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640" tabRatio="901"/>
  </bookViews>
  <sheets>
    <sheet name="Inputs" sheetId="1" r:id="rId1"/>
    <sheet name="500MW - summary" sheetId="8" r:id="rId2"/>
    <sheet name="500MW model - tariffs" sheetId="2" r:id="rId3"/>
    <sheet name="500MW model - typical bill" sheetId="3" r:id="rId4"/>
    <sheet name="LV SM - summary" sheetId="9" r:id="rId5"/>
    <sheet name="LV SM - tariffs" sheetId="4" r:id="rId6"/>
    <sheet name="LV SM - typical bill" sheetId="5" r:id="rId7"/>
    <sheet name="HV SM - summary" sheetId="10" r:id="rId8"/>
    <sheet name="HV SM - tariffs" sheetId="6" r:id="rId9"/>
    <sheet name="HV SM - typical bill" sheetId="7" r:id="rId10"/>
  </sheets>
  <calcPr calcId="125725"/>
</workbook>
</file>

<file path=xl/calcChain.xml><?xml version="1.0" encoding="utf-8"?>
<calcChain xmlns="http://schemas.openxmlformats.org/spreadsheetml/2006/main">
  <c r="K331" i="6"/>
  <c r="D331"/>
  <c r="C331"/>
  <c r="K330"/>
  <c r="D330"/>
  <c r="C330"/>
  <c r="K329"/>
  <c r="D329"/>
  <c r="C329"/>
  <c r="K328"/>
  <c r="D328"/>
  <c r="C328"/>
  <c r="K327"/>
  <c r="D327"/>
  <c r="C327"/>
  <c r="K326"/>
  <c r="D326"/>
  <c r="C326"/>
  <c r="K325"/>
  <c r="D325"/>
  <c r="C325"/>
  <c r="K324"/>
  <c r="D324"/>
  <c r="C324"/>
  <c r="K323"/>
  <c r="D323"/>
  <c r="C323"/>
  <c r="K322"/>
  <c r="D322"/>
  <c r="C322"/>
  <c r="K321"/>
  <c r="D321"/>
  <c r="C321"/>
  <c r="K320"/>
  <c r="D320"/>
  <c r="C320"/>
  <c r="K319"/>
  <c r="D319"/>
  <c r="C319"/>
  <c r="K318"/>
  <c r="D318"/>
  <c r="C318"/>
  <c r="K317"/>
  <c r="D317"/>
  <c r="C317"/>
  <c r="K316"/>
  <c r="D316"/>
  <c r="C316"/>
  <c r="K315"/>
  <c r="D315"/>
  <c r="C315"/>
  <c r="K314"/>
  <c r="D314"/>
  <c r="C314"/>
  <c r="K313"/>
  <c r="D313"/>
  <c r="C313"/>
  <c r="K312"/>
  <c r="D312"/>
  <c r="C312"/>
  <c r="K311"/>
  <c r="D311"/>
  <c r="C311"/>
  <c r="K310"/>
  <c r="D310"/>
  <c r="C310"/>
  <c r="K309"/>
  <c r="D309"/>
  <c r="C309"/>
  <c r="K308"/>
  <c r="D308"/>
  <c r="C308"/>
  <c r="K307"/>
  <c r="D307"/>
  <c r="C307"/>
  <c r="K306"/>
  <c r="D306"/>
  <c r="C306"/>
  <c r="K305"/>
  <c r="D305"/>
  <c r="C305"/>
  <c r="K304"/>
  <c r="D304"/>
  <c r="C304"/>
  <c r="K303"/>
  <c r="D303"/>
  <c r="C303"/>
  <c r="K302"/>
  <c r="D302"/>
  <c r="C302"/>
  <c r="K301"/>
  <c r="D301"/>
  <c r="C301"/>
  <c r="K300"/>
  <c r="D300"/>
  <c r="C300"/>
  <c r="K299"/>
  <c r="D299"/>
  <c r="C299"/>
  <c r="K298"/>
  <c r="D298"/>
  <c r="C298"/>
  <c r="K297"/>
  <c r="D297"/>
  <c r="C297"/>
  <c r="K296"/>
  <c r="D296"/>
  <c r="C296"/>
  <c r="K295"/>
  <c r="D295"/>
  <c r="C295"/>
  <c r="K294"/>
  <c r="D294"/>
  <c r="C294"/>
  <c r="K293"/>
  <c r="D293"/>
  <c r="C293"/>
  <c r="K292"/>
  <c r="D292"/>
  <c r="C292"/>
  <c r="K291"/>
  <c r="D291"/>
  <c r="C291"/>
  <c r="K290"/>
  <c r="D290"/>
  <c r="C290"/>
  <c r="K289"/>
  <c r="D289"/>
  <c r="C289"/>
  <c r="K288"/>
  <c r="D288"/>
  <c r="C288"/>
  <c r="K287"/>
  <c r="D287"/>
  <c r="C287"/>
  <c r="K286"/>
  <c r="D286"/>
  <c r="C286"/>
  <c r="K285"/>
  <c r="D285"/>
  <c r="C285"/>
  <c r="K284"/>
  <c r="D284"/>
  <c r="C284"/>
  <c r="K283"/>
  <c r="D283"/>
  <c r="C283"/>
  <c r="K282"/>
  <c r="D282"/>
  <c r="C282"/>
  <c r="K281"/>
  <c r="D281"/>
  <c r="C281"/>
  <c r="K280"/>
  <c r="D280"/>
  <c r="C280"/>
  <c r="K279"/>
  <c r="D279"/>
  <c r="C279"/>
  <c r="K278"/>
  <c r="D278"/>
  <c r="C278"/>
  <c r="K277"/>
  <c r="D277"/>
  <c r="C277"/>
  <c r="K276"/>
  <c r="D276"/>
  <c r="C276"/>
  <c r="K275"/>
  <c r="D275"/>
  <c r="C275"/>
  <c r="K274"/>
  <c r="D274"/>
  <c r="C274"/>
  <c r="K264"/>
  <c r="D264"/>
  <c r="C264"/>
  <c r="K263"/>
  <c r="D263"/>
  <c r="C263"/>
  <c r="K262"/>
  <c r="D262"/>
  <c r="C262"/>
  <c r="K261"/>
  <c r="D261"/>
  <c r="C261"/>
  <c r="K260"/>
  <c r="D260"/>
  <c r="C260"/>
  <c r="K259"/>
  <c r="D259"/>
  <c r="C259"/>
  <c r="K258"/>
  <c r="D258"/>
  <c r="C258"/>
  <c r="K257"/>
  <c r="D257"/>
  <c r="C257"/>
  <c r="K256"/>
  <c r="D256"/>
  <c r="C256"/>
  <c r="K255"/>
  <c r="D255"/>
  <c r="C255"/>
  <c r="K254"/>
  <c r="D254"/>
  <c r="C254"/>
  <c r="K253"/>
  <c r="D253"/>
  <c r="C253"/>
  <c r="K252"/>
  <c r="D252"/>
  <c r="C252"/>
  <c r="K251"/>
  <c r="D251"/>
  <c r="C251"/>
  <c r="K250"/>
  <c r="D250"/>
  <c r="C250"/>
  <c r="K249"/>
  <c r="D249"/>
  <c r="C249"/>
  <c r="K248"/>
  <c r="D248"/>
  <c r="C248"/>
  <c r="K247"/>
  <c r="D247"/>
  <c r="C247"/>
  <c r="K246"/>
  <c r="D246"/>
  <c r="C246"/>
  <c r="K245"/>
  <c r="D245"/>
  <c r="C245"/>
  <c r="K244"/>
  <c r="D244"/>
  <c r="C244"/>
  <c r="K243"/>
  <c r="D243"/>
  <c r="C243"/>
  <c r="K242"/>
  <c r="D242"/>
  <c r="C242"/>
  <c r="K241"/>
  <c r="D241"/>
  <c r="C241"/>
  <c r="K240"/>
  <c r="D240"/>
  <c r="C240"/>
  <c r="K239"/>
  <c r="D239"/>
  <c r="C239"/>
  <c r="K238"/>
  <c r="D238"/>
  <c r="C238"/>
  <c r="K237"/>
  <c r="D237"/>
  <c r="C237"/>
  <c r="K236"/>
  <c r="D236"/>
  <c r="C236"/>
  <c r="K235"/>
  <c r="D235"/>
  <c r="C235"/>
  <c r="K234"/>
  <c r="D234"/>
  <c r="C234"/>
  <c r="K233"/>
  <c r="D233"/>
  <c r="C233"/>
  <c r="K232"/>
  <c r="D232"/>
  <c r="C232"/>
  <c r="K231"/>
  <c r="D231"/>
  <c r="C231"/>
  <c r="K230"/>
  <c r="D230"/>
  <c r="C230"/>
  <c r="K229"/>
  <c r="D229"/>
  <c r="C229"/>
  <c r="K228"/>
  <c r="D228"/>
  <c r="C228"/>
  <c r="K227"/>
  <c r="D227"/>
  <c r="C227"/>
  <c r="K226"/>
  <c r="D226"/>
  <c r="C226"/>
  <c r="K225"/>
  <c r="D225"/>
  <c r="C225"/>
  <c r="K224"/>
  <c r="D224"/>
  <c r="C224"/>
  <c r="K223"/>
  <c r="D223"/>
  <c r="C223"/>
  <c r="K222"/>
  <c r="D222"/>
  <c r="C222"/>
  <c r="K221"/>
  <c r="D221"/>
  <c r="C221"/>
  <c r="K220"/>
  <c r="D220"/>
  <c r="C220"/>
  <c r="K219"/>
  <c r="D219"/>
  <c r="C219"/>
  <c r="K218"/>
  <c r="D218"/>
  <c r="C218"/>
  <c r="K217"/>
  <c r="D217"/>
  <c r="C217"/>
  <c r="K216"/>
  <c r="D216"/>
  <c r="C216"/>
  <c r="K215"/>
  <c r="D215"/>
  <c r="C215"/>
  <c r="K214"/>
  <c r="D214"/>
  <c r="C214"/>
  <c r="K213"/>
  <c r="D213"/>
  <c r="C213"/>
  <c r="K212"/>
  <c r="D212"/>
  <c r="C212"/>
  <c r="K211"/>
  <c r="D211"/>
  <c r="C211"/>
  <c r="K210"/>
  <c r="D210"/>
  <c r="C210"/>
  <c r="K209"/>
  <c r="D209"/>
  <c r="C209"/>
  <c r="K208"/>
  <c r="D208"/>
  <c r="C208"/>
  <c r="K207"/>
  <c r="D207"/>
  <c r="C207"/>
  <c r="K197"/>
  <c r="D197"/>
  <c r="C197"/>
  <c r="K196"/>
  <c r="D196"/>
  <c r="C196"/>
  <c r="K195"/>
  <c r="D195"/>
  <c r="C195"/>
  <c r="K194"/>
  <c r="D194"/>
  <c r="C194"/>
  <c r="K193"/>
  <c r="D193"/>
  <c r="C193"/>
  <c r="K192"/>
  <c r="D192"/>
  <c r="C192"/>
  <c r="K191"/>
  <c r="D191"/>
  <c r="C191"/>
  <c r="K190"/>
  <c r="D190"/>
  <c r="C190"/>
  <c r="K189"/>
  <c r="D189"/>
  <c r="C189"/>
  <c r="K188"/>
  <c r="D188"/>
  <c r="C188"/>
  <c r="K187"/>
  <c r="D187"/>
  <c r="C187"/>
  <c r="K186"/>
  <c r="D186"/>
  <c r="C186"/>
  <c r="K185"/>
  <c r="D185"/>
  <c r="C185"/>
  <c r="K184"/>
  <c r="D184"/>
  <c r="C184"/>
  <c r="K183"/>
  <c r="D183"/>
  <c r="C183"/>
  <c r="K182"/>
  <c r="D182"/>
  <c r="C182"/>
  <c r="K181"/>
  <c r="D181"/>
  <c r="C181"/>
  <c r="K180"/>
  <c r="D180"/>
  <c r="C180"/>
  <c r="K179"/>
  <c r="D179"/>
  <c r="C179"/>
  <c r="K178"/>
  <c r="D178"/>
  <c r="C178"/>
  <c r="K177"/>
  <c r="D177"/>
  <c r="C177"/>
  <c r="K176"/>
  <c r="D176"/>
  <c r="C176"/>
  <c r="K175"/>
  <c r="D175"/>
  <c r="C175"/>
  <c r="K174"/>
  <c r="D174"/>
  <c r="C174"/>
  <c r="K173"/>
  <c r="D173"/>
  <c r="C173"/>
  <c r="K172"/>
  <c r="D172"/>
  <c r="C172"/>
  <c r="K171"/>
  <c r="D171"/>
  <c r="C171"/>
  <c r="K170"/>
  <c r="D170"/>
  <c r="C170"/>
  <c r="K169"/>
  <c r="D169"/>
  <c r="C169"/>
  <c r="K168"/>
  <c r="D168"/>
  <c r="C168"/>
  <c r="K167"/>
  <c r="D167"/>
  <c r="C167"/>
  <c r="K166"/>
  <c r="D166"/>
  <c r="C166"/>
  <c r="K165"/>
  <c r="D165"/>
  <c r="C165"/>
  <c r="K164"/>
  <c r="D164"/>
  <c r="C164"/>
  <c r="K163"/>
  <c r="D163"/>
  <c r="C163"/>
  <c r="K162"/>
  <c r="D162"/>
  <c r="C162"/>
  <c r="K161"/>
  <c r="D161"/>
  <c r="C161"/>
  <c r="K160"/>
  <c r="D160"/>
  <c r="C160"/>
  <c r="K159"/>
  <c r="D159"/>
  <c r="C159"/>
  <c r="K158"/>
  <c r="D158"/>
  <c r="C158"/>
  <c r="K157"/>
  <c r="D157"/>
  <c r="C157"/>
  <c r="K156"/>
  <c r="D156"/>
  <c r="C156"/>
  <c r="K155"/>
  <c r="D155"/>
  <c r="C155"/>
  <c r="K154"/>
  <c r="D154"/>
  <c r="C154"/>
  <c r="K153"/>
  <c r="D153"/>
  <c r="C153"/>
  <c r="K152"/>
  <c r="D152"/>
  <c r="C152"/>
  <c r="K151"/>
  <c r="D151"/>
  <c r="C151"/>
  <c r="K150"/>
  <c r="D150"/>
  <c r="C150"/>
  <c r="K149"/>
  <c r="D149"/>
  <c r="C149"/>
  <c r="K148"/>
  <c r="D148"/>
  <c r="C148"/>
  <c r="K147"/>
  <c r="D147"/>
  <c r="C147"/>
  <c r="K146"/>
  <c r="D146"/>
  <c r="C146"/>
  <c r="K145"/>
  <c r="D145"/>
  <c r="C145"/>
  <c r="K144"/>
  <c r="D144"/>
  <c r="C144"/>
  <c r="K143"/>
  <c r="D143"/>
  <c r="C143"/>
  <c r="K142"/>
  <c r="D142"/>
  <c r="C142"/>
  <c r="K141"/>
  <c r="D141"/>
  <c r="C141"/>
  <c r="K140"/>
  <c r="D140"/>
  <c r="C140"/>
  <c r="K130"/>
  <c r="D130"/>
  <c r="C130"/>
  <c r="K129"/>
  <c r="D129"/>
  <c r="C129"/>
  <c r="K128"/>
  <c r="D128"/>
  <c r="C128"/>
  <c r="K127"/>
  <c r="D127"/>
  <c r="C127"/>
  <c r="K126"/>
  <c r="D126"/>
  <c r="C126"/>
  <c r="K125"/>
  <c r="D125"/>
  <c r="C125"/>
  <c r="K124"/>
  <c r="D124"/>
  <c r="C124"/>
  <c r="K123"/>
  <c r="D123"/>
  <c r="C123"/>
  <c r="K122"/>
  <c r="D122"/>
  <c r="C122"/>
  <c r="K121"/>
  <c r="D121"/>
  <c r="C121"/>
  <c r="K120"/>
  <c r="D120"/>
  <c r="C120"/>
  <c r="K119"/>
  <c r="D119"/>
  <c r="C119"/>
  <c r="K118"/>
  <c r="D118"/>
  <c r="C118"/>
  <c r="K117"/>
  <c r="D117"/>
  <c r="C117"/>
  <c r="K116"/>
  <c r="D116"/>
  <c r="C116"/>
  <c r="K115"/>
  <c r="D115"/>
  <c r="C115"/>
  <c r="K114"/>
  <c r="D114"/>
  <c r="C114"/>
  <c r="K113"/>
  <c r="D113"/>
  <c r="C113"/>
  <c r="K112"/>
  <c r="D112"/>
  <c r="C112"/>
  <c r="K111"/>
  <c r="D111"/>
  <c r="C111"/>
  <c r="K110"/>
  <c r="D110"/>
  <c r="C110"/>
  <c r="K109"/>
  <c r="D109"/>
  <c r="C109"/>
  <c r="K108"/>
  <c r="D108"/>
  <c r="C108"/>
  <c r="K107"/>
  <c r="D107"/>
  <c r="C107"/>
  <c r="K106"/>
  <c r="D106"/>
  <c r="C106"/>
  <c r="K105"/>
  <c r="D105"/>
  <c r="C105"/>
  <c r="K104"/>
  <c r="D104"/>
  <c r="C104"/>
  <c r="K103"/>
  <c r="D103"/>
  <c r="C103"/>
  <c r="K102"/>
  <c r="D102"/>
  <c r="C102"/>
  <c r="K101"/>
  <c r="D101"/>
  <c r="C101"/>
  <c r="K100"/>
  <c r="D100"/>
  <c r="C100"/>
  <c r="K99"/>
  <c r="D99"/>
  <c r="C99"/>
  <c r="K98"/>
  <c r="D98"/>
  <c r="C98"/>
  <c r="K97"/>
  <c r="D97"/>
  <c r="C97"/>
  <c r="K96"/>
  <c r="D96"/>
  <c r="C96"/>
  <c r="K95"/>
  <c r="D95"/>
  <c r="C95"/>
  <c r="K94"/>
  <c r="D94"/>
  <c r="C94"/>
  <c r="K93"/>
  <c r="D93"/>
  <c r="C93"/>
  <c r="K92"/>
  <c r="D92"/>
  <c r="C92"/>
  <c r="K91"/>
  <c r="D91"/>
  <c r="C91"/>
  <c r="K90"/>
  <c r="D90"/>
  <c r="C90"/>
  <c r="K89"/>
  <c r="D89"/>
  <c r="C89"/>
  <c r="K88"/>
  <c r="D88"/>
  <c r="C88"/>
  <c r="K87"/>
  <c r="D87"/>
  <c r="C87"/>
  <c r="K86"/>
  <c r="D86"/>
  <c r="C86"/>
  <c r="K85"/>
  <c r="D85"/>
  <c r="C85"/>
  <c r="K84"/>
  <c r="D84"/>
  <c r="C84"/>
  <c r="K83"/>
  <c r="D83"/>
  <c r="C83"/>
  <c r="K82"/>
  <c r="D82"/>
  <c r="C82"/>
  <c r="K81"/>
  <c r="D81"/>
  <c r="C81"/>
  <c r="K80"/>
  <c r="D80"/>
  <c r="C80"/>
  <c r="K79"/>
  <c r="D79"/>
  <c r="C79"/>
  <c r="K78"/>
  <c r="D78"/>
  <c r="C78"/>
  <c r="K77"/>
  <c r="D77"/>
  <c r="C77"/>
  <c r="K76"/>
  <c r="D76"/>
  <c r="C76"/>
  <c r="K75"/>
  <c r="D75"/>
  <c r="C75"/>
  <c r="K74"/>
  <c r="D74"/>
  <c r="C74"/>
  <c r="K73"/>
  <c r="D73"/>
  <c r="C73"/>
  <c r="K331" i="4"/>
  <c r="D331"/>
  <c r="C331"/>
  <c r="K330"/>
  <c r="D330"/>
  <c r="C330"/>
  <c r="K329"/>
  <c r="D329"/>
  <c r="C329"/>
  <c r="K328"/>
  <c r="D328"/>
  <c r="C328"/>
  <c r="K327"/>
  <c r="D327"/>
  <c r="C327"/>
  <c r="K326"/>
  <c r="D326"/>
  <c r="C326"/>
  <c r="K325"/>
  <c r="D325"/>
  <c r="C325"/>
  <c r="K324"/>
  <c r="D324"/>
  <c r="C324"/>
  <c r="K323"/>
  <c r="D323"/>
  <c r="C323"/>
  <c r="K322"/>
  <c r="D322"/>
  <c r="C322"/>
  <c r="K321"/>
  <c r="D321"/>
  <c r="C321"/>
  <c r="K320"/>
  <c r="D320"/>
  <c r="C320"/>
  <c r="K319"/>
  <c r="D319"/>
  <c r="C319"/>
  <c r="K318"/>
  <c r="D318"/>
  <c r="C318"/>
  <c r="K317"/>
  <c r="D317"/>
  <c r="C317"/>
  <c r="K316"/>
  <c r="D316"/>
  <c r="C316"/>
  <c r="K315"/>
  <c r="D315"/>
  <c r="C315"/>
  <c r="K314"/>
  <c r="D314"/>
  <c r="C314"/>
  <c r="K313"/>
  <c r="D313"/>
  <c r="C313"/>
  <c r="K312"/>
  <c r="D312"/>
  <c r="C312"/>
  <c r="K311"/>
  <c r="D311"/>
  <c r="C311"/>
  <c r="K310"/>
  <c r="D310"/>
  <c r="C310"/>
  <c r="K309"/>
  <c r="D309"/>
  <c r="C309"/>
  <c r="K308"/>
  <c r="D308"/>
  <c r="C308"/>
  <c r="K307"/>
  <c r="D307"/>
  <c r="C307"/>
  <c r="K306"/>
  <c r="D306"/>
  <c r="C306"/>
  <c r="K305"/>
  <c r="D305"/>
  <c r="C305"/>
  <c r="K304"/>
  <c r="D304"/>
  <c r="C304"/>
  <c r="K303"/>
  <c r="D303"/>
  <c r="C303"/>
  <c r="K302"/>
  <c r="D302"/>
  <c r="C302"/>
  <c r="K301"/>
  <c r="D301"/>
  <c r="C301"/>
  <c r="K300"/>
  <c r="D300"/>
  <c r="C300"/>
  <c r="K299"/>
  <c r="D299"/>
  <c r="C299"/>
  <c r="K298"/>
  <c r="D298"/>
  <c r="C298"/>
  <c r="K297"/>
  <c r="D297"/>
  <c r="C297"/>
  <c r="K296"/>
  <c r="D296"/>
  <c r="C296"/>
  <c r="K295"/>
  <c r="D295"/>
  <c r="C295"/>
  <c r="K294"/>
  <c r="D294"/>
  <c r="C294"/>
  <c r="K293"/>
  <c r="D293"/>
  <c r="C293"/>
  <c r="K292"/>
  <c r="D292"/>
  <c r="C292"/>
  <c r="K291"/>
  <c r="D291"/>
  <c r="C291"/>
  <c r="K290"/>
  <c r="D290"/>
  <c r="C290"/>
  <c r="K289"/>
  <c r="D289"/>
  <c r="C289"/>
  <c r="K288"/>
  <c r="D288"/>
  <c r="C288"/>
  <c r="K287"/>
  <c r="D287"/>
  <c r="C287"/>
  <c r="K286"/>
  <c r="D286"/>
  <c r="C286"/>
  <c r="K285"/>
  <c r="D285"/>
  <c r="C285"/>
  <c r="K284"/>
  <c r="D284"/>
  <c r="C284"/>
  <c r="K283"/>
  <c r="D283"/>
  <c r="C283"/>
  <c r="K282"/>
  <c r="D282"/>
  <c r="C282"/>
  <c r="K281"/>
  <c r="D281"/>
  <c r="C281"/>
  <c r="K280"/>
  <c r="D280"/>
  <c r="C280"/>
  <c r="K279"/>
  <c r="D279"/>
  <c r="C279"/>
  <c r="K278"/>
  <c r="D278"/>
  <c r="C278"/>
  <c r="K277"/>
  <c r="D277"/>
  <c r="C277"/>
  <c r="K276"/>
  <c r="D276"/>
  <c r="C276"/>
  <c r="K275"/>
  <c r="D275"/>
  <c r="C275"/>
  <c r="K274"/>
  <c r="D274"/>
  <c r="C274"/>
  <c r="K264"/>
  <c r="D264"/>
  <c r="C264"/>
  <c r="K263"/>
  <c r="D263"/>
  <c r="C263"/>
  <c r="K262"/>
  <c r="D262"/>
  <c r="C262"/>
  <c r="K261"/>
  <c r="D261"/>
  <c r="C261"/>
  <c r="K260"/>
  <c r="D260"/>
  <c r="C260"/>
  <c r="K259"/>
  <c r="D259"/>
  <c r="C259"/>
  <c r="K258"/>
  <c r="D258"/>
  <c r="C258"/>
  <c r="K257"/>
  <c r="D257"/>
  <c r="C257"/>
  <c r="K256"/>
  <c r="D256"/>
  <c r="C256"/>
  <c r="K255"/>
  <c r="D255"/>
  <c r="C255"/>
  <c r="K254"/>
  <c r="D254"/>
  <c r="C254"/>
  <c r="K253"/>
  <c r="D253"/>
  <c r="C253"/>
  <c r="K252"/>
  <c r="D252"/>
  <c r="C252"/>
  <c r="K251"/>
  <c r="D251"/>
  <c r="C251"/>
  <c r="K250"/>
  <c r="D250"/>
  <c r="C250"/>
  <c r="K249"/>
  <c r="D249"/>
  <c r="C249"/>
  <c r="K248"/>
  <c r="D248"/>
  <c r="C248"/>
  <c r="K247"/>
  <c r="D247"/>
  <c r="C247"/>
  <c r="K246"/>
  <c r="D246"/>
  <c r="C246"/>
  <c r="K245"/>
  <c r="D245"/>
  <c r="C245"/>
  <c r="K244"/>
  <c r="D244"/>
  <c r="C244"/>
  <c r="K243"/>
  <c r="D243"/>
  <c r="C243"/>
  <c r="K242"/>
  <c r="D242"/>
  <c r="C242"/>
  <c r="K241"/>
  <c r="D241"/>
  <c r="C241"/>
  <c r="K240"/>
  <c r="D240"/>
  <c r="C240"/>
  <c r="K239"/>
  <c r="D239"/>
  <c r="C239"/>
  <c r="K238"/>
  <c r="D238"/>
  <c r="C238"/>
  <c r="K237"/>
  <c r="D237"/>
  <c r="C237"/>
  <c r="K236"/>
  <c r="D236"/>
  <c r="C236"/>
  <c r="K235"/>
  <c r="D235"/>
  <c r="C235"/>
  <c r="K234"/>
  <c r="D234"/>
  <c r="C234"/>
  <c r="K233"/>
  <c r="D233"/>
  <c r="C233"/>
  <c r="K232"/>
  <c r="D232"/>
  <c r="C232"/>
  <c r="K231"/>
  <c r="D231"/>
  <c r="C231"/>
  <c r="K230"/>
  <c r="D230"/>
  <c r="C230"/>
  <c r="K229"/>
  <c r="D229"/>
  <c r="C229"/>
  <c r="K228"/>
  <c r="D228"/>
  <c r="C228"/>
  <c r="K227"/>
  <c r="D227"/>
  <c r="C227"/>
  <c r="K226"/>
  <c r="D226"/>
  <c r="C226"/>
  <c r="K225"/>
  <c r="D225"/>
  <c r="C225"/>
  <c r="K224"/>
  <c r="D224"/>
  <c r="C224"/>
  <c r="K223"/>
  <c r="D223"/>
  <c r="C223"/>
  <c r="K222"/>
  <c r="D222"/>
  <c r="C222"/>
  <c r="K221"/>
  <c r="D221"/>
  <c r="C221"/>
  <c r="K220"/>
  <c r="D220"/>
  <c r="C220"/>
  <c r="K219"/>
  <c r="D219"/>
  <c r="C219"/>
  <c r="K218"/>
  <c r="D218"/>
  <c r="C218"/>
  <c r="K217"/>
  <c r="D217"/>
  <c r="C217"/>
  <c r="K216"/>
  <c r="D216"/>
  <c r="C216"/>
  <c r="K215"/>
  <c r="D215"/>
  <c r="C215"/>
  <c r="K214"/>
  <c r="D214"/>
  <c r="C214"/>
  <c r="K213"/>
  <c r="D213"/>
  <c r="C213"/>
  <c r="K212"/>
  <c r="D212"/>
  <c r="C212"/>
  <c r="K211"/>
  <c r="D211"/>
  <c r="C211"/>
  <c r="K210"/>
  <c r="D210"/>
  <c r="C210"/>
  <c r="K209"/>
  <c r="D209"/>
  <c r="C209"/>
  <c r="K208"/>
  <c r="D208"/>
  <c r="C208"/>
  <c r="K207"/>
  <c r="D207"/>
  <c r="C207"/>
  <c r="K197"/>
  <c r="D197"/>
  <c r="C197"/>
  <c r="K196"/>
  <c r="D196"/>
  <c r="C196"/>
  <c r="K195"/>
  <c r="D195"/>
  <c r="C195"/>
  <c r="K194"/>
  <c r="D194"/>
  <c r="C194"/>
  <c r="K193"/>
  <c r="D193"/>
  <c r="C193"/>
  <c r="K192"/>
  <c r="D192"/>
  <c r="C192"/>
  <c r="K191"/>
  <c r="D191"/>
  <c r="C191"/>
  <c r="K190"/>
  <c r="D190"/>
  <c r="C190"/>
  <c r="K189"/>
  <c r="D189"/>
  <c r="C189"/>
  <c r="K188"/>
  <c r="D188"/>
  <c r="C188"/>
  <c r="K187"/>
  <c r="D187"/>
  <c r="C187"/>
  <c r="K186"/>
  <c r="D186"/>
  <c r="C186"/>
  <c r="K185"/>
  <c r="D185"/>
  <c r="C185"/>
  <c r="K184"/>
  <c r="D184"/>
  <c r="C184"/>
  <c r="K183"/>
  <c r="D183"/>
  <c r="C183"/>
  <c r="K182"/>
  <c r="D182"/>
  <c r="C182"/>
  <c r="K181"/>
  <c r="D181"/>
  <c r="C181"/>
  <c r="K180"/>
  <c r="D180"/>
  <c r="C180"/>
  <c r="K179"/>
  <c r="D179"/>
  <c r="C179"/>
  <c r="K178"/>
  <c r="D178"/>
  <c r="C178"/>
  <c r="K177"/>
  <c r="D177"/>
  <c r="C177"/>
  <c r="K176"/>
  <c r="D176"/>
  <c r="C176"/>
  <c r="K175"/>
  <c r="D175"/>
  <c r="C175"/>
  <c r="K174"/>
  <c r="D174"/>
  <c r="C174"/>
  <c r="K173"/>
  <c r="D173"/>
  <c r="C173"/>
  <c r="K172"/>
  <c r="D172"/>
  <c r="C172"/>
  <c r="K171"/>
  <c r="D171"/>
  <c r="C171"/>
  <c r="K170"/>
  <c r="D170"/>
  <c r="C170"/>
  <c r="K169"/>
  <c r="D169"/>
  <c r="C169"/>
  <c r="K168"/>
  <c r="D168"/>
  <c r="C168"/>
  <c r="K167"/>
  <c r="D167"/>
  <c r="C167"/>
  <c r="K166"/>
  <c r="D166"/>
  <c r="C166"/>
  <c r="K165"/>
  <c r="D165"/>
  <c r="C165"/>
  <c r="K164"/>
  <c r="D164"/>
  <c r="C164"/>
  <c r="K163"/>
  <c r="D163"/>
  <c r="C163"/>
  <c r="K162"/>
  <c r="D162"/>
  <c r="C162"/>
  <c r="K161"/>
  <c r="D161"/>
  <c r="C161"/>
  <c r="K160"/>
  <c r="D160"/>
  <c r="C160"/>
  <c r="K159"/>
  <c r="D159"/>
  <c r="C159"/>
  <c r="K158"/>
  <c r="D158"/>
  <c r="C158"/>
  <c r="K157"/>
  <c r="D157"/>
  <c r="C157"/>
  <c r="K156"/>
  <c r="D156"/>
  <c r="C156"/>
  <c r="K155"/>
  <c r="D155"/>
  <c r="C155"/>
  <c r="K154"/>
  <c r="D154"/>
  <c r="C154"/>
  <c r="K153"/>
  <c r="D153"/>
  <c r="C153"/>
  <c r="K152"/>
  <c r="D152"/>
  <c r="C152"/>
  <c r="K151"/>
  <c r="D151"/>
  <c r="C151"/>
  <c r="K150"/>
  <c r="D150"/>
  <c r="C150"/>
  <c r="K149"/>
  <c r="D149"/>
  <c r="C149"/>
  <c r="K148"/>
  <c r="D148"/>
  <c r="C148"/>
  <c r="K147"/>
  <c r="D147"/>
  <c r="C147"/>
  <c r="K146"/>
  <c r="D146"/>
  <c r="C146"/>
  <c r="K145"/>
  <c r="D145"/>
  <c r="C145"/>
  <c r="K144"/>
  <c r="D144"/>
  <c r="C144"/>
  <c r="K143"/>
  <c r="D143"/>
  <c r="C143"/>
  <c r="K142"/>
  <c r="D142"/>
  <c r="C142"/>
  <c r="K141"/>
  <c r="D141"/>
  <c r="C141"/>
  <c r="K140"/>
  <c r="D140"/>
  <c r="C140"/>
  <c r="K130"/>
  <c r="D130"/>
  <c r="C130"/>
  <c r="K129"/>
  <c r="D129"/>
  <c r="C129"/>
  <c r="K128"/>
  <c r="D128"/>
  <c r="C128"/>
  <c r="K127"/>
  <c r="D127"/>
  <c r="C127"/>
  <c r="K126"/>
  <c r="D126"/>
  <c r="C126"/>
  <c r="K125"/>
  <c r="D125"/>
  <c r="C125"/>
  <c r="K124"/>
  <c r="D124"/>
  <c r="C124"/>
  <c r="K123"/>
  <c r="D123"/>
  <c r="C123"/>
  <c r="K122"/>
  <c r="D122"/>
  <c r="C122"/>
  <c r="K121"/>
  <c r="D121"/>
  <c r="C121"/>
  <c r="K120"/>
  <c r="D120"/>
  <c r="C120"/>
  <c r="K119"/>
  <c r="D119"/>
  <c r="C119"/>
  <c r="K118"/>
  <c r="D118"/>
  <c r="C118"/>
  <c r="K117"/>
  <c r="D117"/>
  <c r="C117"/>
  <c r="K116"/>
  <c r="D116"/>
  <c r="C116"/>
  <c r="K115"/>
  <c r="D115"/>
  <c r="C115"/>
  <c r="K114"/>
  <c r="D114"/>
  <c r="C114"/>
  <c r="K113"/>
  <c r="D113"/>
  <c r="C113"/>
  <c r="K112"/>
  <c r="D112"/>
  <c r="C112"/>
  <c r="K111"/>
  <c r="D111"/>
  <c r="C111"/>
  <c r="K110"/>
  <c r="D110"/>
  <c r="C110"/>
  <c r="K109"/>
  <c r="D109"/>
  <c r="C109"/>
  <c r="K108"/>
  <c r="D108"/>
  <c r="C108"/>
  <c r="K107"/>
  <c r="D107"/>
  <c r="C107"/>
  <c r="K106"/>
  <c r="D106"/>
  <c r="C106"/>
  <c r="K105"/>
  <c r="D105"/>
  <c r="C105"/>
  <c r="K104"/>
  <c r="D104"/>
  <c r="C104"/>
  <c r="K103"/>
  <c r="D103"/>
  <c r="C103"/>
  <c r="K102"/>
  <c r="D102"/>
  <c r="C102"/>
  <c r="K101"/>
  <c r="D101"/>
  <c r="C101"/>
  <c r="K100"/>
  <c r="D100"/>
  <c r="C100"/>
  <c r="K99"/>
  <c r="D99"/>
  <c r="C99"/>
  <c r="K98"/>
  <c r="D98"/>
  <c r="C98"/>
  <c r="K97"/>
  <c r="D97"/>
  <c r="C97"/>
  <c r="K96"/>
  <c r="D96"/>
  <c r="C96"/>
  <c r="K95"/>
  <c r="D95"/>
  <c r="C95"/>
  <c r="K94"/>
  <c r="D94"/>
  <c r="C94"/>
  <c r="K93"/>
  <c r="D93"/>
  <c r="C93"/>
  <c r="K92"/>
  <c r="D92"/>
  <c r="C92"/>
  <c r="K91"/>
  <c r="D91"/>
  <c r="C91"/>
  <c r="K90"/>
  <c r="D90"/>
  <c r="C90"/>
  <c r="K89"/>
  <c r="D89"/>
  <c r="C89"/>
  <c r="K88"/>
  <c r="D88"/>
  <c r="C88"/>
  <c r="K87"/>
  <c r="D87"/>
  <c r="C87"/>
  <c r="K86"/>
  <c r="D86"/>
  <c r="C86"/>
  <c r="K85"/>
  <c r="D85"/>
  <c r="C85"/>
  <c r="K84"/>
  <c r="D84"/>
  <c r="C84"/>
  <c r="K83"/>
  <c r="D83"/>
  <c r="C83"/>
  <c r="K82"/>
  <c r="D82"/>
  <c r="C82"/>
  <c r="K81"/>
  <c r="D81"/>
  <c r="C81"/>
  <c r="K80"/>
  <c r="D80"/>
  <c r="C80"/>
  <c r="K79"/>
  <c r="D79"/>
  <c r="C79"/>
  <c r="K78"/>
  <c r="D78"/>
  <c r="C78"/>
  <c r="K77"/>
  <c r="D77"/>
  <c r="C77"/>
  <c r="K76"/>
  <c r="D76"/>
  <c r="C76"/>
  <c r="K75"/>
  <c r="D75"/>
  <c r="C75"/>
  <c r="K74"/>
  <c r="D74"/>
  <c r="C74"/>
  <c r="K73"/>
  <c r="D73"/>
  <c r="C73"/>
  <c r="K331" i="2"/>
  <c r="D331"/>
  <c r="C331"/>
  <c r="K330"/>
  <c r="D330"/>
  <c r="C330"/>
  <c r="K329"/>
  <c r="D329"/>
  <c r="C329"/>
  <c r="K328"/>
  <c r="D328"/>
  <c r="C328"/>
  <c r="K327"/>
  <c r="D327"/>
  <c r="C327"/>
  <c r="K326"/>
  <c r="D326"/>
  <c r="C326"/>
  <c r="K325"/>
  <c r="D325"/>
  <c r="C325"/>
  <c r="K324"/>
  <c r="D324"/>
  <c r="C324"/>
  <c r="K323"/>
  <c r="D323"/>
  <c r="C323"/>
  <c r="K322"/>
  <c r="D322"/>
  <c r="C322"/>
  <c r="K321"/>
  <c r="D321"/>
  <c r="C321"/>
  <c r="K320"/>
  <c r="D320"/>
  <c r="C320"/>
  <c r="K319"/>
  <c r="D319"/>
  <c r="C319"/>
  <c r="K318"/>
  <c r="D318"/>
  <c r="C318"/>
  <c r="K317"/>
  <c r="D317"/>
  <c r="C317"/>
  <c r="K316"/>
  <c r="D316"/>
  <c r="C316"/>
  <c r="K315"/>
  <c r="D315"/>
  <c r="C315"/>
  <c r="K314"/>
  <c r="D314"/>
  <c r="C314"/>
  <c r="K313"/>
  <c r="D313"/>
  <c r="C313"/>
  <c r="K312"/>
  <c r="D312"/>
  <c r="C312"/>
  <c r="K311"/>
  <c r="D311"/>
  <c r="C311"/>
  <c r="K310"/>
  <c r="D310"/>
  <c r="C310"/>
  <c r="K309"/>
  <c r="D309"/>
  <c r="C309"/>
  <c r="K308"/>
  <c r="D308"/>
  <c r="C308"/>
  <c r="K307"/>
  <c r="D307"/>
  <c r="C307"/>
  <c r="K306"/>
  <c r="D306"/>
  <c r="C306"/>
  <c r="K305"/>
  <c r="D305"/>
  <c r="C305"/>
  <c r="K304"/>
  <c r="D304"/>
  <c r="C304"/>
  <c r="K303"/>
  <c r="D303"/>
  <c r="C303"/>
  <c r="K302"/>
  <c r="D302"/>
  <c r="C302"/>
  <c r="K301"/>
  <c r="D301"/>
  <c r="C301"/>
  <c r="K300"/>
  <c r="D300"/>
  <c r="C300"/>
  <c r="K299"/>
  <c r="D299"/>
  <c r="C299"/>
  <c r="K298"/>
  <c r="D298"/>
  <c r="C298"/>
  <c r="K297"/>
  <c r="D297"/>
  <c r="C297"/>
  <c r="K296"/>
  <c r="D296"/>
  <c r="C296"/>
  <c r="K295"/>
  <c r="D295"/>
  <c r="C295"/>
  <c r="K294"/>
  <c r="D294"/>
  <c r="C294"/>
  <c r="K293"/>
  <c r="D293"/>
  <c r="C293"/>
  <c r="K292"/>
  <c r="D292"/>
  <c r="C292"/>
  <c r="K291"/>
  <c r="D291"/>
  <c r="C291"/>
  <c r="K290"/>
  <c r="D290"/>
  <c r="C290"/>
  <c r="K289"/>
  <c r="D289"/>
  <c r="C289"/>
  <c r="K288"/>
  <c r="D288"/>
  <c r="C288"/>
  <c r="K287"/>
  <c r="D287"/>
  <c r="C287"/>
  <c r="K286"/>
  <c r="D286"/>
  <c r="C286"/>
  <c r="K285"/>
  <c r="D285"/>
  <c r="C285"/>
  <c r="K284"/>
  <c r="D284"/>
  <c r="C284"/>
  <c r="K283"/>
  <c r="D283"/>
  <c r="C283"/>
  <c r="K282"/>
  <c r="D282"/>
  <c r="C282"/>
  <c r="K281"/>
  <c r="D281"/>
  <c r="C281"/>
  <c r="K280"/>
  <c r="D280"/>
  <c r="C280"/>
  <c r="K279"/>
  <c r="D279"/>
  <c r="C279"/>
  <c r="K278"/>
  <c r="D278"/>
  <c r="C278"/>
  <c r="K277"/>
  <c r="D277"/>
  <c r="C277"/>
  <c r="K276"/>
  <c r="D276"/>
  <c r="C276"/>
  <c r="K275"/>
  <c r="D275"/>
  <c r="C275"/>
  <c r="K274"/>
  <c r="D274"/>
  <c r="C274"/>
  <c r="K264"/>
  <c r="D264"/>
  <c r="C264"/>
  <c r="K263"/>
  <c r="D263"/>
  <c r="C263"/>
  <c r="K262"/>
  <c r="D262"/>
  <c r="C262"/>
  <c r="K261"/>
  <c r="D261"/>
  <c r="C261"/>
  <c r="K260"/>
  <c r="D260"/>
  <c r="C260"/>
  <c r="K259"/>
  <c r="D259"/>
  <c r="C259"/>
  <c r="K258"/>
  <c r="D258"/>
  <c r="C258"/>
  <c r="K257"/>
  <c r="D257"/>
  <c r="C257"/>
  <c r="K256"/>
  <c r="D256"/>
  <c r="C256"/>
  <c r="K255"/>
  <c r="D255"/>
  <c r="C255"/>
  <c r="K254"/>
  <c r="D254"/>
  <c r="C254"/>
  <c r="K253"/>
  <c r="D253"/>
  <c r="C253"/>
  <c r="K252"/>
  <c r="D252"/>
  <c r="C252"/>
  <c r="K251"/>
  <c r="D251"/>
  <c r="C251"/>
  <c r="K250"/>
  <c r="D250"/>
  <c r="C250"/>
  <c r="K249"/>
  <c r="D249"/>
  <c r="C249"/>
  <c r="K248"/>
  <c r="D248"/>
  <c r="C248"/>
  <c r="K247"/>
  <c r="D247"/>
  <c r="C247"/>
  <c r="K246"/>
  <c r="D246"/>
  <c r="C246"/>
  <c r="K245"/>
  <c r="D245"/>
  <c r="C245"/>
  <c r="K244"/>
  <c r="D244"/>
  <c r="C244"/>
  <c r="K243"/>
  <c r="D243"/>
  <c r="C243"/>
  <c r="K242"/>
  <c r="D242"/>
  <c r="C242"/>
  <c r="K241"/>
  <c r="D241"/>
  <c r="C241"/>
  <c r="K240"/>
  <c r="D240"/>
  <c r="C240"/>
  <c r="K239"/>
  <c r="D239"/>
  <c r="C239"/>
  <c r="K238"/>
  <c r="D238"/>
  <c r="C238"/>
  <c r="K237"/>
  <c r="D237"/>
  <c r="C237"/>
  <c r="K236"/>
  <c r="D236"/>
  <c r="C236"/>
  <c r="K235"/>
  <c r="D235"/>
  <c r="C235"/>
  <c r="K234"/>
  <c r="D234"/>
  <c r="C234"/>
  <c r="K233"/>
  <c r="D233"/>
  <c r="C233"/>
  <c r="K232"/>
  <c r="D232"/>
  <c r="C232"/>
  <c r="K231"/>
  <c r="D231"/>
  <c r="C231"/>
  <c r="K230"/>
  <c r="D230"/>
  <c r="C230"/>
  <c r="K229"/>
  <c r="D229"/>
  <c r="C229"/>
  <c r="K228"/>
  <c r="D228"/>
  <c r="C228"/>
  <c r="K227"/>
  <c r="D227"/>
  <c r="C227"/>
  <c r="K226"/>
  <c r="D226"/>
  <c r="C226"/>
  <c r="K225"/>
  <c r="D225"/>
  <c r="C225"/>
  <c r="K224"/>
  <c r="D224"/>
  <c r="C224"/>
  <c r="K223"/>
  <c r="D223"/>
  <c r="C223"/>
  <c r="K222"/>
  <c r="D222"/>
  <c r="C222"/>
  <c r="K221"/>
  <c r="D221"/>
  <c r="C221"/>
  <c r="K220"/>
  <c r="D220"/>
  <c r="C220"/>
  <c r="K219"/>
  <c r="D219"/>
  <c r="C219"/>
  <c r="K218"/>
  <c r="D218"/>
  <c r="C218"/>
  <c r="K217"/>
  <c r="D217"/>
  <c r="C217"/>
  <c r="K216"/>
  <c r="D216"/>
  <c r="C216"/>
  <c r="K215"/>
  <c r="D215"/>
  <c r="C215"/>
  <c r="K214"/>
  <c r="D214"/>
  <c r="C214"/>
  <c r="K213"/>
  <c r="D213"/>
  <c r="C213"/>
  <c r="K212"/>
  <c r="D212"/>
  <c r="C212"/>
  <c r="K211"/>
  <c r="D211"/>
  <c r="C211"/>
  <c r="K210"/>
  <c r="D210"/>
  <c r="C210"/>
  <c r="K209"/>
  <c r="D209"/>
  <c r="C209"/>
  <c r="K208"/>
  <c r="D208"/>
  <c r="C208"/>
  <c r="K207"/>
  <c r="D207"/>
  <c r="C207"/>
  <c r="K197"/>
  <c r="D197"/>
  <c r="C197"/>
  <c r="K196"/>
  <c r="D196"/>
  <c r="C196"/>
  <c r="K195"/>
  <c r="D195"/>
  <c r="C195"/>
  <c r="K194"/>
  <c r="D194"/>
  <c r="C194"/>
  <c r="K193"/>
  <c r="D193"/>
  <c r="C193"/>
  <c r="K192"/>
  <c r="D192"/>
  <c r="C192"/>
  <c r="K191"/>
  <c r="D191"/>
  <c r="C191"/>
  <c r="K190"/>
  <c r="D190"/>
  <c r="C190"/>
  <c r="K189"/>
  <c r="D189"/>
  <c r="C189"/>
  <c r="K188"/>
  <c r="D188"/>
  <c r="C188"/>
  <c r="K187"/>
  <c r="D187"/>
  <c r="C187"/>
  <c r="K186"/>
  <c r="D186"/>
  <c r="C186"/>
  <c r="K185"/>
  <c r="D185"/>
  <c r="C185"/>
  <c r="K184"/>
  <c r="D184"/>
  <c r="C184"/>
  <c r="K183"/>
  <c r="D183"/>
  <c r="C183"/>
  <c r="K182"/>
  <c r="D182"/>
  <c r="C182"/>
  <c r="K181"/>
  <c r="D181"/>
  <c r="C181"/>
  <c r="K180"/>
  <c r="D180"/>
  <c r="C180"/>
  <c r="K179"/>
  <c r="D179"/>
  <c r="C179"/>
  <c r="K178"/>
  <c r="D178"/>
  <c r="C178"/>
  <c r="K177"/>
  <c r="D177"/>
  <c r="C177"/>
  <c r="K176"/>
  <c r="D176"/>
  <c r="C176"/>
  <c r="K175"/>
  <c r="D175"/>
  <c r="C175"/>
  <c r="K174"/>
  <c r="D174"/>
  <c r="C174"/>
  <c r="K173"/>
  <c r="D173"/>
  <c r="C173"/>
  <c r="K172"/>
  <c r="D172"/>
  <c r="C172"/>
  <c r="K171"/>
  <c r="D171"/>
  <c r="C171"/>
  <c r="K170"/>
  <c r="D170"/>
  <c r="C170"/>
  <c r="K169"/>
  <c r="D169"/>
  <c r="C169"/>
  <c r="K168"/>
  <c r="D168"/>
  <c r="C168"/>
  <c r="K167"/>
  <c r="D167"/>
  <c r="C167"/>
  <c r="K166"/>
  <c r="D166"/>
  <c r="C166"/>
  <c r="K165"/>
  <c r="D165"/>
  <c r="C165"/>
  <c r="K164"/>
  <c r="D164"/>
  <c r="C164"/>
  <c r="K163"/>
  <c r="D163"/>
  <c r="C163"/>
  <c r="K162"/>
  <c r="D162"/>
  <c r="C162"/>
  <c r="K161"/>
  <c r="D161"/>
  <c r="C161"/>
  <c r="K160"/>
  <c r="D160"/>
  <c r="C160"/>
  <c r="K159"/>
  <c r="D159"/>
  <c r="C159"/>
  <c r="K158"/>
  <c r="D158"/>
  <c r="C158"/>
  <c r="K157"/>
  <c r="D157"/>
  <c r="C157"/>
  <c r="K156"/>
  <c r="D156"/>
  <c r="C156"/>
  <c r="K155"/>
  <c r="D155"/>
  <c r="C155"/>
  <c r="K154"/>
  <c r="D154"/>
  <c r="C154"/>
  <c r="K153"/>
  <c r="D153"/>
  <c r="C153"/>
  <c r="K152"/>
  <c r="D152"/>
  <c r="C152"/>
  <c r="K151"/>
  <c r="D151"/>
  <c r="C151"/>
  <c r="K150"/>
  <c r="D150"/>
  <c r="C150"/>
  <c r="K149"/>
  <c r="D149"/>
  <c r="C149"/>
  <c r="K148"/>
  <c r="D148"/>
  <c r="C148"/>
  <c r="K147"/>
  <c r="D147"/>
  <c r="C147"/>
  <c r="K146"/>
  <c r="D146"/>
  <c r="C146"/>
  <c r="K145"/>
  <c r="D145"/>
  <c r="C145"/>
  <c r="K144"/>
  <c r="D144"/>
  <c r="C144"/>
  <c r="K143"/>
  <c r="D143"/>
  <c r="C143"/>
  <c r="K142"/>
  <c r="D142"/>
  <c r="C142"/>
  <c r="K141"/>
  <c r="D141"/>
  <c r="C141"/>
  <c r="K140"/>
  <c r="D140"/>
  <c r="C140"/>
  <c r="K130"/>
  <c r="D130"/>
  <c r="C130"/>
  <c r="K129"/>
  <c r="D129"/>
  <c r="C129"/>
  <c r="K128"/>
  <c r="D128"/>
  <c r="C128"/>
  <c r="K127"/>
  <c r="D127"/>
  <c r="C127"/>
  <c r="K126"/>
  <c r="D126"/>
  <c r="C126"/>
  <c r="K125"/>
  <c r="D125"/>
  <c r="C125"/>
  <c r="K124"/>
  <c r="D124"/>
  <c r="C124"/>
  <c r="K123"/>
  <c r="D123"/>
  <c r="C123"/>
  <c r="K122"/>
  <c r="D122"/>
  <c r="C122"/>
  <c r="K121"/>
  <c r="D121"/>
  <c r="C121"/>
  <c r="K120"/>
  <c r="D120"/>
  <c r="C120"/>
  <c r="K119"/>
  <c r="D119"/>
  <c r="C119"/>
  <c r="K118"/>
  <c r="D118"/>
  <c r="C118"/>
  <c r="K117"/>
  <c r="D117"/>
  <c r="C117"/>
  <c r="K116"/>
  <c r="D116"/>
  <c r="C116"/>
  <c r="K115"/>
  <c r="D115"/>
  <c r="C115"/>
  <c r="K114"/>
  <c r="D114"/>
  <c r="C114"/>
  <c r="K113"/>
  <c r="D113"/>
  <c r="C113"/>
  <c r="K112"/>
  <c r="D112"/>
  <c r="C112"/>
  <c r="K111"/>
  <c r="D111"/>
  <c r="C111"/>
  <c r="K110"/>
  <c r="D110"/>
  <c r="C110"/>
  <c r="K109"/>
  <c r="D109"/>
  <c r="C109"/>
  <c r="K108"/>
  <c r="D108"/>
  <c r="C108"/>
  <c r="K107"/>
  <c r="D107"/>
  <c r="C107"/>
  <c r="K106"/>
  <c r="D106"/>
  <c r="C106"/>
  <c r="K105"/>
  <c r="D105"/>
  <c r="C105"/>
  <c r="K104"/>
  <c r="D104"/>
  <c r="C104"/>
  <c r="K103"/>
  <c r="D103"/>
  <c r="C103"/>
  <c r="K102"/>
  <c r="D102"/>
  <c r="C102"/>
  <c r="K101"/>
  <c r="D101"/>
  <c r="C101"/>
  <c r="K100"/>
  <c r="D100"/>
  <c r="C100"/>
  <c r="K99"/>
  <c r="D99"/>
  <c r="C99"/>
  <c r="K98"/>
  <c r="D98"/>
  <c r="C98"/>
  <c r="K97"/>
  <c r="D97"/>
  <c r="C97"/>
  <c r="K96"/>
  <c r="D96"/>
  <c r="C96"/>
  <c r="K95"/>
  <c r="D95"/>
  <c r="C95"/>
  <c r="K94"/>
  <c r="D94"/>
  <c r="C94"/>
  <c r="K93"/>
  <c r="D93"/>
  <c r="C93"/>
  <c r="K92"/>
  <c r="D92"/>
  <c r="C92"/>
  <c r="K91"/>
  <c r="D91"/>
  <c r="C91"/>
  <c r="K90"/>
  <c r="D90"/>
  <c r="C90"/>
  <c r="K89"/>
  <c r="D89"/>
  <c r="C89"/>
  <c r="K88"/>
  <c r="D88"/>
  <c r="C88"/>
  <c r="K87"/>
  <c r="D87"/>
  <c r="C87"/>
  <c r="K86"/>
  <c r="D86"/>
  <c r="C86"/>
  <c r="K85"/>
  <c r="D85"/>
  <c r="C85"/>
  <c r="K84"/>
  <c r="D84"/>
  <c r="C84"/>
  <c r="K83"/>
  <c r="D83"/>
  <c r="C83"/>
  <c r="K82"/>
  <c r="D82"/>
  <c r="C82"/>
  <c r="K81"/>
  <c r="D81"/>
  <c r="C81"/>
  <c r="K80"/>
  <c r="D80"/>
  <c r="C80"/>
  <c r="K79"/>
  <c r="D79"/>
  <c r="C79"/>
  <c r="K78"/>
  <c r="D78"/>
  <c r="C78"/>
  <c r="K77"/>
  <c r="D77"/>
  <c r="C77"/>
  <c r="K76"/>
  <c r="D76"/>
  <c r="C76"/>
  <c r="K75"/>
  <c r="D75"/>
  <c r="C75"/>
  <c r="K74"/>
  <c r="D74"/>
  <c r="C74"/>
  <c r="K73"/>
  <c r="D73"/>
  <c r="C73"/>
  <c r="Q153" i="10" l="1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2"/>
  <c r="Q153" i="9"/>
  <c r="P153"/>
  <c r="O153"/>
  <c r="Q152"/>
  <c r="P152"/>
  <c r="O152"/>
  <c r="Q151"/>
  <c r="P151"/>
  <c r="O151"/>
  <c r="Q150"/>
  <c r="P150"/>
  <c r="O150"/>
  <c r="Q149"/>
  <c r="P149"/>
  <c r="O149"/>
  <c r="Q148"/>
  <c r="P148"/>
  <c r="O148"/>
  <c r="Q147"/>
  <c r="P147"/>
  <c r="O147"/>
  <c r="Q146"/>
  <c r="P146"/>
  <c r="O146"/>
  <c r="Q145"/>
  <c r="P145"/>
  <c r="O145"/>
  <c r="Q144"/>
  <c r="P144"/>
  <c r="O144"/>
  <c r="Q143"/>
  <c r="P143"/>
  <c r="O143"/>
  <c r="Q142"/>
  <c r="P142"/>
  <c r="O142"/>
  <c r="Q141"/>
  <c r="P141"/>
  <c r="O141"/>
  <c r="Q140"/>
  <c r="P140"/>
  <c r="O140"/>
  <c r="Q139"/>
  <c r="P139"/>
  <c r="O139"/>
  <c r="Q138"/>
  <c r="P138"/>
  <c r="O138"/>
  <c r="Q137"/>
  <c r="P137"/>
  <c r="O137"/>
  <c r="Q136"/>
  <c r="P136"/>
  <c r="O136"/>
  <c r="Q135"/>
  <c r="P135"/>
  <c r="O135"/>
  <c r="Q134"/>
  <c r="P134"/>
  <c r="O134"/>
  <c r="Q133"/>
  <c r="P133"/>
  <c r="O133"/>
  <c r="Q132"/>
  <c r="P132"/>
  <c r="O132"/>
  <c r="Q131"/>
  <c r="P131"/>
  <c r="O131"/>
  <c r="Q130"/>
  <c r="P130"/>
  <c r="O130"/>
  <c r="Q129"/>
  <c r="P129"/>
  <c r="O129"/>
  <c r="Q128"/>
  <c r="P128"/>
  <c r="O128"/>
  <c r="Q127"/>
  <c r="P127"/>
  <c r="O127"/>
  <c r="Q126"/>
  <c r="P126"/>
  <c r="O126"/>
  <c r="Q125"/>
  <c r="P125"/>
  <c r="O125"/>
  <c r="Q124"/>
  <c r="P124"/>
  <c r="O124"/>
  <c r="Q123"/>
  <c r="P123"/>
  <c r="O123"/>
  <c r="Q122"/>
  <c r="P122"/>
  <c r="O122"/>
  <c r="Q121"/>
  <c r="P121"/>
  <c r="O121"/>
  <c r="Q120"/>
  <c r="P120"/>
  <c r="O120"/>
  <c r="Q119"/>
  <c r="P119"/>
  <c r="O119"/>
  <c r="Q118"/>
  <c r="P118"/>
  <c r="O118"/>
  <c r="Q117"/>
  <c r="P117"/>
  <c r="O117"/>
  <c r="Q116"/>
  <c r="P116"/>
  <c r="O116"/>
  <c r="Q115"/>
  <c r="P115"/>
  <c r="O115"/>
  <c r="Q114"/>
  <c r="P114"/>
  <c r="O114"/>
  <c r="Q113"/>
  <c r="P113"/>
  <c r="O113"/>
  <c r="Q112"/>
  <c r="P112"/>
  <c r="O112"/>
  <c r="Q111"/>
  <c r="P111"/>
  <c r="O111"/>
  <c r="Q110"/>
  <c r="P110"/>
  <c r="O110"/>
  <c r="Q109"/>
  <c r="P109"/>
  <c r="O109"/>
  <c r="Q108"/>
  <c r="P108"/>
  <c r="O108"/>
  <c r="Q107"/>
  <c r="P107"/>
  <c r="O107"/>
  <c r="Q106"/>
  <c r="P106"/>
  <c r="O106"/>
  <c r="Q105"/>
  <c r="P105"/>
  <c r="O105"/>
  <c r="Q104"/>
  <c r="P104"/>
  <c r="O104"/>
  <c r="Q103"/>
  <c r="P103"/>
  <c r="O103"/>
  <c r="Q102"/>
  <c r="P102"/>
  <c r="O102"/>
  <c r="Q101"/>
  <c r="P101"/>
  <c r="O101"/>
  <c r="Q100"/>
  <c r="P100"/>
  <c r="O100"/>
  <c r="Q99"/>
  <c r="P99"/>
  <c r="O99"/>
  <c r="Q98"/>
  <c r="P98"/>
  <c r="O98"/>
  <c r="Q97"/>
  <c r="P97"/>
  <c r="O97"/>
  <c r="Q96"/>
  <c r="P96"/>
  <c r="O96"/>
  <c r="Q95"/>
  <c r="P95"/>
  <c r="O95"/>
  <c r="Q94"/>
  <c r="P94"/>
  <c r="O94"/>
  <c r="Q93"/>
  <c r="P93"/>
  <c r="O93"/>
  <c r="Q92"/>
  <c r="P92"/>
  <c r="O92"/>
  <c r="Q91"/>
  <c r="P91"/>
  <c r="O91"/>
  <c r="Q90"/>
  <c r="P90"/>
  <c r="O90"/>
  <c r="Q89"/>
  <c r="P89"/>
  <c r="O89"/>
  <c r="Q88"/>
  <c r="P88"/>
  <c r="O88"/>
  <c r="Q87"/>
  <c r="P87"/>
  <c r="O87"/>
  <c r="Q86"/>
  <c r="P86"/>
  <c r="O86"/>
  <c r="Q85"/>
  <c r="P85"/>
  <c r="O85"/>
  <c r="Q84"/>
  <c r="P84"/>
  <c r="O84"/>
  <c r="Q83"/>
  <c r="P83"/>
  <c r="O83"/>
  <c r="Q82"/>
  <c r="P82"/>
  <c r="O82"/>
  <c r="Q81"/>
  <c r="P81"/>
  <c r="O81"/>
  <c r="Q80"/>
  <c r="P80"/>
  <c r="O80"/>
  <c r="Q79"/>
  <c r="P79"/>
  <c r="O79"/>
  <c r="Q78"/>
  <c r="P78"/>
  <c r="O78"/>
  <c r="Q77"/>
  <c r="P77"/>
  <c r="O77"/>
  <c r="Q76"/>
  <c r="P76"/>
  <c r="O76"/>
  <c r="Q75"/>
  <c r="P75"/>
  <c r="O75"/>
  <c r="Q74"/>
  <c r="P74"/>
  <c r="O74"/>
  <c r="Q73"/>
  <c r="P73"/>
  <c r="O73"/>
  <c r="Q72"/>
  <c r="P72"/>
  <c r="O72"/>
  <c r="Q71"/>
  <c r="P71"/>
  <c r="O71"/>
  <c r="H153"/>
  <c r="G153"/>
  <c r="F153"/>
  <c r="H152"/>
  <c r="G152"/>
  <c r="F152"/>
  <c r="H151"/>
  <c r="G151"/>
  <c r="F151"/>
  <c r="H150"/>
  <c r="G150"/>
  <c r="F150"/>
  <c r="H149"/>
  <c r="G149"/>
  <c r="F149"/>
  <c r="H148"/>
  <c r="G148"/>
  <c r="F148"/>
  <c r="H147"/>
  <c r="G147"/>
  <c r="F147"/>
  <c r="H146"/>
  <c r="G146"/>
  <c r="F146"/>
  <c r="H145"/>
  <c r="G145"/>
  <c r="F145"/>
  <c r="H144"/>
  <c r="G144"/>
  <c r="F144"/>
  <c r="H143"/>
  <c r="G143"/>
  <c r="F143"/>
  <c r="H142"/>
  <c r="G142"/>
  <c r="F142"/>
  <c r="H141"/>
  <c r="G141"/>
  <c r="F141"/>
  <c r="H140"/>
  <c r="G140"/>
  <c r="F140"/>
  <c r="H139"/>
  <c r="G139"/>
  <c r="F139"/>
  <c r="H138"/>
  <c r="G138"/>
  <c r="F138"/>
  <c r="H137"/>
  <c r="G137"/>
  <c r="F137"/>
  <c r="H136"/>
  <c r="G136"/>
  <c r="F136"/>
  <c r="H135"/>
  <c r="G135"/>
  <c r="F135"/>
  <c r="H134"/>
  <c r="G134"/>
  <c r="F134"/>
  <c r="H133"/>
  <c r="G133"/>
  <c r="F133"/>
  <c r="H132"/>
  <c r="G132"/>
  <c r="F132"/>
  <c r="H131"/>
  <c r="G131"/>
  <c r="F131"/>
  <c r="H130"/>
  <c r="G130"/>
  <c r="F130"/>
  <c r="H129"/>
  <c r="G129"/>
  <c r="F129"/>
  <c r="H128"/>
  <c r="G128"/>
  <c r="F128"/>
  <c r="H127"/>
  <c r="G127"/>
  <c r="F127"/>
  <c r="H126"/>
  <c r="G126"/>
  <c r="F126"/>
  <c r="H125"/>
  <c r="G125"/>
  <c r="F125"/>
  <c r="H124"/>
  <c r="G124"/>
  <c r="F124"/>
  <c r="H123"/>
  <c r="G123"/>
  <c r="F123"/>
  <c r="H122"/>
  <c r="G122"/>
  <c r="F122"/>
  <c r="H121"/>
  <c r="G121"/>
  <c r="F121"/>
  <c r="H120"/>
  <c r="G120"/>
  <c r="F120"/>
  <c r="H119"/>
  <c r="G119"/>
  <c r="F119"/>
  <c r="H118"/>
  <c r="G118"/>
  <c r="F118"/>
  <c r="H117"/>
  <c r="G117"/>
  <c r="F117"/>
  <c r="H116"/>
  <c r="G116"/>
  <c r="F116"/>
  <c r="H115"/>
  <c r="G115"/>
  <c r="F115"/>
  <c r="H114"/>
  <c r="G114"/>
  <c r="F114"/>
  <c r="H113"/>
  <c r="G113"/>
  <c r="F113"/>
  <c r="H112"/>
  <c r="G112"/>
  <c r="F112"/>
  <c r="H111"/>
  <c r="G111"/>
  <c r="F111"/>
  <c r="H110"/>
  <c r="G110"/>
  <c r="F110"/>
  <c r="H109"/>
  <c r="G109"/>
  <c r="F109"/>
  <c r="H108"/>
  <c r="G108"/>
  <c r="F108"/>
  <c r="H107"/>
  <c r="G107"/>
  <c r="F107"/>
  <c r="H106"/>
  <c r="G106"/>
  <c r="F106"/>
  <c r="H105"/>
  <c r="G105"/>
  <c r="F105"/>
  <c r="H104"/>
  <c r="G104"/>
  <c r="F104"/>
  <c r="H103"/>
  <c r="G103"/>
  <c r="F103"/>
  <c r="H102"/>
  <c r="G102"/>
  <c r="F102"/>
  <c r="H101"/>
  <c r="G101"/>
  <c r="F101"/>
  <c r="H100"/>
  <c r="G100"/>
  <c r="F100"/>
  <c r="H99"/>
  <c r="G99"/>
  <c r="F99"/>
  <c r="H98"/>
  <c r="G98"/>
  <c r="F98"/>
  <c r="H97"/>
  <c r="G97"/>
  <c r="F97"/>
  <c r="H96"/>
  <c r="G96"/>
  <c r="F96"/>
  <c r="H95"/>
  <c r="G95"/>
  <c r="F95"/>
  <c r="H94"/>
  <c r="G94"/>
  <c r="F94"/>
  <c r="H93"/>
  <c r="G93"/>
  <c r="F93"/>
  <c r="H92"/>
  <c r="G92"/>
  <c r="F92"/>
  <c r="H91"/>
  <c r="G91"/>
  <c r="F91"/>
  <c r="H90"/>
  <c r="G90"/>
  <c r="F90"/>
  <c r="H89"/>
  <c r="G89"/>
  <c r="F89"/>
  <c r="H88"/>
  <c r="G88"/>
  <c r="F88"/>
  <c r="H87"/>
  <c r="G87"/>
  <c r="F87"/>
  <c r="H86"/>
  <c r="G86"/>
  <c r="F86"/>
  <c r="H85"/>
  <c r="G85"/>
  <c r="F85"/>
  <c r="H84"/>
  <c r="G84"/>
  <c r="F84"/>
  <c r="H83"/>
  <c r="G83"/>
  <c r="F83"/>
  <c r="H82"/>
  <c r="G82"/>
  <c r="F82"/>
  <c r="H81"/>
  <c r="G81"/>
  <c r="F81"/>
  <c r="H80"/>
  <c r="G80"/>
  <c r="F80"/>
  <c r="H79"/>
  <c r="G79"/>
  <c r="F79"/>
  <c r="H78"/>
  <c r="G78"/>
  <c r="F78"/>
  <c r="H77"/>
  <c r="G77"/>
  <c r="F77"/>
  <c r="H76"/>
  <c r="G76"/>
  <c r="F76"/>
  <c r="H75"/>
  <c r="G75"/>
  <c r="F75"/>
  <c r="H74"/>
  <c r="G74"/>
  <c r="F74"/>
  <c r="H73"/>
  <c r="G73"/>
  <c r="F73"/>
  <c r="H72"/>
  <c r="G72"/>
  <c r="F72"/>
  <c r="H71"/>
  <c r="G71"/>
  <c r="F71"/>
  <c r="E71"/>
  <c r="Q153" i="8"/>
  <c r="Q152"/>
  <c r="Q151"/>
  <c r="Q150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9"/>
  <c r="Q118"/>
  <c r="Q117"/>
  <c r="Q116"/>
  <c r="Q115"/>
  <c r="Q114"/>
  <c r="Q113"/>
  <c r="Q112"/>
  <c r="Q111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80"/>
  <c r="Q79"/>
  <c r="Q78"/>
  <c r="Q77"/>
  <c r="Q76"/>
  <c r="Q75"/>
  <c r="Q74"/>
  <c r="Q73"/>
  <c r="Q72"/>
  <c r="Q71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O153"/>
  <c r="O152"/>
  <c r="O151"/>
  <c r="O150"/>
  <c r="O149"/>
  <c r="O148"/>
  <c r="O147"/>
  <c r="O146"/>
  <c r="O145"/>
  <c r="O144"/>
  <c r="O143"/>
  <c r="O142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N61" i="10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D72"/>
  <c r="C72"/>
  <c r="N71"/>
  <c r="M71"/>
  <c r="L71"/>
  <c r="E71"/>
  <c r="D71"/>
  <c r="C71"/>
  <c r="N153" i="9"/>
  <c r="M153"/>
  <c r="L153"/>
  <c r="E153"/>
  <c r="D153"/>
  <c r="C153"/>
  <c r="N152"/>
  <c r="M152"/>
  <c r="L152"/>
  <c r="E152"/>
  <c r="D152"/>
  <c r="C152"/>
  <c r="N151"/>
  <c r="M151"/>
  <c r="L151"/>
  <c r="E151"/>
  <c r="D151"/>
  <c r="C151"/>
  <c r="N150"/>
  <c r="M150"/>
  <c r="L150"/>
  <c r="E150"/>
  <c r="D150"/>
  <c r="C150"/>
  <c r="N149"/>
  <c r="M149"/>
  <c r="L149"/>
  <c r="E149"/>
  <c r="D149"/>
  <c r="C149"/>
  <c r="N148"/>
  <c r="M148"/>
  <c r="L148"/>
  <c r="E148"/>
  <c r="D148"/>
  <c r="C148"/>
  <c r="N147"/>
  <c r="M147"/>
  <c r="L147"/>
  <c r="E147"/>
  <c r="D147"/>
  <c r="C147"/>
  <c r="N146"/>
  <c r="M146"/>
  <c r="L146"/>
  <c r="E146"/>
  <c r="D146"/>
  <c r="C146"/>
  <c r="N145"/>
  <c r="M145"/>
  <c r="L145"/>
  <c r="E145"/>
  <c r="D145"/>
  <c r="C145"/>
  <c r="N144"/>
  <c r="M144"/>
  <c r="L144"/>
  <c r="E144"/>
  <c r="D144"/>
  <c r="C144"/>
  <c r="N143"/>
  <c r="M143"/>
  <c r="L143"/>
  <c r="E143"/>
  <c r="D143"/>
  <c r="C143"/>
  <c r="N142"/>
  <c r="M142"/>
  <c r="L142"/>
  <c r="E142"/>
  <c r="D142"/>
  <c r="C142"/>
  <c r="N141"/>
  <c r="M141"/>
  <c r="L141"/>
  <c r="E141"/>
  <c r="D141"/>
  <c r="C141"/>
  <c r="N140"/>
  <c r="M140"/>
  <c r="L140"/>
  <c r="E140"/>
  <c r="D140"/>
  <c r="C140"/>
  <c r="N139"/>
  <c r="M139"/>
  <c r="L139"/>
  <c r="E139"/>
  <c r="D139"/>
  <c r="C139"/>
  <c r="N138"/>
  <c r="M138"/>
  <c r="L138"/>
  <c r="E138"/>
  <c r="D138"/>
  <c r="C138"/>
  <c r="N137"/>
  <c r="M137"/>
  <c r="L137"/>
  <c r="E137"/>
  <c r="D137"/>
  <c r="C137"/>
  <c r="N136"/>
  <c r="M136"/>
  <c r="L136"/>
  <c r="E136"/>
  <c r="D136"/>
  <c r="C136"/>
  <c r="N135"/>
  <c r="M135"/>
  <c r="L135"/>
  <c r="E135"/>
  <c r="D135"/>
  <c r="C135"/>
  <c r="N134"/>
  <c r="M134"/>
  <c r="L134"/>
  <c r="E134"/>
  <c r="D134"/>
  <c r="C134"/>
  <c r="N133"/>
  <c r="M133"/>
  <c r="L133"/>
  <c r="E133"/>
  <c r="D133"/>
  <c r="C133"/>
  <c r="N132"/>
  <c r="M132"/>
  <c r="L132"/>
  <c r="E132"/>
  <c r="D132"/>
  <c r="C132"/>
  <c r="N131"/>
  <c r="M131"/>
  <c r="L131"/>
  <c r="E131"/>
  <c r="D131"/>
  <c r="C131"/>
  <c r="N130"/>
  <c r="M130"/>
  <c r="L130"/>
  <c r="E130"/>
  <c r="D130"/>
  <c r="C130"/>
  <c r="N129"/>
  <c r="M129"/>
  <c r="L129"/>
  <c r="E129"/>
  <c r="D129"/>
  <c r="C129"/>
  <c r="N128"/>
  <c r="M128"/>
  <c r="L128"/>
  <c r="E128"/>
  <c r="D128"/>
  <c r="C128"/>
  <c r="N127"/>
  <c r="M127"/>
  <c r="L127"/>
  <c r="E127"/>
  <c r="D127"/>
  <c r="C127"/>
  <c r="N126"/>
  <c r="M126"/>
  <c r="L126"/>
  <c r="E126"/>
  <c r="D126"/>
  <c r="C126"/>
  <c r="N125"/>
  <c r="M125"/>
  <c r="L125"/>
  <c r="E125"/>
  <c r="D125"/>
  <c r="C125"/>
  <c r="N124"/>
  <c r="M124"/>
  <c r="L124"/>
  <c r="E124"/>
  <c r="D124"/>
  <c r="C124"/>
  <c r="N123"/>
  <c r="M123"/>
  <c r="L123"/>
  <c r="E123"/>
  <c r="D123"/>
  <c r="C123"/>
  <c r="N122"/>
  <c r="M122"/>
  <c r="L122"/>
  <c r="E122"/>
  <c r="D122"/>
  <c r="C122"/>
  <c r="N121"/>
  <c r="M121"/>
  <c r="L121"/>
  <c r="E121"/>
  <c r="D121"/>
  <c r="C121"/>
  <c r="N120"/>
  <c r="M120"/>
  <c r="L120"/>
  <c r="E120"/>
  <c r="D120"/>
  <c r="C120"/>
  <c r="N119"/>
  <c r="M119"/>
  <c r="L119"/>
  <c r="E119"/>
  <c r="D119"/>
  <c r="C119"/>
  <c r="N118"/>
  <c r="M118"/>
  <c r="L118"/>
  <c r="E118"/>
  <c r="D118"/>
  <c r="C118"/>
  <c r="N117"/>
  <c r="M117"/>
  <c r="L117"/>
  <c r="E117"/>
  <c r="D117"/>
  <c r="C117"/>
  <c r="N116"/>
  <c r="M116"/>
  <c r="L116"/>
  <c r="E116"/>
  <c r="D116"/>
  <c r="C116"/>
  <c r="N115"/>
  <c r="M115"/>
  <c r="L115"/>
  <c r="E115"/>
  <c r="D115"/>
  <c r="C115"/>
  <c r="N114"/>
  <c r="M114"/>
  <c r="L114"/>
  <c r="E114"/>
  <c r="D114"/>
  <c r="C114"/>
  <c r="N113"/>
  <c r="M113"/>
  <c r="L113"/>
  <c r="E113"/>
  <c r="D113"/>
  <c r="C113"/>
  <c r="N112"/>
  <c r="M112"/>
  <c r="L112"/>
  <c r="E112"/>
  <c r="D112"/>
  <c r="C112"/>
  <c r="N111"/>
  <c r="M111"/>
  <c r="L111"/>
  <c r="E111"/>
  <c r="D111"/>
  <c r="C111"/>
  <c r="N110"/>
  <c r="M110"/>
  <c r="L110"/>
  <c r="E110"/>
  <c r="D110"/>
  <c r="C110"/>
  <c r="N109"/>
  <c r="M109"/>
  <c r="L109"/>
  <c r="E109"/>
  <c r="D109"/>
  <c r="C109"/>
  <c r="N108"/>
  <c r="M108"/>
  <c r="L108"/>
  <c r="E108"/>
  <c r="D108"/>
  <c r="C108"/>
  <c r="N107"/>
  <c r="M107"/>
  <c r="L107"/>
  <c r="E107"/>
  <c r="D107"/>
  <c r="C107"/>
  <c r="N106"/>
  <c r="M106"/>
  <c r="L106"/>
  <c r="E106"/>
  <c r="D106"/>
  <c r="C106"/>
  <c r="N105"/>
  <c r="M105"/>
  <c r="L105"/>
  <c r="E105"/>
  <c r="D105"/>
  <c r="C105"/>
  <c r="N104"/>
  <c r="M104"/>
  <c r="L104"/>
  <c r="E104"/>
  <c r="D104"/>
  <c r="C104"/>
  <c r="N103"/>
  <c r="M103"/>
  <c r="L103"/>
  <c r="E103"/>
  <c r="D103"/>
  <c r="C103"/>
  <c r="N102"/>
  <c r="M102"/>
  <c r="L102"/>
  <c r="E102"/>
  <c r="D102"/>
  <c r="C102"/>
  <c r="N101"/>
  <c r="M101"/>
  <c r="L101"/>
  <c r="E101"/>
  <c r="D101"/>
  <c r="C101"/>
  <c r="N100"/>
  <c r="M100"/>
  <c r="L100"/>
  <c r="E100"/>
  <c r="D100"/>
  <c r="C100"/>
  <c r="N99"/>
  <c r="M99"/>
  <c r="L99"/>
  <c r="E99"/>
  <c r="D99"/>
  <c r="C99"/>
  <c r="N98"/>
  <c r="M98"/>
  <c r="L98"/>
  <c r="E98"/>
  <c r="D98"/>
  <c r="C98"/>
  <c r="N97"/>
  <c r="M97"/>
  <c r="L97"/>
  <c r="E97"/>
  <c r="D97"/>
  <c r="C97"/>
  <c r="N96"/>
  <c r="M96"/>
  <c r="L96"/>
  <c r="E96"/>
  <c r="D96"/>
  <c r="C96"/>
  <c r="N95"/>
  <c r="M95"/>
  <c r="L95"/>
  <c r="E95"/>
  <c r="D95"/>
  <c r="C95"/>
  <c r="N94"/>
  <c r="M94"/>
  <c r="L94"/>
  <c r="E94"/>
  <c r="D94"/>
  <c r="C94"/>
  <c r="N93"/>
  <c r="M93"/>
  <c r="L93"/>
  <c r="E93"/>
  <c r="D93"/>
  <c r="C93"/>
  <c r="N92"/>
  <c r="M92"/>
  <c r="L92"/>
  <c r="E92"/>
  <c r="D92"/>
  <c r="C92"/>
  <c r="N91"/>
  <c r="M91"/>
  <c r="L91"/>
  <c r="E91"/>
  <c r="D91"/>
  <c r="C91"/>
  <c r="N90"/>
  <c r="M90"/>
  <c r="L90"/>
  <c r="E90"/>
  <c r="D90"/>
  <c r="C90"/>
  <c r="N89"/>
  <c r="M89"/>
  <c r="L89"/>
  <c r="E89"/>
  <c r="D89"/>
  <c r="C89"/>
  <c r="N88"/>
  <c r="M88"/>
  <c r="L88"/>
  <c r="E88"/>
  <c r="D88"/>
  <c r="C88"/>
  <c r="N87"/>
  <c r="M87"/>
  <c r="L87"/>
  <c r="E87"/>
  <c r="D87"/>
  <c r="C87"/>
  <c r="N86"/>
  <c r="M86"/>
  <c r="L86"/>
  <c r="E86"/>
  <c r="D86"/>
  <c r="C86"/>
  <c r="N85"/>
  <c r="M85"/>
  <c r="L85"/>
  <c r="E85"/>
  <c r="D85"/>
  <c r="C85"/>
  <c r="N84"/>
  <c r="M84"/>
  <c r="L84"/>
  <c r="E84"/>
  <c r="D84"/>
  <c r="C84"/>
  <c r="N83"/>
  <c r="M83"/>
  <c r="L83"/>
  <c r="E83"/>
  <c r="D83"/>
  <c r="C83"/>
  <c r="N82"/>
  <c r="M82"/>
  <c r="L82"/>
  <c r="E82"/>
  <c r="D82"/>
  <c r="C82"/>
  <c r="N81"/>
  <c r="M81"/>
  <c r="L81"/>
  <c r="E81"/>
  <c r="D81"/>
  <c r="C81"/>
  <c r="N80"/>
  <c r="M80"/>
  <c r="L80"/>
  <c r="E80"/>
  <c r="D80"/>
  <c r="C80"/>
  <c r="N79"/>
  <c r="M79"/>
  <c r="L79"/>
  <c r="E79"/>
  <c r="D79"/>
  <c r="C79"/>
  <c r="N78"/>
  <c r="M78"/>
  <c r="L78"/>
  <c r="E78"/>
  <c r="D78"/>
  <c r="C78"/>
  <c r="N77"/>
  <c r="M77"/>
  <c r="L77"/>
  <c r="E77"/>
  <c r="D77"/>
  <c r="C77"/>
  <c r="N76"/>
  <c r="M76"/>
  <c r="L76"/>
  <c r="E76"/>
  <c r="D76"/>
  <c r="C76"/>
  <c r="N75"/>
  <c r="M75"/>
  <c r="L75"/>
  <c r="E75"/>
  <c r="D75"/>
  <c r="C75"/>
  <c r="N74"/>
  <c r="M74"/>
  <c r="L74"/>
  <c r="E74"/>
  <c r="D74"/>
  <c r="C74"/>
  <c r="N73"/>
  <c r="M73"/>
  <c r="L73"/>
  <c r="E73"/>
  <c r="D73"/>
  <c r="C73"/>
  <c r="N72"/>
  <c r="M72"/>
  <c r="L72"/>
  <c r="E72"/>
  <c r="D72"/>
  <c r="C72"/>
  <c r="N71"/>
  <c r="M71"/>
  <c r="L71"/>
  <c r="D71"/>
  <c r="C71"/>
  <c r="N61"/>
  <c r="M61"/>
  <c r="L61"/>
  <c r="E61"/>
  <c r="D61"/>
  <c r="C61"/>
  <c r="L60"/>
  <c r="C60"/>
  <c r="Q59"/>
  <c r="P59"/>
  <c r="O59"/>
  <c r="N59"/>
  <c r="M59"/>
  <c r="L59"/>
  <c r="H59"/>
  <c r="G59"/>
  <c r="F59"/>
  <c r="E59"/>
  <c r="D59"/>
  <c r="C59"/>
  <c r="Q58"/>
  <c r="P58"/>
  <c r="O58"/>
  <c r="N58"/>
  <c r="M58"/>
  <c r="L58"/>
  <c r="H58"/>
  <c r="G58"/>
  <c r="F58"/>
  <c r="E58"/>
  <c r="D58"/>
  <c r="C58"/>
  <c r="Q57"/>
  <c r="P57"/>
  <c r="O57"/>
  <c r="N57"/>
  <c r="M57"/>
  <c r="L57"/>
  <c r="H57"/>
  <c r="G57"/>
  <c r="F57"/>
  <c r="E57"/>
  <c r="D57"/>
  <c r="C57"/>
  <c r="Q56"/>
  <c r="P56"/>
  <c r="O56"/>
  <c r="N56"/>
  <c r="M56"/>
  <c r="L56"/>
  <c r="H56"/>
  <c r="G56"/>
  <c r="F56"/>
  <c r="E56"/>
  <c r="D56"/>
  <c r="C56"/>
  <c r="O55"/>
  <c r="M55"/>
  <c r="L55"/>
  <c r="F55"/>
  <c r="D55"/>
  <c r="C55"/>
  <c r="O54"/>
  <c r="M54"/>
  <c r="L54"/>
  <c r="F54"/>
  <c r="D54"/>
  <c r="C54"/>
  <c r="O53"/>
  <c r="M53"/>
  <c r="L53"/>
  <c r="F53"/>
  <c r="D53"/>
  <c r="C53"/>
  <c r="L52"/>
  <c r="C52"/>
  <c r="O51"/>
  <c r="M51"/>
  <c r="L51"/>
  <c r="F51"/>
  <c r="D51"/>
  <c r="C51"/>
  <c r="O50"/>
  <c r="L50"/>
  <c r="F50"/>
  <c r="C50"/>
  <c r="L49"/>
  <c r="C49"/>
  <c r="O48"/>
  <c r="M48"/>
  <c r="L48"/>
  <c r="F48"/>
  <c r="D48"/>
  <c r="C48"/>
  <c r="O47"/>
  <c r="L47"/>
  <c r="F47"/>
  <c r="C47"/>
  <c r="N42"/>
  <c r="M42"/>
  <c r="L42"/>
  <c r="E42"/>
  <c r="D42"/>
  <c r="C42"/>
  <c r="L41"/>
  <c r="C41"/>
  <c r="Q40"/>
  <c r="P40"/>
  <c r="O40"/>
  <c r="N40"/>
  <c r="M40"/>
  <c r="L40"/>
  <c r="H40"/>
  <c r="G40"/>
  <c r="F40"/>
  <c r="E40"/>
  <c r="D40"/>
  <c r="C40"/>
  <c r="Q39"/>
  <c r="P39"/>
  <c r="O39"/>
  <c r="N39"/>
  <c r="M39"/>
  <c r="L39"/>
  <c r="H39"/>
  <c r="G39"/>
  <c r="F39"/>
  <c r="E39"/>
  <c r="D39"/>
  <c r="C39"/>
  <c r="Q38"/>
  <c r="P38"/>
  <c r="O38"/>
  <c r="N38"/>
  <c r="M38"/>
  <c r="L38"/>
  <c r="H38"/>
  <c r="G38"/>
  <c r="F38"/>
  <c r="E38"/>
  <c r="D38"/>
  <c r="C38"/>
  <c r="Q37"/>
  <c r="P37"/>
  <c r="O37"/>
  <c r="N37"/>
  <c r="M37"/>
  <c r="L37"/>
  <c r="H37"/>
  <c r="G37"/>
  <c r="F37"/>
  <c r="E37"/>
  <c r="D37"/>
  <c r="C37"/>
  <c r="O36"/>
  <c r="M36"/>
  <c r="L36"/>
  <c r="F36"/>
  <c r="D36"/>
  <c r="C36"/>
  <c r="O35"/>
  <c r="M35"/>
  <c r="L35"/>
  <c r="F35"/>
  <c r="D35"/>
  <c r="C35"/>
  <c r="O34"/>
  <c r="M34"/>
  <c r="L34"/>
  <c r="F34"/>
  <c r="D34"/>
  <c r="C34"/>
  <c r="L33"/>
  <c r="C33"/>
  <c r="O32"/>
  <c r="M32"/>
  <c r="L32"/>
  <c r="F32"/>
  <c r="D32"/>
  <c r="C32"/>
  <c r="O31"/>
  <c r="L31"/>
  <c r="F31"/>
  <c r="C31"/>
  <c r="L30"/>
  <c r="C30"/>
  <c r="O29"/>
  <c r="M29"/>
  <c r="L29"/>
  <c r="F29"/>
  <c r="D29"/>
  <c r="C29"/>
  <c r="O28"/>
  <c r="L28"/>
  <c r="F28"/>
  <c r="C28"/>
  <c r="N23"/>
  <c r="M23"/>
  <c r="L23"/>
  <c r="E23"/>
  <c r="D23"/>
  <c r="C23"/>
  <c r="L22"/>
  <c r="C22"/>
  <c r="Q21"/>
  <c r="P21"/>
  <c r="O21"/>
  <c r="N21"/>
  <c r="M21"/>
  <c r="L21"/>
  <c r="H21"/>
  <c r="G21"/>
  <c r="F21"/>
  <c r="E21"/>
  <c r="D21"/>
  <c r="C21"/>
  <c r="Q20"/>
  <c r="P20"/>
  <c r="O20"/>
  <c r="N20"/>
  <c r="M20"/>
  <c r="L20"/>
  <c r="H20"/>
  <c r="G20"/>
  <c r="F20"/>
  <c r="E20"/>
  <c r="D20"/>
  <c r="C20"/>
  <c r="Q19"/>
  <c r="P19"/>
  <c r="O19"/>
  <c r="N19"/>
  <c r="M19"/>
  <c r="L19"/>
  <c r="H19"/>
  <c r="G19"/>
  <c r="F19"/>
  <c r="E19"/>
  <c r="D19"/>
  <c r="C19"/>
  <c r="Q18"/>
  <c r="P18"/>
  <c r="O18"/>
  <c r="N18"/>
  <c r="M18"/>
  <c r="L18"/>
  <c r="H18"/>
  <c r="G18"/>
  <c r="F18"/>
  <c r="E18"/>
  <c r="D18"/>
  <c r="C18"/>
  <c r="O17"/>
  <c r="M17"/>
  <c r="L17"/>
  <c r="F17"/>
  <c r="D17"/>
  <c r="C17"/>
  <c r="O16"/>
  <c r="M16"/>
  <c r="L16"/>
  <c r="F16"/>
  <c r="D16"/>
  <c r="C16"/>
  <c r="O15"/>
  <c r="M15"/>
  <c r="L15"/>
  <c r="F15"/>
  <c r="D15"/>
  <c r="C15"/>
  <c r="L14"/>
  <c r="C14"/>
  <c r="O13"/>
  <c r="M13"/>
  <c r="L13"/>
  <c r="F13"/>
  <c r="D13"/>
  <c r="C13"/>
  <c r="O12"/>
  <c r="L12"/>
  <c r="F12"/>
  <c r="C12"/>
  <c r="L11"/>
  <c r="C11"/>
  <c r="O10"/>
  <c r="M10"/>
  <c r="L10"/>
  <c r="F10"/>
  <c r="D10"/>
  <c r="C10"/>
  <c r="O9"/>
  <c r="L9"/>
  <c r="F9"/>
  <c r="C9"/>
  <c r="N153" i="8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5"/>
  <c r="M84"/>
  <c r="M83"/>
  <c r="M82"/>
  <c r="M81"/>
  <c r="M80"/>
  <c r="M79"/>
  <c r="M78"/>
  <c r="M77"/>
  <c r="M76"/>
  <c r="M75"/>
  <c r="M74"/>
  <c r="M73"/>
  <c r="M72"/>
  <c r="M71"/>
  <c r="L153"/>
  <c r="L152"/>
  <c r="L151"/>
  <c r="L150"/>
  <c r="L149"/>
  <c r="L148"/>
  <c r="L147"/>
  <c r="L146"/>
  <c r="L145"/>
  <c r="L144"/>
  <c r="L143"/>
  <c r="L142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5"/>
  <c r="L114"/>
  <c r="L113"/>
  <c r="L112"/>
  <c r="L111"/>
  <c r="L110"/>
  <c r="L109"/>
  <c r="L108"/>
  <c r="L107"/>
  <c r="L106"/>
  <c r="L105"/>
  <c r="L104"/>
  <c r="L103"/>
  <c r="L102"/>
  <c r="L101"/>
  <c r="L100"/>
  <c r="L99"/>
  <c r="L98"/>
  <c r="L97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N61"/>
  <c r="M61"/>
  <c r="L61"/>
  <c r="L60"/>
  <c r="Q59"/>
  <c r="P59"/>
  <c r="O59"/>
  <c r="N59"/>
  <c r="M59"/>
  <c r="L59"/>
  <c r="Q58"/>
  <c r="P58"/>
  <c r="O58"/>
  <c r="N58"/>
  <c r="M58"/>
  <c r="L58"/>
  <c r="Q57"/>
  <c r="P57"/>
  <c r="O57"/>
  <c r="N57"/>
  <c r="M57"/>
  <c r="L57"/>
  <c r="Q56"/>
  <c r="P56"/>
  <c r="O56"/>
  <c r="N56"/>
  <c r="M56"/>
  <c r="L56"/>
  <c r="O55"/>
  <c r="M55"/>
  <c r="L55"/>
  <c r="O54"/>
  <c r="M54"/>
  <c r="L54"/>
  <c r="O53"/>
  <c r="M53"/>
  <c r="L53"/>
  <c r="L52"/>
  <c r="O51"/>
  <c r="M51"/>
  <c r="L51"/>
  <c r="O50"/>
  <c r="L50"/>
  <c r="L49"/>
  <c r="O48"/>
  <c r="M48"/>
  <c r="L48"/>
  <c r="O47"/>
  <c r="L47"/>
  <c r="N42"/>
  <c r="M42"/>
  <c r="L42"/>
  <c r="L41"/>
  <c r="Q40"/>
  <c r="P40"/>
  <c r="O40"/>
  <c r="N40"/>
  <c r="M40"/>
  <c r="L40"/>
  <c r="Q39"/>
  <c r="P39"/>
  <c r="O39"/>
  <c r="N39"/>
  <c r="M39"/>
  <c r="L39"/>
  <c r="Q38"/>
  <c r="P38"/>
  <c r="O38"/>
  <c r="N38"/>
  <c r="M38"/>
  <c r="L38"/>
  <c r="Q37"/>
  <c r="P37"/>
  <c r="O37"/>
  <c r="N37"/>
  <c r="M37"/>
  <c r="L37"/>
  <c r="O36"/>
  <c r="M36"/>
  <c r="L36"/>
  <c r="O35"/>
  <c r="M35"/>
  <c r="L35"/>
  <c r="O34"/>
  <c r="M34"/>
  <c r="L34"/>
  <c r="L33"/>
  <c r="O32"/>
  <c r="M32"/>
  <c r="L32"/>
  <c r="O31"/>
  <c r="L31"/>
  <c r="L30"/>
  <c r="O29"/>
  <c r="M29"/>
  <c r="L29"/>
  <c r="O28"/>
  <c r="L28"/>
  <c r="N23"/>
  <c r="M23"/>
  <c r="L23"/>
  <c r="L22"/>
  <c r="Q21"/>
  <c r="P21"/>
  <c r="O21"/>
  <c r="N21"/>
  <c r="M21"/>
  <c r="L21"/>
  <c r="Q20"/>
  <c r="P20"/>
  <c r="O20"/>
  <c r="N20"/>
  <c r="M20"/>
  <c r="L20"/>
  <c r="Q19"/>
  <c r="P19"/>
  <c r="O19"/>
  <c r="N19"/>
  <c r="M19"/>
  <c r="L19"/>
  <c r="Q18"/>
  <c r="P18"/>
  <c r="O18"/>
  <c r="N18"/>
  <c r="M18"/>
  <c r="L18"/>
  <c r="O17"/>
  <c r="M17"/>
  <c r="L17"/>
  <c r="O16"/>
  <c r="M16"/>
  <c r="L16"/>
  <c r="O15"/>
  <c r="M15"/>
  <c r="L15"/>
  <c r="L14"/>
  <c r="O13"/>
  <c r="M13"/>
  <c r="L13"/>
  <c r="O12"/>
  <c r="L12"/>
  <c r="L11"/>
  <c r="O10"/>
  <c r="M10"/>
  <c r="L10"/>
  <c r="O9"/>
  <c r="L9"/>
  <c r="E61"/>
  <c r="D61"/>
  <c r="C61"/>
  <c r="C60"/>
  <c r="H59"/>
  <c r="G59"/>
  <c r="F59"/>
  <c r="E59"/>
  <c r="D59"/>
  <c r="C59"/>
  <c r="H58"/>
  <c r="G58"/>
  <c r="F58"/>
  <c r="E58"/>
  <c r="D58"/>
  <c r="C58"/>
  <c r="H57"/>
  <c r="G57"/>
  <c r="F57"/>
  <c r="E57"/>
  <c r="D57"/>
  <c r="C57"/>
  <c r="H56"/>
  <c r="G56"/>
  <c r="F56"/>
  <c r="E56"/>
  <c r="D56"/>
  <c r="C56"/>
  <c r="F55"/>
  <c r="D55"/>
  <c r="C55"/>
  <c r="F54"/>
  <c r="D54"/>
  <c r="C54"/>
  <c r="F53"/>
  <c r="D53"/>
  <c r="C53"/>
  <c r="C52"/>
  <c r="F51"/>
  <c r="D51"/>
  <c r="C51"/>
  <c r="F50"/>
  <c r="C50"/>
  <c r="C49"/>
  <c r="F48"/>
  <c r="D48"/>
  <c r="C48"/>
  <c r="F47"/>
  <c r="C47"/>
  <c r="E42"/>
  <c r="D42"/>
  <c r="C42"/>
  <c r="C41"/>
  <c r="H40"/>
  <c r="G40"/>
  <c r="F40"/>
  <c r="E40"/>
  <c r="D40"/>
  <c r="C40"/>
  <c r="H39"/>
  <c r="G39"/>
  <c r="F39"/>
  <c r="E39"/>
  <c r="D39"/>
  <c r="C39"/>
  <c r="H38"/>
  <c r="G38"/>
  <c r="F38"/>
  <c r="E38"/>
  <c r="D38"/>
  <c r="C38"/>
  <c r="H37"/>
  <c r="G37"/>
  <c r="F37"/>
  <c r="E37"/>
  <c r="D37"/>
  <c r="C37"/>
  <c r="F36"/>
  <c r="D36"/>
  <c r="C36"/>
  <c r="F35"/>
  <c r="D35"/>
  <c r="C35"/>
  <c r="F34"/>
  <c r="D34"/>
  <c r="C34"/>
  <c r="C33"/>
  <c r="F32"/>
  <c r="D32"/>
  <c r="C32"/>
  <c r="F31"/>
  <c r="C31"/>
  <c r="C30"/>
  <c r="F29"/>
  <c r="D29"/>
  <c r="C29"/>
  <c r="F28"/>
  <c r="C28"/>
  <c r="E23"/>
  <c r="D23"/>
  <c r="C23"/>
  <c r="C22"/>
  <c r="H21"/>
  <c r="G21"/>
  <c r="F21"/>
  <c r="E21"/>
  <c r="D21"/>
  <c r="C21"/>
  <c r="H20"/>
  <c r="G20"/>
  <c r="F20"/>
  <c r="E20"/>
  <c r="D20"/>
  <c r="C20"/>
  <c r="H19"/>
  <c r="G19"/>
  <c r="F19"/>
  <c r="E19"/>
  <c r="D19"/>
  <c r="C19"/>
  <c r="H18"/>
  <c r="G18"/>
  <c r="F18"/>
  <c r="E18"/>
  <c r="D18"/>
  <c r="C18"/>
  <c r="F17"/>
  <c r="D17"/>
  <c r="C17"/>
  <c r="F16"/>
  <c r="D16"/>
  <c r="C16"/>
  <c r="F15"/>
  <c r="D15"/>
  <c r="C15"/>
  <c r="C14"/>
  <c r="F13"/>
  <c r="D13"/>
  <c r="C13"/>
  <c r="F12"/>
  <c r="C12"/>
  <c r="C11"/>
  <c r="F10"/>
  <c r="D10"/>
  <c r="C10"/>
  <c r="F9"/>
  <c r="C9"/>
  <c r="F44" i="1"/>
  <c r="G44" s="1"/>
  <c r="F43"/>
  <c r="G43" s="1"/>
  <c r="F42"/>
  <c r="G42" s="1"/>
  <c r="F41"/>
  <c r="G41" s="1"/>
  <c r="F40"/>
  <c r="G40" s="1"/>
  <c r="F33"/>
  <c r="G33" s="1"/>
  <c r="F32"/>
  <c r="G32" s="1"/>
  <c r="F31"/>
  <c r="G31" s="1"/>
  <c r="F30"/>
  <c r="G30" s="1"/>
  <c r="F29"/>
  <c r="G29" s="1"/>
  <c r="F28"/>
  <c r="G28" s="1"/>
  <c r="F27"/>
  <c r="G27" s="1"/>
  <c r="F26"/>
  <c r="G26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</calcChain>
</file>

<file path=xl/sharedStrings.xml><?xml version="1.0" encoding="utf-8"?>
<sst xmlns="http://schemas.openxmlformats.org/spreadsheetml/2006/main" count="2848" uniqueCount="194">
  <si>
    <t>Scenario 1</t>
  </si>
  <si>
    <t>Scenario 2</t>
  </si>
  <si>
    <t>Scenario 3</t>
  </si>
  <si>
    <t>Scenario 4</t>
  </si>
  <si>
    <t>Base Model</t>
  </si>
  <si>
    <t>RPI</t>
  </si>
  <si>
    <t>132kV</t>
  </si>
  <si>
    <t>132kV/EHV</t>
  </si>
  <si>
    <t>EHV</t>
  </si>
  <si>
    <t>EHV/HV</t>
  </si>
  <si>
    <t>132kV/HV</t>
  </si>
  <si>
    <t>HV</t>
  </si>
  <si>
    <t>HV/LV</t>
  </si>
  <si>
    <t>LV circuits</t>
  </si>
  <si>
    <t>2011/12</t>
  </si>
  <si>
    <t>1020. Gross asset cost by network level (£)</t>
  </si>
  <si>
    <t>Description</t>
  </si>
  <si>
    <t>2010/11 data</t>
  </si>
  <si>
    <t>2011/12 data</t>
  </si>
  <si>
    <t>2012/13 data</t>
  </si>
  <si>
    <t>Base model + RPI</t>
  </si>
  <si>
    <t>Scenario 3 + RPI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</si>
  <si>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</si>
  <si>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</si>
  <si>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</si>
  <si>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</si>
  <si>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</si>
  <si>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</si>
  <si>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</si>
  <si>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</si>
  <si>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</si>
  <si>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</si>
  <si>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</si>
  <si>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</si>
  <si>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</si>
  <si>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</si>
  <si>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</si>
  <si>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CDCM Input Data</t>
  </si>
  <si>
    <t>Tariffs for Charging Year:  Base Model</t>
  </si>
  <si>
    <t>Open LLFCs</t>
  </si>
  <si>
    <t>PCs</t>
  </si>
  <si>
    <t>Unit rate 1 p/kWh</t>
  </si>
  <si>
    <t>Unit rate 2 p/kWh</t>
  </si>
  <si>
    <t>Unit rate 3 p/kWh</t>
  </si>
  <si>
    <t>Fixed charge p/MPAN/day</t>
  </si>
  <si>
    <t>Capacity charge p/kVA/day</t>
  </si>
  <si>
    <t>Reactive power charge p/kVArh</t>
  </si>
  <si>
    <t>Closed LLFCs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</si>
  <si>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</si>
  <si>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</si>
  <si>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</si>
  <si>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</si>
  <si>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</si>
  <si>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</si>
  <si>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</si>
  <si>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5-8</t>
  </si>
  <si>
    <t>LV Sub Medium Non-Domestic</t>
  </si>
  <si>
    <t>HV Medium Non-Domestic</t>
  </si>
  <si>
    <t>LV HH Metered</t>
  </si>
  <si>
    <t>LV Sub HH Metered</t>
  </si>
  <si>
    <t>HV HH Metered</t>
  </si>
  <si>
    <t>HV Sub HH Metered</t>
  </si>
  <si>
    <t>NHH UMS</t>
  </si>
  <si>
    <t>1&amp;8</t>
  </si>
  <si>
    <t>LV UMS (Pseudo HH Metered)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</si>
  <si>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</si>
  <si>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</si>
  <si>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</si>
  <si>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</si>
  <si>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</si>
  <si>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</si>
  <si>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HV Generation Intermittent</t>
  </si>
  <si>
    <t>HV Generation Non-Intermittent</t>
  </si>
  <si>
    <t>HV Sub Generation Non-Intermittent</t>
  </si>
  <si>
    <t>HV Sub Generation Intermittent</t>
  </si>
  <si>
    <t>LDNO LV: Domestic Unrestricted</t>
  </si>
  <si>
    <t>LDNO LV: Domestic Two Rate</t>
  </si>
  <si>
    <t>LDNO LV: Domestic Off Peak (related MPAN)</t>
  </si>
  <si>
    <t>LDNO LV: Small Non Domestic Unrestricted</t>
  </si>
  <si>
    <t>LDNO LV: Small Non Domestic Two Rate</t>
  </si>
  <si>
    <t>LDNO LV: Small Non Domestic Off Peak (related MPAN)</t>
  </si>
  <si>
    <t>LDNO LV: LV Medium Non-Domestic</t>
  </si>
  <si>
    <t>LDNO LV: LV HH Metered</t>
  </si>
  <si>
    <t>LDNO LV: NHH UMS</t>
  </si>
  <si>
    <t>LDNO LV: LV UMS (Pseudo HH Metered)</t>
  </si>
  <si>
    <t>LDNO LV: LV Generation NHH</t>
  </si>
  <si>
    <t>LDNO LV: LV Generation Intermittent</t>
  </si>
  <si>
    <t>LDNO LV: LV Generation Non-Intermittent</t>
  </si>
  <si>
    <t>LDNO HV: Domestic Unrestricted</t>
  </si>
  <si>
    <t>LDNO HV: Domestic Two Rate</t>
  </si>
  <si>
    <t>LDNO HV: Domestic Off Peak (related MPAN)</t>
  </si>
  <si>
    <t>LDNO HV: Small Non Domestic Unrestricted</t>
  </si>
  <si>
    <t>LDNO HV: Small Non Domestic Two Rate</t>
  </si>
  <si>
    <t>LDNO HV: Small Non Domestic Off Peak (related MPAN)</t>
  </si>
  <si>
    <t>LDNO HV: LV Medium Non-Domestic</t>
  </si>
  <si>
    <t>LDNO HV: LV HH Metered</t>
  </si>
  <si>
    <t>LDNO HV: LV Sub HH Metered</t>
  </si>
  <si>
    <t>LDNO HV: HV HH Metered</t>
  </si>
  <si>
    <t>LDNO HV: NHH UMS</t>
  </si>
  <si>
    <t>LDNO HV: LV UMS (Pseudo HH Metered)</t>
  </si>
  <si>
    <t>LDNO HV: LV Generation NHH</t>
  </si>
  <si>
    <t>LDNO HV: LV Sub Generation NHH</t>
  </si>
  <si>
    <t>LDNO HV: LV Generation Intermittent</t>
  </si>
  <si>
    <t>LDNO HV: LV Generation Non-Intermittent</t>
  </si>
  <si>
    <t>LDNO HV: LV Sub Generation Intermittent</t>
  </si>
  <si>
    <t>LDNO HV: LV Sub Generation Non-Intermittent</t>
  </si>
  <si>
    <t>LDNO HV: HV Generation Intermittent</t>
  </si>
  <si>
    <t>LDNO HV: HV Generation Non-Intermittent</t>
  </si>
  <si>
    <t>Tariffs for Charging Year:  Scenario 1</t>
  </si>
  <si>
    <t>Tariffs for Charging Year:  Scenario 2</t>
  </si>
  <si>
    <t>Tariffs for Charging Year:  Scenario 3</t>
  </si>
  <si>
    <t>Tariffs for Charging Year:  Scenario 4</t>
  </si>
  <si>
    <t>TARIFF</t>
  </si>
  <si>
    <t>&gt; Domestic Unrestricted</t>
  </si>
  <si>
    <t>&gt; Domestic Two Rate</t>
  </si>
  <si>
    <t>&gt; Domestic Off Peak (related MPAN)</t>
  </si>
  <si>
    <t/>
  </si>
  <si>
    <t>&gt; Small Non Domestic Unrestricted</t>
  </si>
  <si>
    <t>&gt; Small Non Domestic Two Rate</t>
  </si>
  <si>
    <t>&gt; Small Non Domestic Off Peak (related MPAN)</t>
  </si>
  <si>
    <t>&gt; LV Medium Non-Domestic</t>
  </si>
  <si>
    <t>&gt; LV Sub Medium Non-Domestic</t>
  </si>
  <si>
    <t>&gt; HV Medium Non-Domestic</t>
  </si>
  <si>
    <t>&gt; LV HH Metered</t>
  </si>
  <si>
    <t>&gt; LV Sub HH Metered</t>
  </si>
  <si>
    <t>&gt; HV HH Metered</t>
  </si>
  <si>
    <t>&gt; HV Sub HH Metered</t>
  </si>
  <si>
    <t>&gt; NHH UMS</t>
  </si>
  <si>
    <t>&gt; LV UMS (Pseudo HH Metered)</t>
  </si>
  <si>
    <t>&gt; LV Generation NHH</t>
  </si>
  <si>
    <t>&gt; LV Sub Generation NHH</t>
  </si>
  <si>
    <t>&gt; LV Generation Intermittent</t>
  </si>
  <si>
    <t>&gt; LV Generation Non-Intermittent</t>
  </si>
  <si>
    <t>&gt; LV Sub Generation Intermittent</t>
  </si>
  <si>
    <t>&gt; LV Sub Generation Non-Intermittent</t>
  </si>
  <si>
    <t>&gt; HV Generation Intermittent</t>
  </si>
  <si>
    <t>&gt; HV Generation Non-Intermittent</t>
  </si>
  <si>
    <t>&gt; HV Sub Generation Non-Intermittent</t>
  </si>
  <si>
    <t>&gt; HV Sub Generation Intermittent</t>
  </si>
  <si>
    <t>Y</t>
  </si>
  <si>
    <t>Y+1</t>
  </si>
  <si>
    <t>Y+2</t>
  </si>
  <si>
    <t>Y+3</t>
  </si>
  <si>
    <t>Y+4</t>
  </si>
  <si>
    <t>Instructions</t>
  </si>
  <si>
    <t>Create your base model as year 2012/13 in the ARP</t>
  </si>
  <si>
    <t>Update the ARP data input sheet with table 1020 from this input sheet</t>
  </si>
  <si>
    <t>Run the macros and copy the tariffs and typical bills from the ARP to the</t>
  </si>
  <si>
    <t>appropriate sheet on this spreadsheet.</t>
  </si>
  <si>
    <t>Update the ARP data input sheet with table 1022 from this input sheet</t>
  </si>
  <si>
    <t>Change table 1022 back to the base value in the ARP</t>
  </si>
  <si>
    <t>Update the ARP data input sheet with table 1023 from this input sheet</t>
  </si>
  <si>
    <t>Scenario 1 vs Base</t>
  </si>
  <si>
    <t>Scenario 2 vs Base</t>
  </si>
  <si>
    <t>Scenario 4 vs Scenario 3</t>
  </si>
  <si>
    <t>Scenario 2 vs Scenario 1</t>
  </si>
  <si>
    <t>Scenario 3 vs Base</t>
  </si>
  <si>
    <t>Scenario 4 vs Base</t>
  </si>
  <si>
    <t>Tariff Comparison</t>
  </si>
  <si>
    <t>Typical Bill Comparison</t>
  </si>
  <si>
    <t>2010/11</t>
  </si>
  <si>
    <t xml:space="preserve">appropriate sheet on this spreadsheet (you will need to unmerge the </t>
  </si>
  <si>
    <t>headings in the APR tariff sheet to enable the data be copy &amp; pasted
Change table 1020 back to the base value in the ARP</t>
  </si>
  <si>
    <t>Ensure the future years in the ARP are the same as the base year (including volume forecasts)</t>
  </si>
  <si>
    <t>&lt;&lt;&lt; regulatory RPI: average Jul - Dec</t>
  </si>
  <si>
    <t>Percentage Change</t>
  </si>
  <si>
    <t>Absolute Change (£)</t>
  </si>
  <si>
    <t>101, 102</t>
  </si>
  <si>
    <t xml:space="preserve">103, 105, 111, 112, 113, 114, 115, 116, 117, 118, 119, 120, 131, 132, 133, 134, 147, 148, 149, 150 </t>
  </si>
  <si>
    <t>145, 146</t>
  </si>
  <si>
    <t>104, 106, 130, 153, 155</t>
  </si>
  <si>
    <t>135, 136, 137, 138, 140, 141, 142, 143</t>
  </si>
  <si>
    <t>201, 202, 203, 209</t>
  </si>
  <si>
    <t>205, 211, 231, 232</t>
  </si>
  <si>
    <t>208, 210</t>
  </si>
  <si>
    <t>233, 234, 235, 236, 237</t>
  </si>
  <si>
    <t>401, 402</t>
  </si>
  <si>
    <t>403, 404</t>
  </si>
  <si>
    <t>511, 591</t>
  </si>
  <si>
    <t>513, 592</t>
  </si>
  <si>
    <t>515, 593</t>
  </si>
  <si>
    <t>507, 517, 594</t>
  </si>
  <si>
    <t>900, 901, 902, 903, 904, 905, 906, 907</t>
  </si>
  <si>
    <t>912, 913</t>
  </si>
  <si>
    <t xml:space="preserve">781, 782, 783, 784, 785 </t>
  </si>
  <si>
    <t>786, 787</t>
  </si>
  <si>
    <t>791, 795</t>
  </si>
  <si>
    <t>788, 789</t>
  </si>
  <si>
    <t>792, 796</t>
  </si>
  <si>
    <t>770, 771</t>
  </si>
  <si>
    <t>793, 797</t>
  </si>
  <si>
    <t>794, 798</t>
  </si>
  <si>
    <t>772, 773</t>
  </si>
  <si>
    <t>N/A</t>
  </si>
</sst>
</file>

<file path=xl/styles.xml><?xml version="1.0" encoding="utf-8"?>
<styleSheet xmlns="http://schemas.openxmlformats.org/spreadsheetml/2006/main">
  <numFmts count="5">
    <numFmt numFmtId="8" formatCode="&quot;£&quot;#,##0.00;[Red]\-&quot;£&quot;#,##0.00"/>
    <numFmt numFmtId="164" formatCode="&quot;£&quot;#,##0"/>
    <numFmt numFmtId="165" formatCode="_(?,???,??0.000_);[Red]\(?,???,??0.000\);_(?,???,???.???_)"/>
    <numFmt numFmtId="166" formatCode="_(?,???,??0.00_);[Red]\(?,???,??0.00\);_(?,???,???.??_)"/>
    <numFmt numFmtId="167" formatCode="&quot;£&quot;#,##0.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20"/>
      <name val="Arial"/>
      <family val="2"/>
    </font>
    <font>
      <u/>
      <sz val="11"/>
      <color indexed="12"/>
      <name val="Arial"/>
      <family val="2"/>
    </font>
    <font>
      <sz val="11"/>
      <name val="Arial"/>
      <family val="2"/>
    </font>
    <font>
      <u/>
      <sz val="16"/>
      <color indexed="12"/>
      <name val="Arial"/>
      <family val="2"/>
    </font>
    <font>
      <b/>
      <sz val="16"/>
      <name val="Tw Cen MT"/>
      <family val="2"/>
    </font>
    <font>
      <b/>
      <sz val="16"/>
      <name val="Arial"/>
      <family val="2"/>
    </font>
    <font>
      <i/>
      <sz val="16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10"/>
      <name val="Tw Cen MT"/>
      <family val="2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5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/>
    </xf>
    <xf numFmtId="166" fontId="8" fillId="5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7" fillId="0" borderId="3" xfId="0" applyFont="1" applyBorder="1" applyAlignment="1">
      <alignment vertical="center"/>
    </xf>
    <xf numFmtId="0" fontId="0" fillId="0" borderId="3" xfId="0" applyBorder="1"/>
    <xf numFmtId="0" fontId="9" fillId="0" borderId="4" xfId="0" applyFont="1" applyBorder="1" applyAlignment="1">
      <alignment vertical="center"/>
    </xf>
    <xf numFmtId="0" fontId="10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vertical="center"/>
    </xf>
    <xf numFmtId="0" fontId="10" fillId="2" borderId="1" xfId="0" quotePrefix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/>
    <xf numFmtId="0" fontId="11" fillId="2" borderId="1" xfId="0" applyFont="1" applyFill="1" applyBorder="1" applyAlignment="1">
      <alignment vertical="center" wrapText="1"/>
    </xf>
    <xf numFmtId="8" fontId="13" fillId="0" borderId="1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Border="1"/>
    <xf numFmtId="0" fontId="1" fillId="0" borderId="5" xfId="0" applyFont="1" applyBorder="1"/>
    <xf numFmtId="0" fontId="6" fillId="0" borderId="0" xfId="0" applyFont="1" applyBorder="1" applyAlignment="1"/>
    <xf numFmtId="9" fontId="8" fillId="4" borderId="1" xfId="1" applyFont="1" applyFill="1" applyBorder="1" applyAlignment="1">
      <alignment horizontal="center" vertical="center"/>
    </xf>
    <xf numFmtId="9" fontId="8" fillId="5" borderId="1" xfId="1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17" fillId="0" borderId="0" xfId="0" applyFont="1"/>
    <xf numFmtId="0" fontId="17" fillId="0" borderId="11" xfId="0" applyFont="1" applyBorder="1"/>
    <xf numFmtId="0" fontId="16" fillId="2" borderId="1" xfId="0" applyFont="1" applyFill="1" applyBorder="1" applyAlignment="1">
      <alignment horizontal="center" vertical="center" wrapText="1"/>
    </xf>
    <xf numFmtId="0" fontId="17" fillId="0" borderId="0" xfId="0" applyFont="1" applyAlignment="1"/>
    <xf numFmtId="0" fontId="17" fillId="0" borderId="11" xfId="0" applyFont="1" applyBorder="1" applyAlignment="1"/>
    <xf numFmtId="9" fontId="19" fillId="0" borderId="1" xfId="1" applyFont="1" applyBorder="1"/>
    <xf numFmtId="10" fontId="3" fillId="0" borderId="1" xfId="0" applyNumberFormat="1" applyFont="1" applyBorder="1" applyAlignment="1">
      <alignment horizontal="center"/>
    </xf>
    <xf numFmtId="9" fontId="19" fillId="0" borderId="1" xfId="1" applyNumberFormat="1" applyFont="1" applyBorder="1"/>
    <xf numFmtId="167" fontId="19" fillId="0" borderId="1" xfId="1" applyNumberFormat="1" applyFont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167" fontId="19" fillId="0" borderId="17" xfId="1" applyNumberFormat="1" applyFont="1" applyBorder="1"/>
    <xf numFmtId="167" fontId="19" fillId="0" borderId="18" xfId="1" applyNumberFormat="1" applyFont="1" applyBorder="1"/>
    <xf numFmtId="167" fontId="19" fillId="0" borderId="19" xfId="1" applyNumberFormat="1" applyFont="1" applyBorder="1"/>
    <xf numFmtId="167" fontId="19" fillId="0" borderId="20" xfId="1" applyNumberFormat="1" applyFont="1" applyBorder="1"/>
    <xf numFmtId="167" fontId="19" fillId="0" borderId="21" xfId="1" applyNumberFormat="1" applyFont="1" applyBorder="1"/>
    <xf numFmtId="0" fontId="4" fillId="0" borderId="13" xfId="0" applyFont="1" applyBorder="1" applyAlignment="1">
      <alignment vertical="center"/>
    </xf>
    <xf numFmtId="0" fontId="18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vertical="center" wrapText="1"/>
    </xf>
    <xf numFmtId="9" fontId="19" fillId="0" borderId="17" xfId="1" applyFont="1" applyBorder="1"/>
    <xf numFmtId="9" fontId="19" fillId="0" borderId="18" xfId="1" applyFont="1" applyBorder="1"/>
    <xf numFmtId="9" fontId="19" fillId="0" borderId="19" xfId="1" applyFont="1" applyBorder="1"/>
    <xf numFmtId="9" fontId="19" fillId="0" borderId="20" xfId="1" applyFont="1" applyBorder="1"/>
    <xf numFmtId="9" fontId="19" fillId="0" borderId="21" xfId="1" applyFont="1" applyBorder="1"/>
    <xf numFmtId="9" fontId="19" fillId="0" borderId="18" xfId="1" applyNumberFormat="1" applyFont="1" applyBorder="1"/>
    <xf numFmtId="0" fontId="17" fillId="0" borderId="22" xfId="0" applyFont="1" applyBorder="1"/>
    <xf numFmtId="9" fontId="19" fillId="0" borderId="17" xfId="1" applyNumberFormat="1" applyFont="1" applyBorder="1"/>
    <xf numFmtId="0" fontId="0" fillId="0" borderId="7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4" fillId="2" borderId="0" xfId="0" applyFont="1" applyFill="1" applyBorder="1" applyAlignment="1">
      <alignment vertical="center" wrapText="1"/>
    </xf>
    <xf numFmtId="0" fontId="8" fillId="3" borderId="0" xfId="0" applyFont="1" applyFill="1" applyAlignment="1" applyProtection="1">
      <alignment horizontal="center" vertical="center" wrapText="1"/>
      <protection locked="0"/>
    </xf>
    <xf numFmtId="0" fontId="8" fillId="6" borderId="0" xfId="0" applyFont="1" applyFill="1" applyAlignment="1">
      <alignment horizontal="center" vertical="center" wrapText="1"/>
    </xf>
    <xf numFmtId="3" fontId="8" fillId="3" borderId="0" xfId="0" applyNumberFormat="1" applyFont="1" applyFill="1" applyAlignment="1" applyProtection="1">
      <alignment horizontal="center" vertical="center" wrapText="1"/>
      <protection locked="0"/>
    </xf>
  </cellXfs>
  <cellStyles count="2">
    <cellStyle name="Normal" xfId="0" builtinId="0"/>
    <cellStyle name="Percent" xfId="1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B2:O44"/>
  <sheetViews>
    <sheetView showGridLines="0" tabSelected="1" zoomScale="90" zoomScaleNormal="90" workbookViewId="0">
      <selection activeCell="I24" sqref="I24"/>
    </sheetView>
  </sheetViews>
  <sheetFormatPr defaultRowHeight="15"/>
  <cols>
    <col min="1" max="1" width="3.140625" customWidth="1"/>
    <col min="2" max="2" width="21.5703125" customWidth="1"/>
    <col min="3" max="7" width="12.85546875" customWidth="1"/>
    <col min="15" max="15" width="29.42578125" customWidth="1"/>
  </cols>
  <sheetData>
    <row r="2" spans="2:15">
      <c r="B2" s="7" t="s">
        <v>37</v>
      </c>
    </row>
    <row r="3" spans="2:15" ht="15.75" thickBot="1"/>
    <row r="4" spans="2:15">
      <c r="B4" s="1"/>
      <c r="C4" s="4" t="s">
        <v>160</v>
      </c>
      <c r="D4" s="4" t="s">
        <v>14</v>
      </c>
      <c r="I4" s="34" t="s">
        <v>144</v>
      </c>
      <c r="J4" s="19"/>
      <c r="K4" s="19"/>
      <c r="L4" s="19"/>
      <c r="M4" s="19"/>
      <c r="N4" s="19"/>
      <c r="O4" s="28"/>
    </row>
    <row r="5" spans="2:15">
      <c r="B5" s="1" t="s">
        <v>5</v>
      </c>
      <c r="C5" s="46">
        <v>-3.8999999999999998E-3</v>
      </c>
      <c r="D5" s="46">
        <v>4.6899999999999997E-2</v>
      </c>
      <c r="E5" t="s">
        <v>164</v>
      </c>
      <c r="I5" s="29"/>
      <c r="J5" s="8"/>
      <c r="K5" s="8"/>
      <c r="L5" s="8"/>
      <c r="M5" s="8"/>
      <c r="N5" s="8"/>
      <c r="O5" s="30"/>
    </row>
    <row r="6" spans="2:15">
      <c r="I6" s="29" t="s">
        <v>145</v>
      </c>
      <c r="J6" s="8"/>
      <c r="K6" s="8"/>
      <c r="L6" s="8"/>
      <c r="M6" s="8"/>
      <c r="N6" s="8"/>
      <c r="O6" s="30"/>
    </row>
    <row r="7" spans="2:15">
      <c r="I7" s="29" t="s">
        <v>163</v>
      </c>
      <c r="J7" s="8"/>
      <c r="K7" s="8"/>
      <c r="L7" s="8"/>
      <c r="M7" s="8"/>
      <c r="N7" s="8"/>
      <c r="O7" s="30"/>
    </row>
    <row r="8" spans="2:15">
      <c r="B8" t="s">
        <v>15</v>
      </c>
      <c r="I8" s="29" t="s">
        <v>146</v>
      </c>
      <c r="J8" s="8"/>
      <c r="K8" s="8"/>
      <c r="L8" s="8"/>
      <c r="M8" s="8"/>
      <c r="N8" s="8"/>
      <c r="O8" s="30"/>
    </row>
    <row r="9" spans="2:15">
      <c r="I9" s="29" t="s">
        <v>147</v>
      </c>
      <c r="J9" s="8"/>
      <c r="K9" s="8"/>
      <c r="L9" s="8"/>
      <c r="M9" s="8"/>
      <c r="N9" s="8"/>
      <c r="O9" s="30"/>
    </row>
    <row r="10" spans="2:15">
      <c r="B10" s="1"/>
      <c r="C10" s="2" t="s">
        <v>4</v>
      </c>
      <c r="D10" s="2" t="s">
        <v>0</v>
      </c>
      <c r="E10" s="2" t="s">
        <v>1</v>
      </c>
      <c r="F10" s="2" t="s">
        <v>2</v>
      </c>
      <c r="G10" s="2" t="s">
        <v>3</v>
      </c>
      <c r="I10" s="31" t="s">
        <v>161</v>
      </c>
      <c r="J10" s="8"/>
      <c r="K10" s="8"/>
      <c r="L10" s="8"/>
      <c r="M10" s="8"/>
      <c r="N10" s="8"/>
      <c r="O10" s="30"/>
    </row>
    <row r="11" spans="2:15" ht="27.75" customHeight="1">
      <c r="B11" s="1" t="s">
        <v>16</v>
      </c>
      <c r="C11" s="3" t="s">
        <v>17</v>
      </c>
      <c r="D11" s="3" t="s">
        <v>18</v>
      </c>
      <c r="E11" s="3" t="s">
        <v>19</v>
      </c>
      <c r="F11" s="3" t="s">
        <v>20</v>
      </c>
      <c r="G11" s="3" t="s">
        <v>21</v>
      </c>
      <c r="I11" s="67" t="s">
        <v>162</v>
      </c>
      <c r="J11" s="68"/>
      <c r="K11" s="68"/>
      <c r="L11" s="68"/>
      <c r="M11" s="68"/>
      <c r="N11" s="68"/>
      <c r="O11" s="69"/>
    </row>
    <row r="12" spans="2:15">
      <c r="B12" s="1" t="s">
        <v>6</v>
      </c>
      <c r="C12" s="5">
        <v>82922906</v>
      </c>
      <c r="D12" s="5">
        <v>158934613.20000002</v>
      </c>
      <c r="E12" s="5">
        <v>144486012</v>
      </c>
      <c r="F12" s="6">
        <f>+C12*(1+$C$5)</f>
        <v>82599506.666600004</v>
      </c>
      <c r="G12" s="6">
        <f>+F12*(1+$D$5)</f>
        <v>86473423.529263541</v>
      </c>
      <c r="I12" s="29" t="s">
        <v>149</v>
      </c>
      <c r="J12" s="8"/>
      <c r="K12" s="8"/>
      <c r="L12" s="8"/>
      <c r="M12" s="8"/>
      <c r="N12" s="8"/>
      <c r="O12" s="30"/>
    </row>
    <row r="13" spans="2:15">
      <c r="B13" s="1" t="s">
        <v>7</v>
      </c>
      <c r="C13" s="5">
        <v>37036560</v>
      </c>
      <c r="D13" s="5">
        <v>13325400.000000002</v>
      </c>
      <c r="E13" s="5">
        <v>12114000</v>
      </c>
      <c r="F13" s="6">
        <f t="shared" ref="F13:F19" si="0">+C13*(1+$C$5)</f>
        <v>36892117.416000001</v>
      </c>
      <c r="G13" s="6">
        <f t="shared" ref="G13:G19" si="1">+F13*(1+$D$5)</f>
        <v>38622357.722810403</v>
      </c>
      <c r="I13" s="29" t="s">
        <v>147</v>
      </c>
      <c r="J13" s="8"/>
      <c r="K13" s="8"/>
      <c r="L13" s="8"/>
      <c r="M13" s="8"/>
      <c r="N13" s="8"/>
      <c r="O13" s="30"/>
    </row>
    <row r="14" spans="2:15">
      <c r="B14" s="1" t="s">
        <v>8</v>
      </c>
      <c r="C14" s="5">
        <v>43999403.720799997</v>
      </c>
      <c r="D14" s="5">
        <v>136035075</v>
      </c>
      <c r="E14" s="5">
        <v>123668250</v>
      </c>
      <c r="F14" s="6">
        <f t="shared" si="0"/>
        <v>43827806.046288878</v>
      </c>
      <c r="G14" s="6">
        <f t="shared" si="1"/>
        <v>45883330.149859823</v>
      </c>
      <c r="I14" s="31" t="s">
        <v>148</v>
      </c>
      <c r="J14" s="8"/>
      <c r="K14" s="8"/>
      <c r="L14" s="8"/>
      <c r="M14" s="8"/>
      <c r="N14" s="8"/>
      <c r="O14" s="30"/>
    </row>
    <row r="15" spans="2:15">
      <c r="B15" s="1" t="s">
        <v>9</v>
      </c>
      <c r="C15" s="5">
        <v>50323790</v>
      </c>
      <c r="D15" s="5">
        <v>22594000</v>
      </c>
      <c r="E15" s="5">
        <v>20540000</v>
      </c>
      <c r="F15" s="6">
        <f t="shared" si="0"/>
        <v>50127527.218999997</v>
      </c>
      <c r="G15" s="6">
        <f t="shared" si="1"/>
        <v>52478508.245571092</v>
      </c>
      <c r="I15" s="29" t="s">
        <v>150</v>
      </c>
      <c r="J15" s="8"/>
      <c r="K15" s="8"/>
      <c r="L15" s="8"/>
      <c r="M15" s="8"/>
      <c r="N15" s="8"/>
      <c r="O15" s="30"/>
    </row>
    <row r="16" spans="2:15">
      <c r="B16" s="1" t="s">
        <v>10</v>
      </c>
      <c r="C16" s="5"/>
      <c r="D16" s="5"/>
      <c r="E16" s="5">
        <v>0</v>
      </c>
      <c r="F16" s="6">
        <f t="shared" si="0"/>
        <v>0</v>
      </c>
      <c r="G16" s="6">
        <f t="shared" si="1"/>
        <v>0</v>
      </c>
      <c r="I16" s="29" t="s">
        <v>151</v>
      </c>
      <c r="J16" s="8"/>
      <c r="K16" s="8"/>
      <c r="L16" s="8"/>
      <c r="M16" s="8"/>
      <c r="N16" s="8"/>
      <c r="O16" s="30"/>
    </row>
    <row r="17" spans="2:15">
      <c r="B17" s="1" t="s">
        <v>11</v>
      </c>
      <c r="C17" s="5">
        <v>143236169.46599999</v>
      </c>
      <c r="D17" s="5">
        <v>193868609.99999997</v>
      </c>
      <c r="E17" s="5">
        <v>168581400</v>
      </c>
      <c r="F17" s="6">
        <f t="shared" si="0"/>
        <v>142677548.40508258</v>
      </c>
      <c r="G17" s="6">
        <f t="shared" si="1"/>
        <v>149369125.42528096</v>
      </c>
      <c r="I17" s="29" t="s">
        <v>147</v>
      </c>
      <c r="J17" s="8"/>
      <c r="K17" s="8"/>
      <c r="L17" s="8"/>
      <c r="M17" s="8"/>
      <c r="N17" s="8"/>
      <c r="O17" s="30"/>
    </row>
    <row r="18" spans="2:15" ht="15.75" thickBot="1">
      <c r="B18" s="1" t="s">
        <v>12</v>
      </c>
      <c r="C18" s="5">
        <v>50720520</v>
      </c>
      <c r="D18" s="5">
        <v>75826400</v>
      </c>
      <c r="E18" s="5">
        <v>65936000</v>
      </c>
      <c r="F18" s="6">
        <f t="shared" si="0"/>
        <v>50522709.972000003</v>
      </c>
      <c r="G18" s="6">
        <f t="shared" si="1"/>
        <v>52892225.0696868</v>
      </c>
      <c r="I18" s="32" t="s">
        <v>148</v>
      </c>
      <c r="J18" s="17"/>
      <c r="K18" s="17"/>
      <c r="L18" s="17"/>
      <c r="M18" s="17"/>
      <c r="N18" s="17"/>
      <c r="O18" s="33"/>
    </row>
    <row r="19" spans="2:15">
      <c r="B19" s="1" t="s">
        <v>13</v>
      </c>
      <c r="C19" s="5">
        <v>41153661.250353701</v>
      </c>
      <c r="D19" s="5">
        <v>46429985</v>
      </c>
      <c r="E19" s="5">
        <v>40373900</v>
      </c>
      <c r="F19" s="6">
        <f t="shared" si="0"/>
        <v>40993161.971477322</v>
      </c>
      <c r="G19" s="6">
        <f t="shared" si="1"/>
        <v>42915741.267939605</v>
      </c>
    </row>
    <row r="22" spans="2:15">
      <c r="B22" t="s">
        <v>22</v>
      </c>
    </row>
    <row r="24" spans="2:15">
      <c r="B24" s="1"/>
      <c r="C24" s="2" t="s">
        <v>4</v>
      </c>
      <c r="D24" s="2" t="s">
        <v>0</v>
      </c>
      <c r="E24" s="2" t="s">
        <v>1</v>
      </c>
      <c r="F24" s="2" t="s">
        <v>2</v>
      </c>
      <c r="G24" s="2" t="s">
        <v>3</v>
      </c>
    </row>
    <row r="25" spans="2:15" ht="30">
      <c r="B25" s="1" t="s">
        <v>16</v>
      </c>
      <c r="C25" s="3" t="s">
        <v>17</v>
      </c>
      <c r="D25" s="3" t="s">
        <v>18</v>
      </c>
      <c r="E25" s="3" t="s">
        <v>19</v>
      </c>
      <c r="F25" s="3" t="s">
        <v>20</v>
      </c>
      <c r="G25" s="3" t="s">
        <v>21</v>
      </c>
    </row>
    <row r="26" spans="2:15">
      <c r="B26" s="1" t="s">
        <v>23</v>
      </c>
      <c r="C26" s="5">
        <v>1888.5</v>
      </c>
      <c r="D26" s="5">
        <v>1888.5</v>
      </c>
      <c r="E26" s="5">
        <v>1888.5</v>
      </c>
      <c r="F26" s="6">
        <f t="shared" ref="F26:F33" si="2">+C26*(1+$C$5)</f>
        <v>1881.1348499999999</v>
      </c>
      <c r="G26" s="6">
        <f t="shared" ref="G26:G33" si="3">+F26*(1+$D$5)</f>
        <v>1969.3600744649998</v>
      </c>
    </row>
    <row r="27" spans="2:15">
      <c r="B27" s="1" t="s">
        <v>24</v>
      </c>
      <c r="C27" s="5">
        <v>1017.5</v>
      </c>
      <c r="D27" s="5">
        <v>1017.5</v>
      </c>
      <c r="E27" s="5">
        <v>1017.5</v>
      </c>
      <c r="F27" s="6">
        <f t="shared" si="2"/>
        <v>1013.53175</v>
      </c>
      <c r="G27" s="6">
        <f t="shared" si="3"/>
        <v>1061.066389075</v>
      </c>
    </row>
    <row r="28" spans="2:15">
      <c r="B28" s="1" t="s">
        <v>25</v>
      </c>
      <c r="C28" s="5">
        <v>1170</v>
      </c>
      <c r="D28" s="5">
        <v>1170</v>
      </c>
      <c r="E28" s="5">
        <v>1170</v>
      </c>
      <c r="F28" s="6">
        <f t="shared" si="2"/>
        <v>1165.4369999999999</v>
      </c>
      <c r="G28" s="6">
        <f t="shared" si="3"/>
        <v>1220.0959952999999</v>
      </c>
    </row>
    <row r="29" spans="2:15">
      <c r="B29" s="1" t="s">
        <v>26</v>
      </c>
      <c r="C29" s="5">
        <v>840</v>
      </c>
      <c r="D29" s="5">
        <v>840</v>
      </c>
      <c r="E29" s="5">
        <v>840</v>
      </c>
      <c r="F29" s="6">
        <f t="shared" si="2"/>
        <v>836.72399999999993</v>
      </c>
      <c r="G29" s="6">
        <f t="shared" si="3"/>
        <v>875.96635559999993</v>
      </c>
    </row>
    <row r="30" spans="2:15">
      <c r="B30" s="1" t="s">
        <v>27</v>
      </c>
      <c r="C30" s="5">
        <v>2380</v>
      </c>
      <c r="D30" s="5">
        <v>2380</v>
      </c>
      <c r="E30" s="5">
        <v>2380</v>
      </c>
      <c r="F30" s="6">
        <f t="shared" si="2"/>
        <v>2370.7179999999998</v>
      </c>
      <c r="G30" s="6">
        <f t="shared" si="3"/>
        <v>2481.9046741999996</v>
      </c>
    </row>
    <row r="31" spans="2:15">
      <c r="B31" s="1" t="s">
        <v>28</v>
      </c>
      <c r="C31" s="5"/>
      <c r="D31" s="5"/>
      <c r="E31" s="5"/>
      <c r="F31" s="6">
        <f t="shared" si="2"/>
        <v>0</v>
      </c>
      <c r="G31" s="6">
        <f t="shared" si="3"/>
        <v>0</v>
      </c>
    </row>
    <row r="32" spans="2:15">
      <c r="B32" s="1" t="s">
        <v>29</v>
      </c>
      <c r="C32" s="5">
        <v>515</v>
      </c>
      <c r="D32" s="5">
        <v>515</v>
      </c>
      <c r="E32" s="5">
        <v>515</v>
      </c>
      <c r="F32" s="6">
        <f t="shared" si="2"/>
        <v>512.99149999999997</v>
      </c>
      <c r="G32" s="6">
        <f t="shared" si="3"/>
        <v>537.05080134999992</v>
      </c>
    </row>
    <row r="33" spans="2:7">
      <c r="B33" s="1" t="s">
        <v>30</v>
      </c>
      <c r="C33" s="5"/>
      <c r="D33" s="5">
        <v>0</v>
      </c>
      <c r="E33" s="5"/>
      <c r="F33" s="6">
        <f t="shared" si="2"/>
        <v>0</v>
      </c>
      <c r="G33" s="6">
        <f t="shared" si="3"/>
        <v>0</v>
      </c>
    </row>
    <row r="36" spans="2:7">
      <c r="B36" t="s">
        <v>31</v>
      </c>
    </row>
    <row r="38" spans="2:7">
      <c r="B38" s="1"/>
      <c r="C38" s="2" t="s">
        <v>4</v>
      </c>
      <c r="D38" s="2" t="s">
        <v>0</v>
      </c>
      <c r="E38" s="2" t="s">
        <v>1</v>
      </c>
      <c r="F38" s="2" t="s">
        <v>2</v>
      </c>
      <c r="G38" s="2" t="s">
        <v>3</v>
      </c>
    </row>
    <row r="39" spans="2:7" ht="30">
      <c r="B39" s="1" t="s">
        <v>16</v>
      </c>
      <c r="C39" s="3" t="s">
        <v>17</v>
      </c>
      <c r="D39" s="3" t="s">
        <v>18</v>
      </c>
      <c r="E39" s="3" t="s">
        <v>19</v>
      </c>
      <c r="F39" s="3" t="s">
        <v>20</v>
      </c>
      <c r="G39" s="3" t="s">
        <v>21</v>
      </c>
    </row>
    <row r="40" spans="2:7">
      <c r="B40" s="1" t="s">
        <v>32</v>
      </c>
      <c r="C40" s="5">
        <v>12478</v>
      </c>
      <c r="D40" s="5">
        <v>12478</v>
      </c>
      <c r="E40" s="5">
        <v>12478</v>
      </c>
      <c r="F40" s="6">
        <f t="shared" ref="F40:F44" si="4">+C40*(1+$C$5)</f>
        <v>12429.335799999999</v>
      </c>
      <c r="G40" s="6">
        <f t="shared" ref="G40:G44" si="5">+F40*(1+$D$5)</f>
        <v>13012.271649019998</v>
      </c>
    </row>
    <row r="41" spans="2:7">
      <c r="B41" s="1" t="s">
        <v>33</v>
      </c>
      <c r="C41" s="5">
        <v>12718</v>
      </c>
      <c r="D41" s="5">
        <v>12718.10554</v>
      </c>
      <c r="E41" s="5">
        <v>12718.10554</v>
      </c>
      <c r="F41" s="6">
        <f t="shared" si="4"/>
        <v>12668.399799999999</v>
      </c>
      <c r="G41" s="6">
        <f t="shared" si="5"/>
        <v>13262.547750619999</v>
      </c>
    </row>
    <row r="42" spans="2:7">
      <c r="B42" s="1" t="s">
        <v>34</v>
      </c>
      <c r="C42" s="5">
        <v>27401</v>
      </c>
      <c r="D42" s="5">
        <v>27401</v>
      </c>
      <c r="E42" s="5">
        <v>27401</v>
      </c>
      <c r="F42" s="6">
        <f t="shared" si="4"/>
        <v>27294.1361</v>
      </c>
      <c r="G42" s="6">
        <f t="shared" si="5"/>
        <v>28574.231083089999</v>
      </c>
    </row>
    <row r="43" spans="2:7">
      <c r="B43" s="1" t="s">
        <v>35</v>
      </c>
      <c r="C43" s="5">
        <v>9287</v>
      </c>
      <c r="D43" s="5">
        <v>9287</v>
      </c>
      <c r="E43" s="5">
        <v>9287</v>
      </c>
      <c r="F43" s="6">
        <f t="shared" si="4"/>
        <v>9250.7806999999993</v>
      </c>
      <c r="G43" s="6">
        <f t="shared" si="5"/>
        <v>9684.6423148299982</v>
      </c>
    </row>
    <row r="44" spans="2:7">
      <c r="B44" s="1" t="s">
        <v>36</v>
      </c>
      <c r="C44" s="5">
        <v>0</v>
      </c>
      <c r="D44" s="5">
        <v>0</v>
      </c>
      <c r="E44" s="5">
        <v>0</v>
      </c>
      <c r="F44" s="6">
        <f t="shared" si="4"/>
        <v>0</v>
      </c>
      <c r="G44" s="6">
        <f t="shared" si="5"/>
        <v>0</v>
      </c>
    </row>
  </sheetData>
  <mergeCells count="1">
    <mergeCell ref="I11:O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G86"/>
  <sheetViews>
    <sheetView showGridLines="0" zoomScale="50" zoomScaleNormal="50" workbookViewId="0">
      <selection activeCell="D14" sqref="D14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95.25" customHeight="1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>
      <c r="B4" s="24" t="s">
        <v>113</v>
      </c>
      <c r="C4" s="25"/>
      <c r="D4" s="25"/>
      <c r="E4" s="25"/>
      <c r="F4" s="25"/>
      <c r="G4" s="25"/>
    </row>
    <row r="5" spans="2:7" ht="30" customHeight="1">
      <c r="B5" s="26" t="s">
        <v>48</v>
      </c>
      <c r="C5" s="27">
        <v>122.83917588850576</v>
      </c>
      <c r="D5" s="27">
        <v>122.83917588850576</v>
      </c>
      <c r="E5" s="27">
        <v>122.83917588850576</v>
      </c>
      <c r="F5" s="27">
        <v>122.83917588850576</v>
      </c>
      <c r="G5" s="27">
        <v>122.8384113090046</v>
      </c>
    </row>
    <row r="6" spans="2:7" ht="30" customHeight="1">
      <c r="B6" s="26" t="s">
        <v>75</v>
      </c>
      <c r="C6" s="27">
        <v>105.19974226281376</v>
      </c>
      <c r="D6" s="27">
        <v>105.19974226281376</v>
      </c>
      <c r="E6" s="27">
        <v>105.19974226281376</v>
      </c>
      <c r="F6" s="27">
        <v>105.19974226281376</v>
      </c>
      <c r="G6" s="27">
        <v>105.19209729249947</v>
      </c>
    </row>
    <row r="7" spans="2:7" ht="30" customHeight="1">
      <c r="B7" s="26" t="s">
        <v>88</v>
      </c>
      <c r="C7" s="27">
        <v>82.958590052274914</v>
      </c>
      <c r="D7" s="27">
        <v>82.958590052274914</v>
      </c>
      <c r="E7" s="27">
        <v>82.958590052274914</v>
      </c>
      <c r="F7" s="27">
        <v>82.958590052274914</v>
      </c>
      <c r="G7" s="27">
        <v>82.947369300362993</v>
      </c>
    </row>
    <row r="8" spans="2:7" ht="30" customHeight="1">
      <c r="B8" s="24" t="s">
        <v>114</v>
      </c>
      <c r="C8" s="27"/>
      <c r="D8" s="27"/>
      <c r="E8" s="27"/>
      <c r="F8" s="27"/>
      <c r="G8" s="27"/>
    </row>
    <row r="9" spans="2:7" ht="30" customHeight="1">
      <c r="B9" s="26" t="s">
        <v>49</v>
      </c>
      <c r="C9" s="27">
        <v>149.72491536106116</v>
      </c>
      <c r="D9" s="27">
        <v>149.72491536106116</v>
      </c>
      <c r="E9" s="27">
        <v>149.72491536106116</v>
      </c>
      <c r="F9" s="27">
        <v>149.72491536106116</v>
      </c>
      <c r="G9" s="27">
        <v>149.68784768711834</v>
      </c>
    </row>
    <row r="10" spans="2:7" ht="30" customHeight="1">
      <c r="B10" s="26" t="s">
        <v>76</v>
      </c>
      <c r="C10" s="27">
        <v>61.299860459295701</v>
      </c>
      <c r="D10" s="27">
        <v>61.299860459295701</v>
      </c>
      <c r="E10" s="27">
        <v>61.299860459295701</v>
      </c>
      <c r="F10" s="27">
        <v>61.299860459295701</v>
      </c>
      <c r="G10" s="27">
        <v>61.303356837698587</v>
      </c>
    </row>
    <row r="11" spans="2:7" ht="30" customHeight="1">
      <c r="B11" s="26" t="s">
        <v>89</v>
      </c>
      <c r="C11" s="27">
        <v>44.977234652571809</v>
      </c>
      <c r="D11" s="27">
        <v>44.977234652571809</v>
      </c>
      <c r="E11" s="27">
        <v>44.977234652571809</v>
      </c>
      <c r="F11" s="27">
        <v>44.977234652571809</v>
      </c>
      <c r="G11" s="27">
        <v>44.97336013687292</v>
      </c>
    </row>
    <row r="12" spans="2:7" ht="30" customHeight="1">
      <c r="B12" s="24" t="s">
        <v>115</v>
      </c>
      <c r="C12" s="27"/>
      <c r="D12" s="27"/>
      <c r="E12" s="27"/>
      <c r="F12" s="27"/>
      <c r="G12" s="27"/>
    </row>
    <row r="13" spans="2:7" ht="30" customHeight="1">
      <c r="B13" s="26" t="s">
        <v>50</v>
      </c>
      <c r="C13" s="27">
        <v>15.470584768235033</v>
      </c>
      <c r="D13" s="27">
        <v>15.470584768235033</v>
      </c>
      <c r="E13" s="27">
        <v>15.470584768235033</v>
      </c>
      <c r="F13" s="27">
        <v>15.470584768235033</v>
      </c>
      <c r="G13" s="27">
        <v>15.470584768235033</v>
      </c>
    </row>
    <row r="14" spans="2:7" ht="30" customHeight="1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>
      <c r="B16" s="24" t="s">
        <v>117</v>
      </c>
      <c r="C16" s="27"/>
      <c r="D16" s="27"/>
      <c r="E16" s="27"/>
      <c r="F16" s="27"/>
      <c r="G16" s="27"/>
    </row>
    <row r="17" spans="2:7" ht="30" customHeight="1">
      <c r="B17" s="26" t="s">
        <v>51</v>
      </c>
      <c r="C17" s="27">
        <v>435.30868411168973</v>
      </c>
      <c r="D17" s="27">
        <v>435.30868411168973</v>
      </c>
      <c r="E17" s="27">
        <v>435.30868411168973</v>
      </c>
      <c r="F17" s="27">
        <v>435.30868411168973</v>
      </c>
      <c r="G17" s="27">
        <v>435.16330931958407</v>
      </c>
    </row>
    <row r="18" spans="2:7" ht="30" customHeight="1">
      <c r="B18" s="26" t="s">
        <v>78</v>
      </c>
      <c r="C18" s="27">
        <v>204.97950749151499</v>
      </c>
      <c r="D18" s="27">
        <v>204.97950749151499</v>
      </c>
      <c r="E18" s="27">
        <v>204.97950749151499</v>
      </c>
      <c r="F18" s="27">
        <v>204.97950749151499</v>
      </c>
      <c r="G18" s="27">
        <v>204.91410477914459</v>
      </c>
    </row>
    <row r="19" spans="2:7" ht="30" customHeight="1">
      <c r="B19" s="26" t="s">
        <v>91</v>
      </c>
      <c r="C19" s="27">
        <v>448.27638725422736</v>
      </c>
      <c r="D19" s="27">
        <v>448.27638725422736</v>
      </c>
      <c r="E19" s="27">
        <v>448.27638725422736</v>
      </c>
      <c r="F19" s="27">
        <v>448.27638725422736</v>
      </c>
      <c r="G19" s="27">
        <v>448.11761049606446</v>
      </c>
    </row>
    <row r="20" spans="2:7" ht="30" customHeight="1">
      <c r="B20" s="24" t="s">
        <v>118</v>
      </c>
      <c r="C20" s="27"/>
      <c r="D20" s="27"/>
      <c r="E20" s="27"/>
      <c r="F20" s="27"/>
      <c r="G20" s="27"/>
    </row>
    <row r="21" spans="2:7" ht="30" customHeight="1">
      <c r="B21" s="26" t="s">
        <v>52</v>
      </c>
      <c r="C21" s="27">
        <v>708.55549443413838</v>
      </c>
      <c r="D21" s="27">
        <v>708.55549443413838</v>
      </c>
      <c r="E21" s="27">
        <v>708.55549443413838</v>
      </c>
      <c r="F21" s="27">
        <v>708.55549443413838</v>
      </c>
      <c r="G21" s="27">
        <v>708.33354042753501</v>
      </c>
    </row>
    <row r="22" spans="2:7" ht="30" customHeight="1">
      <c r="B22" s="26" t="s">
        <v>79</v>
      </c>
      <c r="C22" s="27">
        <v>1224.8120137039389</v>
      </c>
      <c r="D22" s="27">
        <v>1224.8120137039389</v>
      </c>
      <c r="E22" s="27">
        <v>1224.8120137039389</v>
      </c>
      <c r="F22" s="27">
        <v>1224.8120137039389</v>
      </c>
      <c r="G22" s="27">
        <v>1224.409369214231</v>
      </c>
    </row>
    <row r="23" spans="2:7" ht="30" customHeight="1">
      <c r="B23" s="26" t="s">
        <v>92</v>
      </c>
      <c r="C23" s="27">
        <v>306.57236532512809</v>
      </c>
      <c r="D23" s="27">
        <v>306.57236532512809</v>
      </c>
      <c r="E23" s="27">
        <v>306.57236532512809</v>
      </c>
      <c r="F23" s="27">
        <v>306.57236532512809</v>
      </c>
      <c r="G23" s="27">
        <v>306.47498560638269</v>
      </c>
    </row>
    <row r="24" spans="2:7" ht="30" customHeight="1">
      <c r="B24" s="24" t="s">
        <v>119</v>
      </c>
      <c r="C24" s="27"/>
      <c r="D24" s="27"/>
      <c r="E24" s="27"/>
      <c r="F24" s="27"/>
      <c r="G24" s="27"/>
    </row>
    <row r="25" spans="2:7" ht="30" customHeight="1">
      <c r="B25" s="26" t="s">
        <v>53</v>
      </c>
      <c r="C25" s="27">
        <v>14.652968462541827</v>
      </c>
      <c r="D25" s="27">
        <v>14.652968462541827</v>
      </c>
      <c r="E25" s="27">
        <v>14.652968462541827</v>
      </c>
      <c r="F25" s="27">
        <v>14.652968462541827</v>
      </c>
      <c r="G25" s="27">
        <v>14.59364470358417</v>
      </c>
    </row>
    <row r="26" spans="2:7" ht="30" customHeight="1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>
      <c r="B28" s="24" t="s">
        <v>120</v>
      </c>
      <c r="C28" s="27"/>
      <c r="D28" s="27"/>
      <c r="E28" s="27"/>
      <c r="F28" s="27"/>
      <c r="G28" s="27"/>
    </row>
    <row r="29" spans="2:7" ht="30" customHeight="1">
      <c r="B29" s="26" t="s">
        <v>54</v>
      </c>
      <c r="C29" s="27">
        <v>2794.7741876763516</v>
      </c>
      <c r="D29" s="27">
        <v>2794.7741876763516</v>
      </c>
      <c r="E29" s="27">
        <v>2794.7741876763516</v>
      </c>
      <c r="F29" s="27">
        <v>2794.7741876763516</v>
      </c>
      <c r="G29" s="27">
        <v>2793.878800620872</v>
      </c>
    </row>
    <row r="30" spans="2:7" ht="30" customHeight="1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>
      <c r="B31" s="26" t="s">
        <v>94</v>
      </c>
      <c r="C31" s="27">
        <v>586.13870808469994</v>
      </c>
      <c r="D31" s="27">
        <v>586.13870808469994</v>
      </c>
      <c r="E31" s="27">
        <v>586.13870808469994</v>
      </c>
      <c r="F31" s="27">
        <v>586.13870808469994</v>
      </c>
      <c r="G31" s="27">
        <v>585.94921690430772</v>
      </c>
    </row>
    <row r="32" spans="2:7" ht="30" customHeight="1">
      <c r="B32" s="24" t="s">
        <v>121</v>
      </c>
      <c r="C32" s="27"/>
      <c r="D32" s="27"/>
      <c r="E32" s="27"/>
      <c r="F32" s="27"/>
      <c r="G32" s="27"/>
    </row>
    <row r="33" spans="2:7" ht="30" customHeight="1">
      <c r="B33" s="26" t="s">
        <v>56</v>
      </c>
      <c r="C33" s="27">
        <v>2611.9047718757261</v>
      </c>
      <c r="D33" s="27">
        <v>2611.9047718757261</v>
      </c>
      <c r="E33" s="27">
        <v>2611.9047718757261</v>
      </c>
      <c r="F33" s="27">
        <v>2611.9047718757261</v>
      </c>
      <c r="G33" s="27">
        <v>2610.8118784934845</v>
      </c>
    </row>
    <row r="34" spans="2:7" ht="30" customHeight="1">
      <c r="B34" s="24" t="s">
        <v>122</v>
      </c>
      <c r="C34" s="27"/>
      <c r="D34" s="27"/>
      <c r="E34" s="27"/>
      <c r="F34" s="27"/>
      <c r="G34" s="27"/>
    </row>
    <row r="35" spans="2:7" ht="30" customHeight="1">
      <c r="B35" s="26" t="s">
        <v>57</v>
      </c>
      <c r="C35" s="27">
        <v>5518.630879361659</v>
      </c>
      <c r="D35" s="27">
        <v>5518.630879361659</v>
      </c>
      <c r="E35" s="27">
        <v>5518.630879361659</v>
      </c>
      <c r="F35" s="27">
        <v>5517.3533793616589</v>
      </c>
      <c r="G35" s="27">
        <v>5533.9682827592196</v>
      </c>
    </row>
    <row r="36" spans="2:7" ht="30" customHeight="1">
      <c r="B36" s="24" t="s">
        <v>123</v>
      </c>
      <c r="C36" s="27"/>
      <c r="D36" s="27"/>
      <c r="E36" s="27"/>
      <c r="F36" s="27"/>
      <c r="G36" s="27"/>
    </row>
    <row r="37" spans="2:7" ht="30" customHeight="1">
      <c r="B37" s="26" t="s">
        <v>58</v>
      </c>
      <c r="C37" s="27">
        <v>6767.9988549572963</v>
      </c>
      <c r="D37" s="27">
        <v>6767.9988549572963</v>
      </c>
      <c r="E37" s="27">
        <v>6767.9988549572963</v>
      </c>
      <c r="F37" s="27">
        <v>6767.9988549572963</v>
      </c>
      <c r="G37" s="27">
        <v>6770.9489885613157</v>
      </c>
    </row>
    <row r="38" spans="2:7" ht="30" customHeight="1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>
      <c r="B39" s="26" t="s">
        <v>95</v>
      </c>
      <c r="C39" s="27">
        <v>4114.6218495720177</v>
      </c>
      <c r="D39" s="27">
        <v>4114.6218495720177</v>
      </c>
      <c r="E39" s="27">
        <v>4114.6218495720177</v>
      </c>
      <c r="F39" s="27">
        <v>4114.6218495720177</v>
      </c>
      <c r="G39" s="27">
        <v>4117.5819156402158</v>
      </c>
    </row>
    <row r="40" spans="2:7" ht="30" customHeight="1">
      <c r="B40" s="24" t="s">
        <v>124</v>
      </c>
      <c r="C40" s="27"/>
      <c r="D40" s="27"/>
      <c r="E40" s="27"/>
      <c r="F40" s="27"/>
      <c r="G40" s="27"/>
    </row>
    <row r="41" spans="2:7" ht="30" customHeight="1">
      <c r="B41" s="26" t="s">
        <v>59</v>
      </c>
      <c r="C41" s="27">
        <v>14323.468487683427</v>
      </c>
      <c r="D41" s="27">
        <v>14323.468487683427</v>
      </c>
      <c r="E41" s="27">
        <v>14323.468487683427</v>
      </c>
      <c r="F41" s="27">
        <v>14323.468487683427</v>
      </c>
      <c r="G41" s="27">
        <v>14330.769110450979</v>
      </c>
    </row>
    <row r="42" spans="2:7" ht="30" customHeight="1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>
      <c r="B43" s="24" t="s">
        <v>125</v>
      </c>
      <c r="C43" s="27"/>
      <c r="D43" s="27"/>
      <c r="E43" s="27"/>
      <c r="F43" s="27"/>
      <c r="G43" s="27"/>
    </row>
    <row r="44" spans="2:7" ht="30" customHeight="1">
      <c r="B44" s="26" t="s">
        <v>60</v>
      </c>
      <c r="C44" s="27">
        <v>43381.240650505519</v>
      </c>
      <c r="D44" s="27">
        <v>43381.240650505519</v>
      </c>
      <c r="E44" s="27">
        <v>43381.240650505519</v>
      </c>
      <c r="F44" s="27">
        <v>43379.92665050552</v>
      </c>
      <c r="G44" s="27">
        <v>43419.143529169152</v>
      </c>
    </row>
    <row r="45" spans="2:7" ht="30" customHeight="1">
      <c r="B45" s="26" t="s">
        <v>97</v>
      </c>
      <c r="C45" s="27">
        <v>21629.701147577274</v>
      </c>
      <c r="D45" s="27">
        <v>21629.701147577274</v>
      </c>
      <c r="E45" s="27">
        <v>21629.701147577274</v>
      </c>
      <c r="F45" s="27">
        <v>21628.779488637992</v>
      </c>
      <c r="G45" s="27">
        <v>21651.139323056261</v>
      </c>
    </row>
    <row r="46" spans="2:7" ht="30" customHeight="1">
      <c r="B46" s="24" t="s">
        <v>126</v>
      </c>
      <c r="C46" s="27"/>
      <c r="D46" s="27"/>
      <c r="E46" s="27"/>
      <c r="F46" s="27"/>
      <c r="G46" s="27"/>
    </row>
    <row r="47" spans="2:7" ht="30" customHeight="1">
      <c r="B47" s="26" t="s">
        <v>61</v>
      </c>
      <c r="C47" s="27" t="s">
        <v>116</v>
      </c>
      <c r="D47" s="27" t="s">
        <v>116</v>
      </c>
      <c r="E47" s="27" t="s">
        <v>116</v>
      </c>
      <c r="F47" s="27" t="s">
        <v>116</v>
      </c>
      <c r="G47" s="27" t="s">
        <v>116</v>
      </c>
    </row>
    <row r="48" spans="2:7" ht="30" customHeight="1">
      <c r="B48" s="24" t="s">
        <v>127</v>
      </c>
      <c r="C48" s="27"/>
      <c r="D48" s="27"/>
      <c r="E48" s="27"/>
      <c r="F48" s="27"/>
      <c r="G48" s="27"/>
    </row>
    <row r="49" spans="2:7" ht="30" customHeight="1">
      <c r="B49" s="26" t="s">
        <v>62</v>
      </c>
      <c r="C49" s="27">
        <v>2542.1565162594466</v>
      </c>
      <c r="D49" s="27">
        <v>2542.1565162594466</v>
      </c>
      <c r="E49" s="27">
        <v>2542.1565162594466</v>
      </c>
      <c r="F49" s="27">
        <v>2542.1565162594466</v>
      </c>
      <c r="G49" s="27">
        <v>2542.1565162594466</v>
      </c>
    </row>
    <row r="50" spans="2:7" ht="30" customHeight="1">
      <c r="B50" s="26" t="s">
        <v>83</v>
      </c>
      <c r="C50" s="27">
        <v>22.583539118188749</v>
      </c>
      <c r="D50" s="27">
        <v>22.583539118188749</v>
      </c>
      <c r="E50" s="27">
        <v>22.583539118188749</v>
      </c>
      <c r="F50" s="27">
        <v>22.583539118188749</v>
      </c>
      <c r="G50" s="27">
        <v>22.583539118188749</v>
      </c>
    </row>
    <row r="51" spans="2:7" ht="30" customHeight="1">
      <c r="B51" s="26" t="s">
        <v>98</v>
      </c>
      <c r="C51" s="27">
        <v>23.84613643894205</v>
      </c>
      <c r="D51" s="27">
        <v>23.84613643894205</v>
      </c>
      <c r="E51" s="27">
        <v>23.84613643894205</v>
      </c>
      <c r="F51" s="27">
        <v>23.84613643894205</v>
      </c>
      <c r="G51" s="27">
        <v>23.84613643894205</v>
      </c>
    </row>
    <row r="52" spans="2:7" ht="30" customHeight="1">
      <c r="B52" s="24" t="s">
        <v>128</v>
      </c>
      <c r="C52" s="27"/>
      <c r="D52" s="27"/>
      <c r="E52" s="27"/>
      <c r="F52" s="27"/>
      <c r="G52" s="27"/>
    </row>
    <row r="53" spans="2:7" ht="30" customHeight="1">
      <c r="B53" s="26" t="s">
        <v>64</v>
      </c>
      <c r="C53" s="27">
        <v>214221.9162938752</v>
      </c>
      <c r="D53" s="27">
        <v>214221.9162938752</v>
      </c>
      <c r="E53" s="27">
        <v>214221.9162938752</v>
      </c>
      <c r="F53" s="27">
        <v>214221.9162938752</v>
      </c>
      <c r="G53" s="27">
        <v>214192.68605032301</v>
      </c>
    </row>
    <row r="54" spans="2:7" ht="30" customHeight="1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>
      <c r="B56" s="24" t="s">
        <v>129</v>
      </c>
      <c r="C56" s="27"/>
      <c r="D56" s="27"/>
      <c r="E56" s="27"/>
      <c r="F56" s="27"/>
      <c r="G56" s="27"/>
    </row>
    <row r="57" spans="2:7" ht="30" customHeight="1">
      <c r="B57" s="26" t="s">
        <v>65</v>
      </c>
      <c r="C57" s="27">
        <v>-58.216300384615401</v>
      </c>
      <c r="D57" s="27">
        <v>-58.216300384615401</v>
      </c>
      <c r="E57" s="27">
        <v>-58.216300384615401</v>
      </c>
      <c r="F57" s="27">
        <v>-58.216300384615401</v>
      </c>
      <c r="G57" s="27">
        <v>-58.115318076923096</v>
      </c>
    </row>
    <row r="58" spans="2:7" ht="30" customHeight="1">
      <c r="B58" s="26" t="s">
        <v>85</v>
      </c>
      <c r="C58" s="27" t="s">
        <v>116</v>
      </c>
      <c r="D58" s="27" t="s">
        <v>116</v>
      </c>
      <c r="E58" s="27" t="s">
        <v>116</v>
      </c>
      <c r="F58" s="27" t="s">
        <v>116</v>
      </c>
      <c r="G58" s="27" t="s">
        <v>116</v>
      </c>
    </row>
    <row r="59" spans="2:7" ht="30" customHeight="1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>
      <c r="B60" s="24" t="s">
        <v>130</v>
      </c>
      <c r="C60" s="27"/>
      <c r="D60" s="27"/>
      <c r="E60" s="27"/>
      <c r="F60" s="27"/>
      <c r="G60" s="27"/>
    </row>
    <row r="61" spans="2:7" ht="30" customHeight="1">
      <c r="B61" s="26" t="s">
        <v>66</v>
      </c>
      <c r="C61" s="27">
        <v>-98.663802923135307</v>
      </c>
      <c r="D61" s="27">
        <v>-98.663802923135307</v>
      </c>
      <c r="E61" s="27">
        <v>-98.663802923135307</v>
      </c>
      <c r="F61" s="27">
        <v>-98.663802923135307</v>
      </c>
      <c r="G61" s="27">
        <v>-98.472222723284574</v>
      </c>
    </row>
    <row r="62" spans="2:7" ht="30" customHeight="1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>
      <c r="B63" s="24" t="s">
        <v>131</v>
      </c>
      <c r="C63" s="27"/>
      <c r="D63" s="27"/>
      <c r="E63" s="27"/>
      <c r="F63" s="27"/>
      <c r="G63" s="27"/>
    </row>
    <row r="64" spans="2:7" ht="30" customHeight="1">
      <c r="B64" s="26" t="s">
        <v>67</v>
      </c>
      <c r="C64" s="27">
        <v>-1983.5648173625364</v>
      </c>
      <c r="D64" s="27">
        <v>-1983.5648173625364</v>
      </c>
      <c r="E64" s="27">
        <v>-1983.5648173625364</v>
      </c>
      <c r="F64" s="27">
        <v>-1983.5648173625364</v>
      </c>
      <c r="G64" s="27">
        <v>-1980.1883737298608</v>
      </c>
    </row>
    <row r="65" spans="2:7" ht="30" customHeight="1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>
      <c r="B67" s="24" t="s">
        <v>132</v>
      </c>
      <c r="C67" s="27"/>
      <c r="D67" s="27"/>
      <c r="E67" s="27"/>
      <c r="F67" s="27"/>
      <c r="G67" s="27"/>
    </row>
    <row r="68" spans="2:7" ht="30" customHeight="1">
      <c r="B68" s="26" t="s">
        <v>68</v>
      </c>
      <c r="C68" s="27">
        <v>-14314.530832980261</v>
      </c>
      <c r="D68" s="27">
        <v>-14314.530832980261</v>
      </c>
      <c r="E68" s="27">
        <v>-14314.530832980261</v>
      </c>
      <c r="F68" s="27">
        <v>-14314.530832980261</v>
      </c>
      <c r="G68" s="27">
        <v>-14287.2746922074</v>
      </c>
    </row>
    <row r="69" spans="2:7" ht="30" customHeight="1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>
      <c r="B71" s="24" t="s">
        <v>133</v>
      </c>
      <c r="C71" s="27"/>
      <c r="D71" s="27"/>
      <c r="E71" s="27"/>
      <c r="F71" s="27"/>
      <c r="G71" s="27"/>
    </row>
    <row r="72" spans="2:7" ht="30" customHeight="1">
      <c r="B72" s="26" t="s">
        <v>69</v>
      </c>
      <c r="C72" s="27">
        <v>-3729.7750390992283</v>
      </c>
      <c r="D72" s="27">
        <v>-3729.7750390992283</v>
      </c>
      <c r="E72" s="27">
        <v>-3729.7750390992283</v>
      </c>
      <c r="F72" s="27">
        <v>-3729.7750390992283</v>
      </c>
      <c r="G72" s="27">
        <v>-3722.5614922271911</v>
      </c>
    </row>
    <row r="73" spans="2:7" ht="30" customHeight="1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>
      <c r="B74" s="24" t="s">
        <v>134</v>
      </c>
      <c r="C74" s="27"/>
      <c r="D74" s="27"/>
      <c r="E74" s="27"/>
      <c r="F74" s="27"/>
      <c r="G74" s="27"/>
    </row>
    <row r="75" spans="2:7" ht="30" customHeight="1">
      <c r="B75" s="26" t="s">
        <v>70</v>
      </c>
      <c r="C75" s="27">
        <v>-297.90998000000013</v>
      </c>
      <c r="D75" s="27">
        <v>-297.90998000000013</v>
      </c>
      <c r="E75" s="27">
        <v>-297.90998000000013</v>
      </c>
      <c r="F75" s="27">
        <v>-297.90998000000013</v>
      </c>
      <c r="G75" s="27">
        <v>-297.29631000000006</v>
      </c>
    </row>
    <row r="76" spans="2:7" ht="30" customHeight="1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>
      <c r="B77" s="24" t="s">
        <v>135</v>
      </c>
      <c r="C77" s="27"/>
      <c r="D77" s="27"/>
      <c r="E77" s="27"/>
      <c r="F77" s="27"/>
      <c r="G77" s="27"/>
    </row>
    <row r="78" spans="2:7" ht="30" customHeight="1">
      <c r="B78" s="26" t="s">
        <v>71</v>
      </c>
      <c r="C78" s="27">
        <v>-27065.630091057948</v>
      </c>
      <c r="D78" s="27">
        <v>-27065.630091057948</v>
      </c>
      <c r="E78" s="27">
        <v>-27065.630091057948</v>
      </c>
      <c r="F78" s="27">
        <v>-27066.615591057951</v>
      </c>
      <c r="G78" s="27">
        <v>-26972.268140796583</v>
      </c>
    </row>
    <row r="79" spans="2:7" ht="30" customHeight="1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>
      <c r="B80" s="24" t="s">
        <v>136</v>
      </c>
      <c r="C80" s="27"/>
      <c r="D80" s="27"/>
      <c r="E80" s="27"/>
      <c r="F80" s="27"/>
      <c r="G80" s="27"/>
    </row>
    <row r="81" spans="2:7" ht="30" customHeight="1">
      <c r="B81" s="26" t="s">
        <v>72</v>
      </c>
      <c r="C81" s="27">
        <v>-37716.20671998505</v>
      </c>
      <c r="D81" s="27">
        <v>-37716.20671998505</v>
      </c>
      <c r="E81" s="27">
        <v>-37716.20671998505</v>
      </c>
      <c r="F81" s="27">
        <v>-37717.192219985045</v>
      </c>
      <c r="G81" s="27">
        <v>-37632.035732705663</v>
      </c>
    </row>
    <row r="82" spans="2:7" ht="30" customHeight="1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>
      <c r="B83" s="24" t="s">
        <v>137</v>
      </c>
      <c r="C83" s="27"/>
      <c r="D83" s="27"/>
      <c r="E83" s="27"/>
      <c r="F83" s="27"/>
      <c r="G83" s="27"/>
    </row>
    <row r="84" spans="2:7" ht="30" customHeight="1">
      <c r="B84" s="26" t="s">
        <v>73</v>
      </c>
      <c r="C84" s="27">
        <v>-21799.893230993639</v>
      </c>
      <c r="D84" s="27">
        <v>-21799.893230993639</v>
      </c>
      <c r="E84" s="27">
        <v>-21799.893230993639</v>
      </c>
      <c r="F84" s="27">
        <v>-21800.878730993638</v>
      </c>
      <c r="G84" s="27">
        <v>-21757.85526205838</v>
      </c>
    </row>
    <row r="85" spans="2:7" ht="30" customHeight="1">
      <c r="B85" s="24" t="s">
        <v>138</v>
      </c>
      <c r="C85" s="27"/>
      <c r="D85" s="27"/>
      <c r="E85" s="27"/>
      <c r="F85" s="27"/>
      <c r="G85" s="27"/>
    </row>
    <row r="86" spans="2:7" ht="30" customHeight="1">
      <c r="B86" s="26" t="s">
        <v>74</v>
      </c>
      <c r="C86" s="27">
        <v>-8310.6264795896441</v>
      </c>
      <c r="D86" s="27">
        <v>-8310.6264795896441</v>
      </c>
      <c r="E86" s="27">
        <v>-8310.6264795896441</v>
      </c>
      <c r="F86" s="27">
        <v>-8311.6119795896429</v>
      </c>
      <c r="G86" s="27">
        <v>-8285.668834492908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B2:Q154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>
      <c r="J4" s="38"/>
    </row>
    <row r="5" spans="2:17" ht="26.25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>
      <c r="B6" s="9"/>
      <c r="C6" s="8"/>
      <c r="D6" s="8"/>
      <c r="E6" s="8"/>
      <c r="F6" s="8"/>
      <c r="G6" s="8"/>
      <c r="H6" s="8"/>
      <c r="J6" s="38"/>
    </row>
    <row r="7" spans="2:17">
      <c r="B7" s="9"/>
      <c r="C7" s="8"/>
      <c r="D7" s="8"/>
      <c r="E7" s="8"/>
      <c r="F7" s="8"/>
      <c r="G7" s="8"/>
      <c r="H7" s="8"/>
      <c r="J7" s="38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6">
        <f>('500MW model - tariffs'!E73-'500MW model - tariffs'!E6)/'500MW model - tariffs'!E6</f>
        <v>2.8716216216216204E-2</v>
      </c>
      <c r="D9" s="36"/>
      <c r="E9" s="36"/>
      <c r="F9" s="37">
        <f>('500MW model - tariffs'!H73-'500MW model - tariffs'!H6)/'500MW model - tariffs'!H6</f>
        <v>-0.22863741339491922</v>
      </c>
      <c r="G9" s="37"/>
      <c r="H9" s="36"/>
      <c r="J9" s="38"/>
      <c r="K9" s="11" t="s">
        <v>48</v>
      </c>
      <c r="L9" s="36">
        <f>('500MW model - tariffs'!E207-'500MW model - tariffs'!E6)/'500MW model - tariffs'!E6</f>
        <v>-3.3783783783780061E-4</v>
      </c>
      <c r="M9" s="36"/>
      <c r="N9" s="36"/>
      <c r="O9" s="37">
        <f>('500MW model - tariffs'!H207-'500MW model - tariffs'!H6)/'500MW model - tariffs'!H6</f>
        <v>2.3094688221708512E-3</v>
      </c>
      <c r="P9" s="37"/>
      <c r="Q9" s="36"/>
    </row>
    <row r="10" spans="2:17" ht="27.75" customHeight="1">
      <c r="B10" s="11" t="s">
        <v>49</v>
      </c>
      <c r="C10" s="36">
        <f>('500MW model - tariffs'!E74-'500MW model - tariffs'!E7)/'500MW model - tariffs'!E7</f>
        <v>2.1569156106767341E-2</v>
      </c>
      <c r="D10" s="36">
        <f>('500MW model - tariffs'!F74-'500MW model - tariffs'!F7)/'500MW model - tariffs'!F7</f>
        <v>6.5902578796561667E-2</v>
      </c>
      <c r="E10" s="36"/>
      <c r="F10" s="37">
        <f>('500MW model - tariffs'!H74-'500MW model - tariffs'!H7)/'500MW model - tariffs'!H7</f>
        <v>-0.22863741339491922</v>
      </c>
      <c r="G10" s="37"/>
      <c r="H10" s="36"/>
      <c r="J10" s="38"/>
      <c r="K10" s="11" t="s">
        <v>49</v>
      </c>
      <c r="L10" s="36">
        <f>('500MW model - tariffs'!E208-'500MW model - tariffs'!E7)/'500MW model - tariffs'!E7</f>
        <v>0</v>
      </c>
      <c r="M10" s="36">
        <f>('500MW model - tariffs'!F208-'500MW model - tariffs'!F7)/'500MW model - tariffs'!F7</f>
        <v>0</v>
      </c>
      <c r="N10" s="36"/>
      <c r="O10" s="37">
        <f>('500MW model - tariffs'!H208-'500MW model - tariffs'!H7)/'500MW model - tariffs'!H7</f>
        <v>2.3094688221708512E-3</v>
      </c>
      <c r="P10" s="37"/>
      <c r="Q10" s="36"/>
    </row>
    <row r="11" spans="2:17" ht="27.75" customHeight="1">
      <c r="B11" s="11" t="s">
        <v>50</v>
      </c>
      <c r="C11" s="36">
        <f>('500MW model - tariffs'!E75-'500MW model - tariffs'!E8)/'500MW model - tariffs'!E8</f>
        <v>4.7318611987381742E-2</v>
      </c>
      <c r="D11" s="36"/>
      <c r="E11" s="36"/>
      <c r="F11" s="37"/>
      <c r="G11" s="37"/>
      <c r="H11" s="36"/>
      <c r="J11" s="38"/>
      <c r="K11" s="11" t="s">
        <v>50</v>
      </c>
      <c r="L11" s="36">
        <f>('500MW model - tariffs'!E209-'500MW model - tariffs'!E8)/'500MW model - tariffs'!E8</f>
        <v>0</v>
      </c>
      <c r="M11" s="36"/>
      <c r="N11" s="36"/>
      <c r="O11" s="37"/>
      <c r="P11" s="37"/>
      <c r="Q11" s="36"/>
    </row>
    <row r="12" spans="2:17" ht="27.75" customHeight="1">
      <c r="B12" s="11" t="s">
        <v>51</v>
      </c>
      <c r="C12" s="36">
        <f>('500MW model - tariffs'!E76-'500MW model - tariffs'!E9)/'500MW model - tariffs'!E9</f>
        <v>2.8582173749529927E-2</v>
      </c>
      <c r="D12" s="36"/>
      <c r="E12" s="36"/>
      <c r="F12" s="37">
        <f>('500MW model - tariffs'!H76-'500MW model - tariffs'!H9)/'500MW model - tariffs'!H9</f>
        <v>-0.23315118397085613</v>
      </c>
      <c r="G12" s="37"/>
      <c r="H12" s="36"/>
      <c r="J12" s="38"/>
      <c r="K12" s="11" t="s">
        <v>51</v>
      </c>
      <c r="L12" s="36">
        <f>('500MW model - tariffs'!E210-'500MW model - tariffs'!E9)/'500MW model - tariffs'!E9</f>
        <v>-3.7608123354640466E-4</v>
      </c>
      <c r="M12" s="36"/>
      <c r="N12" s="36"/>
      <c r="O12" s="37">
        <f>('500MW model - tariffs'!H210-'500MW model - tariffs'!H9)/'500MW model - tariffs'!H9</f>
        <v>1.8214936247722745E-3</v>
      </c>
      <c r="P12" s="37"/>
      <c r="Q12" s="36"/>
    </row>
    <row r="13" spans="2:17" ht="27.75" customHeight="1">
      <c r="B13" s="11" t="s">
        <v>52</v>
      </c>
      <c r="C13" s="36">
        <f>('500MW model - tariffs'!E77-'500MW model - tariffs'!E10)/'500MW model - tariffs'!E10</f>
        <v>2.8711484593837641E-2</v>
      </c>
      <c r="D13" s="36">
        <f>('500MW model - tariffs'!F77-'500MW model - tariffs'!F10)/'500MW model - tariffs'!F10</f>
        <v>6.310679611650491E-2</v>
      </c>
      <c r="E13" s="36"/>
      <c r="F13" s="37">
        <f>('500MW model - tariffs'!H77-'500MW model - tariffs'!H10)/'500MW model - tariffs'!H10</f>
        <v>-0.23315118397085613</v>
      </c>
      <c r="G13" s="37"/>
      <c r="H13" s="36"/>
      <c r="J13" s="38"/>
      <c r="K13" s="11" t="s">
        <v>52</v>
      </c>
      <c r="L13" s="36">
        <f>('500MW model - tariffs'!E211-'500MW model - tariffs'!E10)/'500MW model - tariffs'!E10</f>
        <v>0</v>
      </c>
      <c r="M13" s="36">
        <f>('500MW model - tariffs'!F211-'500MW model - tariffs'!F10)/'500MW model - tariffs'!F10</f>
        <v>0</v>
      </c>
      <c r="N13" s="36"/>
      <c r="O13" s="37">
        <f>('500MW model - tariffs'!H211-'500MW model - tariffs'!H10)/'500MW model - tariffs'!H10</f>
        <v>1.8214936247722745E-3</v>
      </c>
      <c r="P13" s="37"/>
      <c r="Q13" s="36"/>
    </row>
    <row r="14" spans="2:17" ht="27.75" customHeight="1">
      <c r="B14" s="11" t="s">
        <v>53</v>
      </c>
      <c r="C14" s="36">
        <f>('500MW model - tariffs'!E78-'500MW model - tariffs'!E11)/'500MW model - tariffs'!E11</f>
        <v>6.7510548523206815E-2</v>
      </c>
      <c r="D14" s="36"/>
      <c r="E14" s="36"/>
      <c r="F14" s="37"/>
      <c r="G14" s="37"/>
      <c r="H14" s="36"/>
      <c r="J14" s="38"/>
      <c r="K14" s="11" t="s">
        <v>53</v>
      </c>
      <c r="L14" s="36">
        <f>('500MW model - tariffs'!E212-'500MW model - tariffs'!E11)/'500MW model - tariffs'!E11</f>
        <v>0</v>
      </c>
      <c r="M14" s="36"/>
      <c r="N14" s="36"/>
      <c r="O14" s="37"/>
      <c r="P14" s="37"/>
      <c r="Q14" s="36"/>
    </row>
    <row r="15" spans="2:17" ht="27.75" customHeight="1">
      <c r="B15" s="11" t="s">
        <v>54</v>
      </c>
      <c r="C15" s="36">
        <f>('500MW model - tariffs'!E79-'500MW model - tariffs'!E12)/'500MW model - tariffs'!E12</f>
        <v>2.6064005278785791E-2</v>
      </c>
      <c r="D15" s="36">
        <f>('500MW model - tariffs'!F79-'500MW model - tariffs'!F12)/'500MW model - tariffs'!F12</f>
        <v>6.0301507537688356E-2</v>
      </c>
      <c r="E15" s="36"/>
      <c r="F15" s="37">
        <f>('500MW model - tariffs'!H79-'500MW model - tariffs'!H12)/'500MW model - tariffs'!H12</f>
        <v>-0.17723396366332955</v>
      </c>
      <c r="G15" s="37"/>
      <c r="H15" s="36"/>
      <c r="J15" s="38"/>
      <c r="K15" s="11" t="s">
        <v>54</v>
      </c>
      <c r="L15" s="36">
        <f>('500MW model - tariffs'!E213-'500MW model - tariffs'!E12)/'500MW model - tariffs'!E12</f>
        <v>-3.2992411745309596E-4</v>
      </c>
      <c r="M15" s="36">
        <f>('500MW model - tariffs'!F213-'500MW model - tariffs'!F12)/'500MW model - tariffs'!F12</f>
        <v>-5.0251256281407079E-3</v>
      </c>
      <c r="N15" s="36"/>
      <c r="O15" s="37">
        <f>('500MW model - tariffs'!H213-'500MW model - tariffs'!H12)/'500MW model - tariffs'!H12</f>
        <v>3.707823507601618E-4</v>
      </c>
      <c r="P15" s="37"/>
      <c r="Q15" s="36"/>
    </row>
    <row r="16" spans="2:17" ht="27.75" customHeight="1">
      <c r="B16" s="11" t="s">
        <v>56</v>
      </c>
      <c r="C16" s="36">
        <f>('500MW model - tariffs'!E80-'500MW model - tariffs'!E13)/'500MW model - tariffs'!E13</f>
        <v>1.5979189892233427E-2</v>
      </c>
      <c r="D16" s="36">
        <f>('500MW model - tariffs'!F80-'500MW model - tariffs'!F13)/'500MW model - tariffs'!F13</f>
        <v>5.2023121387283287E-2</v>
      </c>
      <c r="E16" s="36"/>
      <c r="F16" s="37">
        <f>('500MW model - tariffs'!H80-'500MW model - tariffs'!H13)/'500MW model - tariffs'!H13</f>
        <v>0.24909310761789602</v>
      </c>
      <c r="G16" s="37"/>
      <c r="H16" s="36"/>
      <c r="J16" s="38"/>
      <c r="K16" s="11" t="s">
        <v>56</v>
      </c>
      <c r="L16" s="36">
        <f>('500MW model - tariffs'!E214-'500MW model - tariffs'!E13)/'500MW model - tariffs'!E13</f>
        <v>0</v>
      </c>
      <c r="M16" s="36">
        <f>('500MW model - tariffs'!F214-'500MW model - tariffs'!F13)/'500MW model - tariffs'!F13</f>
        <v>0</v>
      </c>
      <c r="N16" s="36"/>
      <c r="O16" s="37">
        <f>('500MW model - tariffs'!H214-'500MW model - tariffs'!H13)/'500MW model - tariffs'!H13</f>
        <v>-2.0153164046754195E-3</v>
      </c>
      <c r="P16" s="37"/>
      <c r="Q16" s="36"/>
    </row>
    <row r="17" spans="2:17" ht="27.75" customHeight="1">
      <c r="B17" s="11" t="s">
        <v>57</v>
      </c>
      <c r="C17" s="36">
        <f>('500MW model - tariffs'!E81-'500MW model - tariffs'!E14)/'500MW model - tariffs'!E14</f>
        <v>-4.0109890109890085E-2</v>
      </c>
      <c r="D17" s="36">
        <f>('500MW model - tariffs'!F81-'500MW model - tariffs'!F14)/'500MW model - tariffs'!F14</f>
        <v>-9.7087378640776795E-3</v>
      </c>
      <c r="E17" s="36"/>
      <c r="F17" s="37">
        <f>('500MW model - tariffs'!H81-'500MW model - tariffs'!H14)/'500MW model - tariffs'!H14</f>
        <v>-0.11216028938529114</v>
      </c>
      <c r="G17" s="37"/>
      <c r="H17" s="36"/>
      <c r="J17" s="38"/>
      <c r="K17" s="11" t="s">
        <v>57</v>
      </c>
      <c r="L17" s="36">
        <f>('500MW model - tariffs'!E215-'500MW model - tariffs'!E14)/'500MW model - tariffs'!E14</f>
        <v>1.6483516483515887E-3</v>
      </c>
      <c r="M17" s="36">
        <f>('500MW model - tariffs'!F215-'500MW model - tariffs'!F14)/'500MW model - tariffs'!F14</f>
        <v>0</v>
      </c>
      <c r="N17" s="36"/>
      <c r="O17" s="37">
        <f>('500MW model - tariffs'!H215-'500MW model - tariffs'!H14)/'500MW model - tariffs'!H14</f>
        <v>-8.4560637023468779E-4</v>
      </c>
      <c r="P17" s="37"/>
      <c r="Q17" s="36"/>
    </row>
    <row r="18" spans="2:17" ht="27.75" customHeight="1">
      <c r="B18" s="11" t="s">
        <v>58</v>
      </c>
      <c r="C18" s="36">
        <f>('500MW model - tariffs'!E82-'500MW model - tariffs'!E15)/'500MW model - tariffs'!E15</f>
        <v>-1.9261897054062768E-2</v>
      </c>
      <c r="D18" s="36">
        <f>('500MW model - tariffs'!F82-'500MW model - tariffs'!F15)/'500MW model - tariffs'!F15</f>
        <v>9.5512082853854957E-2</v>
      </c>
      <c r="E18" s="36">
        <f>('500MW model - tariffs'!G82-'500MW model - tariffs'!G15)/'500MW model - tariffs'!G15</f>
        <v>4.666666666666671E-2</v>
      </c>
      <c r="F18" s="37">
        <f>('500MW model - tariffs'!H82-'500MW model - tariffs'!H15)/'500MW model - tariffs'!H15</f>
        <v>-0.25696740670760515</v>
      </c>
      <c r="G18" s="37">
        <f>('500MW model - tariffs'!I82-'500MW model - tariffs'!I15)/'500MW model - tariffs'!I15</f>
        <v>0.13333333333333325</v>
      </c>
      <c r="H18" s="36">
        <f>('500MW model - tariffs'!J82-'500MW model - tariffs'!J15)/'500MW model - tariffs'!J15</f>
        <v>2.1505376344086041E-2</v>
      </c>
      <c r="J18" s="38"/>
      <c r="K18" s="11" t="s">
        <v>58</v>
      </c>
      <c r="L18" s="36">
        <f>('500MW model - tariffs'!E216-'500MW model - tariffs'!E15)/'500MW model - tariffs'!E15</f>
        <v>4.8559404337975297E-4</v>
      </c>
      <c r="M18" s="36">
        <f>('500MW model - tariffs'!F216-'500MW model - tariffs'!F15)/'500MW model - tariffs'!F15</f>
        <v>-1.1507479861910253E-3</v>
      </c>
      <c r="N18" s="36">
        <f>('500MW model - tariffs'!G216-'500MW model - tariffs'!G15)/'500MW model - tariffs'!G15</f>
        <v>0</v>
      </c>
      <c r="O18" s="37">
        <f>('500MW model - tariffs'!H216-'500MW model - tariffs'!H15)/'500MW model - tariffs'!H15</f>
        <v>2.8341993386867604E-3</v>
      </c>
      <c r="P18" s="37">
        <f>('500MW model - tariffs'!I216-'500MW model - tariffs'!I15)/'500MW model - tariffs'!I15</f>
        <v>0</v>
      </c>
      <c r="Q18" s="36">
        <f>('500MW model - tariffs'!J216-'500MW model - tariffs'!J15)/'500MW model - tariffs'!J15</f>
        <v>0</v>
      </c>
    </row>
    <row r="19" spans="2:17" ht="27.75" customHeight="1">
      <c r="B19" s="11" t="s">
        <v>59</v>
      </c>
      <c r="C19" s="36">
        <f>('500MW model - tariffs'!E83-'500MW model - tariffs'!E16)/'500MW model - tariffs'!E16</f>
        <v>-5.0975219070950754E-2</v>
      </c>
      <c r="D19" s="36">
        <f>('500MW model - tariffs'!F83-'500MW model - tariffs'!F16)/'500MW model - tariffs'!F16</f>
        <v>4.5060658578856196E-2</v>
      </c>
      <c r="E19" s="36">
        <f>('500MW model - tariffs'!G83-'500MW model - tariffs'!G16)/'500MW model - tariffs'!G16</f>
        <v>0</v>
      </c>
      <c r="F19" s="37">
        <f>('500MW model - tariffs'!H83-'500MW model - tariffs'!H16)/'500MW model - tariffs'!H16</f>
        <v>-0.25702811244979917</v>
      </c>
      <c r="G19" s="37">
        <f>('500MW model - tariffs'!I83-'500MW model - tariffs'!I16)/'500MW model - tariffs'!I16</f>
        <v>0.21218961625282176</v>
      </c>
      <c r="H19" s="36">
        <f>('500MW model - tariffs'!J83-'500MW model - tariffs'!J16)/'500MW model - tariffs'!J16</f>
        <v>-1.8000000000000016E-2</v>
      </c>
      <c r="J19" s="38"/>
      <c r="K19" s="11" t="s">
        <v>59</v>
      </c>
      <c r="L19" s="36">
        <f>('500MW model - tariffs'!E217-'500MW model - tariffs'!E16)/'500MW model - tariffs'!E16</f>
        <v>9.4224064826154601E-4</v>
      </c>
      <c r="M19" s="36">
        <f>('500MW model - tariffs'!F217-'500MW model - tariffs'!F16)/'500MW model - tariffs'!F16</f>
        <v>0</v>
      </c>
      <c r="N19" s="36">
        <f>('500MW model - tariffs'!G217-'500MW model - tariffs'!G16)/'500MW model - tariffs'!G16</f>
        <v>0</v>
      </c>
      <c r="O19" s="37">
        <f>('500MW model - tariffs'!H217-'500MW model - tariffs'!H16)/'500MW model - tariffs'!H16</f>
        <v>2.6773761713521369E-3</v>
      </c>
      <c r="P19" s="37">
        <f>('500MW model - tariffs'!I217-'500MW model - tariffs'!I16)/'500MW model - tariffs'!I16</f>
        <v>-2.2573363431150763E-3</v>
      </c>
      <c r="Q19" s="36">
        <f>('500MW model - tariffs'!J217-'500MW model - tariffs'!J16)/'500MW model - tariffs'!J16</f>
        <v>2.0000000000000018E-3</v>
      </c>
    </row>
    <row r="20" spans="2:17" ht="27.75" customHeight="1">
      <c r="B20" s="11" t="s">
        <v>60</v>
      </c>
      <c r="C20" s="36">
        <f>('500MW model - tariffs'!E84-'500MW model - tariffs'!E17)/'500MW model - tariffs'!E17</f>
        <v>-6.4761437507665942E-2</v>
      </c>
      <c r="D20" s="36">
        <f>('500MW model - tariffs'!F84-'500MW model - tariffs'!F17)/'500MW model - tariffs'!F17</f>
        <v>9.7264437689969521E-2</v>
      </c>
      <c r="E20" s="36">
        <f>('500MW model - tariffs'!G84-'500MW model - tariffs'!G17)/'500MW model - tariffs'!G17</f>
        <v>0</v>
      </c>
      <c r="F20" s="37">
        <f>('500MW model - tariffs'!H84-'500MW model - tariffs'!H17)/'500MW model - tariffs'!H17</f>
        <v>-0.2568523430592396</v>
      </c>
      <c r="G20" s="37">
        <f>('500MW model - tariffs'!I84-'500MW model - tariffs'!I17)/'500MW model - tariffs'!I17</f>
        <v>-6.1032863849765209E-2</v>
      </c>
      <c r="H20" s="36">
        <f>('500MW model - tariffs'!J84-'500MW model - tariffs'!J17)/'500MW model - tariffs'!J17</f>
        <v>-3.1609195402298722E-2</v>
      </c>
      <c r="J20" s="38"/>
      <c r="K20" s="11" t="s">
        <v>60</v>
      </c>
      <c r="L20" s="36">
        <f>('500MW model - tariffs'!E218-'500MW model - tariffs'!E17)/'500MW model - tariffs'!E17</f>
        <v>1.4718508524467898E-3</v>
      </c>
      <c r="M20" s="36">
        <f>('500MW model - tariffs'!F218-'500MW model - tariffs'!F17)/'500MW model - tariffs'!F17</f>
        <v>0</v>
      </c>
      <c r="N20" s="36">
        <f>('500MW model - tariffs'!G218-'500MW model - tariffs'!G17)/'500MW model - tariffs'!G17</f>
        <v>0</v>
      </c>
      <c r="O20" s="37">
        <f>('500MW model - tariffs'!H218-'500MW model - tariffs'!H17)/'500MW model - tariffs'!H17</f>
        <v>3.1830238726790402E-3</v>
      </c>
      <c r="P20" s="37">
        <f>('500MW model - tariffs'!I218-'500MW model - tariffs'!I17)/'500MW model - tariffs'!I17</f>
        <v>-2.347417840375537E-3</v>
      </c>
      <c r="Q20" s="36">
        <f>('500MW model - tariffs'!J218-'500MW model - tariffs'!J17)/'500MW model - tariffs'!J17</f>
        <v>0</v>
      </c>
    </row>
    <row r="21" spans="2:17" ht="27.75" customHeight="1">
      <c r="B21" s="11" t="s">
        <v>61</v>
      </c>
      <c r="C21" s="36">
        <f>('500MW model - tariffs'!E85-'500MW model - tariffs'!E18)/'500MW model - tariffs'!E18</f>
        <v>-0.17377279102384291</v>
      </c>
      <c r="D21" s="36">
        <f>('500MW model - tariffs'!F85-'500MW model - tariffs'!F18)/'500MW model - tariffs'!F18</f>
        <v>-0.30081300813008133</v>
      </c>
      <c r="E21" s="36">
        <f>('500MW model - tariffs'!G85-'500MW model - tariffs'!G18)/'500MW model - tariffs'!G18</f>
        <v>-0.21538461538461545</v>
      </c>
      <c r="F21" s="37">
        <f>('500MW model - tariffs'!H85-'500MW model - tariffs'!H18)/'500MW model - tariffs'!H18</f>
        <v>-0.25685325016414973</v>
      </c>
      <c r="G21" s="37">
        <f>('500MW model - tariffs'!I85-'500MW model - tariffs'!I18)/'500MW model - tariffs'!I18</f>
        <v>0.43478260869565211</v>
      </c>
      <c r="H21" s="36">
        <f>('500MW model - tariffs'!J85-'500MW model - tariffs'!J18)/'500MW model - tariffs'!J18</f>
        <v>-0.19863013698630128</v>
      </c>
      <c r="J21" s="38"/>
      <c r="K21" s="11" t="s">
        <v>61</v>
      </c>
      <c r="L21" s="36">
        <f>('500MW model - tariffs'!E219-'500MW model - tariffs'!E18)/'500MW model - tariffs'!E18</f>
        <v>1.6830294530154916E-3</v>
      </c>
      <c r="M21" s="36">
        <f>('500MW model - tariffs'!F219-'500MW model - tariffs'!F18)/'500MW model - tariffs'!F18</f>
        <v>0</v>
      </c>
      <c r="N21" s="36">
        <f>('500MW model - tariffs'!G219-'500MW model - tariffs'!G18)/'500MW model - tariffs'!G18</f>
        <v>0</v>
      </c>
      <c r="O21" s="37">
        <f>('500MW model - tariffs'!H219-'500MW model - tariffs'!H18)/'500MW model - tariffs'!H18</f>
        <v>3.1188443860800676E-3</v>
      </c>
      <c r="P21" s="37">
        <f>('500MW model - tariffs'!I219-'500MW model - tariffs'!I18)/'500MW model - tariffs'!I18</f>
        <v>-3.3444816053512477E-3</v>
      </c>
      <c r="Q21" s="36">
        <f>('500MW model - tariffs'!J219-'500MW model - tariffs'!J18)/'500MW model - tariffs'!J18</f>
        <v>0</v>
      </c>
    </row>
    <row r="22" spans="2:17" ht="27.75" customHeight="1">
      <c r="B22" s="11" t="s">
        <v>62</v>
      </c>
      <c r="C22" s="36">
        <f>('500MW model - tariffs'!E86-'500MW model - tariffs'!E19)/'500MW model - tariffs'!E19</f>
        <v>-2.160365600332366E-2</v>
      </c>
      <c r="D22" s="36"/>
      <c r="E22" s="36"/>
      <c r="F22" s="37"/>
      <c r="G22" s="37"/>
      <c r="H22" s="36"/>
      <c r="J22" s="38"/>
      <c r="K22" s="11" t="s">
        <v>62</v>
      </c>
      <c r="L22" s="36">
        <f>('500MW model - tariffs'!E220-'500MW model - tariffs'!E19)/'500MW model - tariffs'!E19</f>
        <v>0</v>
      </c>
      <c r="M22" s="36"/>
      <c r="N22" s="36"/>
      <c r="O22" s="37"/>
      <c r="P22" s="37"/>
      <c r="Q22" s="36"/>
    </row>
    <row r="23" spans="2:17" ht="27.75" customHeight="1">
      <c r="B23" s="11" t="s">
        <v>64</v>
      </c>
      <c r="C23" s="36">
        <f>('500MW model - tariffs'!E87-'500MW model - tariffs'!E20)/'500MW model - tariffs'!E20</f>
        <v>-1.2169346057772338E-2</v>
      </c>
      <c r="D23" s="36">
        <f>('500MW model - tariffs'!F87-'500MW model - tariffs'!F20)/'500MW model - tariffs'!F20</f>
        <v>1.6219588271990035E-2</v>
      </c>
      <c r="E23" s="36">
        <f>('500MW model - tariffs'!G87-'500MW model - tariffs'!G20)/'500MW model - tariffs'!G20</f>
        <v>-0.15306122448979587</v>
      </c>
      <c r="F23" s="37"/>
      <c r="G23" s="37"/>
      <c r="H23" s="36"/>
      <c r="J23" s="38"/>
      <c r="K23" s="11" t="s">
        <v>64</v>
      </c>
      <c r="L23" s="36">
        <f>('500MW model - tariffs'!E221-'500MW model - tariffs'!E20)/'500MW model - tariffs'!E20</f>
        <v>3.8429513866651045E-4</v>
      </c>
      <c r="M23" s="36">
        <f>('500MW model - tariffs'!F221-'500MW model - tariffs'!F20)/'500MW model - tariffs'!F20</f>
        <v>-6.2383031815339352E-4</v>
      </c>
      <c r="N23" s="36">
        <f>('500MW model - tariffs'!G221-'500MW model - tariffs'!G20)/'500MW model - tariffs'!G20</f>
        <v>1.7006802721088452E-3</v>
      </c>
      <c r="O23" s="37"/>
      <c r="P23" s="37"/>
      <c r="Q23" s="36"/>
    </row>
    <row r="24" spans="2:17">
      <c r="J24" s="38"/>
    </row>
    <row r="25" spans="2:17" ht="26.25">
      <c r="B25" s="35" t="s">
        <v>153</v>
      </c>
      <c r="J25" s="38"/>
      <c r="K25" s="35" t="s">
        <v>157</v>
      </c>
    </row>
    <row r="26" spans="2:17">
      <c r="J26" s="38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6">
        <f>('500MW model - tariffs'!E140-'500MW model - tariffs'!E6)/'500MW model - tariffs'!E6</f>
        <v>2.3648648648648594E-2</v>
      </c>
      <c r="D28" s="36"/>
      <c r="E28" s="36"/>
      <c r="F28" s="37">
        <f>('500MW model - tariffs'!H140-'500MW model - tariffs'!H6)/'500MW model - tariffs'!H6</f>
        <v>-0.1801385681293303</v>
      </c>
      <c r="G28" s="37"/>
      <c r="H28" s="36"/>
      <c r="J28" s="38"/>
      <c r="K28" s="11" t="s">
        <v>48</v>
      </c>
      <c r="L28" s="36">
        <f>('500MW model - tariffs'!E274-'500MW model - tariffs'!E6)/'500MW model - tariffs'!E6</f>
        <v>1.6891891891891533E-3</v>
      </c>
      <c r="M28" s="36"/>
      <c r="N28" s="36"/>
      <c r="O28" s="37">
        <f>('500MW model - tariffs'!H274-'500MW model - tariffs'!H6)/'500MW model - tariffs'!H6</f>
        <v>-2.540415704387998E-2</v>
      </c>
      <c r="P28" s="37"/>
      <c r="Q28" s="36"/>
    </row>
    <row r="29" spans="2:17" ht="27" customHeight="1">
      <c r="B29" s="11" t="s">
        <v>49</v>
      </c>
      <c r="C29" s="36">
        <f>('500MW model - tariffs'!E141-'500MW model - tariffs'!E7)/'500MW model - tariffs'!E7</f>
        <v>2.0760312752763535E-2</v>
      </c>
      <c r="D29" s="36">
        <f>('500MW model - tariffs'!F141-'500MW model - tariffs'!F7)/'500MW model - tariffs'!F7</f>
        <v>4.0114613180515797E-2</v>
      </c>
      <c r="E29" s="36"/>
      <c r="F29" s="37">
        <f>('500MW model - tariffs'!H141-'500MW model - tariffs'!H7)/'500MW model - tariffs'!H7</f>
        <v>-0.1801385681293303</v>
      </c>
      <c r="G29" s="37"/>
      <c r="H29" s="36"/>
      <c r="J29" s="38"/>
      <c r="K29" s="11" t="s">
        <v>49</v>
      </c>
      <c r="L29" s="36">
        <f>('500MW model - tariffs'!E275-'500MW model - tariffs'!E7)/'500MW model - tariffs'!E7</f>
        <v>5.3922890266912369E-4</v>
      </c>
      <c r="M29" s="36">
        <f>('500MW model - tariffs'!F275-'500MW model - tariffs'!F7)/'500MW model - tariffs'!F7</f>
        <v>8.5959885386819573E-3</v>
      </c>
      <c r="N29" s="36"/>
      <c r="O29" s="37">
        <f>('500MW model - tariffs'!H275-'500MW model - tariffs'!H7)/'500MW model - tariffs'!H7</f>
        <v>-2.540415704387998E-2</v>
      </c>
      <c r="P29" s="37"/>
      <c r="Q29" s="36"/>
    </row>
    <row r="30" spans="2:17" ht="27" customHeight="1">
      <c r="B30" s="11" t="s">
        <v>50</v>
      </c>
      <c r="C30" s="36">
        <f>('500MW model - tariffs'!E142-'500MW model - tariffs'!E8)/'500MW model - tariffs'!E8</f>
        <v>3.1545741324921162E-2</v>
      </c>
      <c r="D30" s="36"/>
      <c r="E30" s="36"/>
      <c r="F30" s="37"/>
      <c r="G30" s="37"/>
      <c r="H30" s="36"/>
      <c r="J30" s="38"/>
      <c r="K30" s="11" t="s">
        <v>50</v>
      </c>
      <c r="L30" s="36">
        <f>('500MW model - tariffs'!E276-'500MW model - tariffs'!E8)/'500MW model - tariffs'!E8</f>
        <v>3.1545741324921165E-3</v>
      </c>
      <c r="M30" s="36"/>
      <c r="N30" s="36"/>
      <c r="O30" s="37"/>
      <c r="P30" s="37"/>
      <c r="Q30" s="36"/>
    </row>
    <row r="31" spans="2:17" ht="27" customHeight="1">
      <c r="B31" s="11" t="s">
        <v>51</v>
      </c>
      <c r="C31" s="36">
        <f>('500MW model - tariffs'!E143-'500MW model - tariffs'!E9)/'500MW model - tariffs'!E9</f>
        <v>2.3693117713426165E-2</v>
      </c>
      <c r="D31" s="36"/>
      <c r="E31" s="36"/>
      <c r="F31" s="37">
        <f>('500MW model - tariffs'!H143-'500MW model - tariffs'!H9)/'500MW model - tariffs'!H9</f>
        <v>-0.17850637522768678</v>
      </c>
      <c r="G31" s="37"/>
      <c r="H31" s="36"/>
      <c r="J31" s="38"/>
      <c r="K31" s="11" t="s">
        <v>51</v>
      </c>
      <c r="L31" s="36">
        <f>('500MW model - tariffs'!E277-'500MW model - tariffs'!E9)/'500MW model - tariffs'!E9</f>
        <v>1.5043249341857856E-3</v>
      </c>
      <c r="M31" s="36"/>
      <c r="N31" s="36"/>
      <c r="O31" s="37">
        <f>('500MW model - tariffs'!H277-'500MW model - tariffs'!H9)/'500MW model - tariffs'!H9</f>
        <v>-2.5500910746812488E-2</v>
      </c>
      <c r="P31" s="37"/>
      <c r="Q31" s="36"/>
    </row>
    <row r="32" spans="2:17" ht="27" customHeight="1">
      <c r="B32" s="11" t="s">
        <v>52</v>
      </c>
      <c r="C32" s="36">
        <f>('500MW model - tariffs'!E144-'500MW model - tariffs'!E10)/'500MW model - tariffs'!E10</f>
        <v>2.3459383753501463E-2</v>
      </c>
      <c r="D32" s="36">
        <f>('500MW model - tariffs'!F144-'500MW model - tariffs'!F10)/'500MW model - tariffs'!F10</f>
        <v>3.8834951456310718E-2</v>
      </c>
      <c r="E32" s="36"/>
      <c r="F32" s="37">
        <f>('500MW model - tariffs'!H144-'500MW model - tariffs'!H10)/'500MW model - tariffs'!H10</f>
        <v>-0.17850637522768678</v>
      </c>
      <c r="G32" s="37"/>
      <c r="H32" s="36"/>
      <c r="J32" s="38"/>
      <c r="K32" s="11" t="s">
        <v>52</v>
      </c>
      <c r="L32" s="36">
        <f>('500MW model - tariffs'!E278-'500MW model - tariffs'!E10)/'500MW model - tariffs'!E10</f>
        <v>1.7507002801121631E-3</v>
      </c>
      <c r="M32" s="36">
        <f>('500MW model - tariffs'!F278-'500MW model - tariffs'!F10)/'500MW model - tariffs'!F10</f>
        <v>4.8543689320388397E-3</v>
      </c>
      <c r="N32" s="36"/>
      <c r="O32" s="37">
        <f>('500MW model - tariffs'!H278-'500MW model - tariffs'!H10)/'500MW model - tariffs'!H10</f>
        <v>-2.5500910746812488E-2</v>
      </c>
      <c r="P32" s="37"/>
      <c r="Q32" s="36"/>
    </row>
    <row r="33" spans="2:17" ht="27" customHeight="1">
      <c r="B33" s="11" t="s">
        <v>53</v>
      </c>
      <c r="C33" s="36">
        <f>('500MW model - tariffs'!E145-'500MW model - tariffs'!E11)/'500MW model - tariffs'!E11</f>
        <v>4.2194092827004259E-2</v>
      </c>
      <c r="D33" s="36"/>
      <c r="E33" s="36"/>
      <c r="F33" s="37"/>
      <c r="G33" s="37"/>
      <c r="H33" s="36"/>
      <c r="J33" s="38"/>
      <c r="K33" s="11" t="s">
        <v>53</v>
      </c>
      <c r="L33" s="36">
        <f>('500MW model - tariffs'!E279-'500MW model - tariffs'!E11)/'500MW model - tariffs'!E11</f>
        <v>8.4388185654008518E-3</v>
      </c>
      <c r="M33" s="36"/>
      <c r="N33" s="36"/>
      <c r="O33" s="37"/>
      <c r="P33" s="37"/>
      <c r="Q33" s="36"/>
    </row>
    <row r="34" spans="2:17" ht="27" customHeight="1">
      <c r="B34" s="11" t="s">
        <v>54</v>
      </c>
      <c r="C34" s="36">
        <f>('500MW model - tariffs'!E146-'500MW model - tariffs'!E12)/'500MW model - tariffs'!E12</f>
        <v>2.2434839986803054E-2</v>
      </c>
      <c r="D34" s="36">
        <f>('500MW model - tariffs'!F146-'500MW model - tariffs'!F12)/'500MW model - tariffs'!F12</f>
        <v>3.5175879396984813E-2</v>
      </c>
      <c r="E34" s="36"/>
      <c r="F34" s="37">
        <f>('500MW model - tariffs'!H146-'500MW model - tariffs'!H12)/'500MW model - tariffs'!H12</f>
        <v>-0.17686318131256951</v>
      </c>
      <c r="G34" s="37"/>
      <c r="H34" s="36"/>
      <c r="J34" s="38"/>
      <c r="K34" s="11" t="s">
        <v>54</v>
      </c>
      <c r="L34" s="36">
        <f>('500MW model - tariffs'!E280-'500MW model - tariffs'!E12)/'500MW model - tariffs'!E12</f>
        <v>1.3196964698119443E-3</v>
      </c>
      <c r="M34" s="36">
        <f>('500MW model - tariffs'!F280-'500MW model - tariffs'!F12)/'500MW model - tariffs'!F12</f>
        <v>5.0251256281407079E-3</v>
      </c>
      <c r="N34" s="36"/>
      <c r="O34" s="37">
        <f>('500MW model - tariffs'!H280-'500MW model - tariffs'!H12)/'500MW model - tariffs'!H12</f>
        <v>-8.1572117167222416E-3</v>
      </c>
      <c r="P34" s="37"/>
      <c r="Q34" s="36"/>
    </row>
    <row r="35" spans="2:17" ht="27" customHeight="1">
      <c r="B35" s="11" t="s">
        <v>56</v>
      </c>
      <c r="C35" s="36">
        <f>('500MW model - tariffs'!E147-'500MW model - tariffs'!E13)/'500MW model - tariffs'!E13</f>
        <v>1.6722408026755991E-2</v>
      </c>
      <c r="D35" s="36">
        <f>('500MW model - tariffs'!F147-'500MW model - tariffs'!F13)/'500MW model - tariffs'!F13</f>
        <v>3.4682080924855523E-2</v>
      </c>
      <c r="E35" s="36"/>
      <c r="F35" s="37">
        <f>('500MW model - tariffs'!H147-'500MW model - tariffs'!H13)/'500MW model - tariffs'!H13</f>
        <v>0.14993954050785985</v>
      </c>
      <c r="G35" s="37"/>
      <c r="H35" s="36"/>
      <c r="J35" s="38"/>
      <c r="K35" s="11" t="s">
        <v>56</v>
      </c>
      <c r="L35" s="36">
        <f>('500MW model - tariffs'!E281-'500MW model - tariffs'!E13)/'500MW model - tariffs'!E13</f>
        <v>7.4321813452256553E-4</v>
      </c>
      <c r="M35" s="36">
        <f>('500MW model - tariffs'!F281-'500MW model - tariffs'!F13)/'500MW model - tariffs'!F13</f>
        <v>5.7803468208092543E-3</v>
      </c>
      <c r="N35" s="36"/>
      <c r="O35" s="37">
        <f>('500MW model - tariffs'!H281-'500MW model - tariffs'!H13)/'500MW model - tariffs'!H13</f>
        <v>1.6525594518339386E-2</v>
      </c>
      <c r="P35" s="37"/>
      <c r="Q35" s="36"/>
    </row>
    <row r="36" spans="2:17" ht="27" customHeight="1">
      <c r="B36" s="11" t="s">
        <v>57</v>
      </c>
      <c r="C36" s="36">
        <f>('500MW model - tariffs'!E148-'500MW model - tariffs'!E14)/'500MW model - tariffs'!E14</f>
        <v>1.0439560439560387E-2</v>
      </c>
      <c r="D36" s="36">
        <f>('500MW model - tariffs'!F148-'500MW model - tariffs'!F14)/'500MW model - tariffs'!F14</f>
        <v>2.9126213592233038E-2</v>
      </c>
      <c r="E36" s="36"/>
      <c r="F36" s="37">
        <f>('500MW model - tariffs'!H148-'500MW model - tariffs'!H14)/'500MW model - tariffs'!H14</f>
        <v>-0.14168604514598451</v>
      </c>
      <c r="G36" s="37"/>
      <c r="H36" s="36"/>
      <c r="J36" s="38"/>
      <c r="K36" s="11" t="s">
        <v>57</v>
      </c>
      <c r="L36" s="36">
        <f>('500MW model - tariffs'!E282-'500MW model - tariffs'!E14)/'500MW model - tariffs'!E14</f>
        <v>-1.2087912087912099E-2</v>
      </c>
      <c r="M36" s="36">
        <f>('500MW model - tariffs'!F282-'500MW model - tariffs'!F14)/'500MW model - tariffs'!F14</f>
        <v>-9.7087378640776795E-3</v>
      </c>
      <c r="N36" s="36"/>
      <c r="O36" s="37">
        <f>('500MW model - tariffs'!H282-'500MW model - tariffs'!H14)/'500MW model - tariffs'!H14</f>
        <v>6.0366899208418321E-3</v>
      </c>
      <c r="P36" s="37"/>
      <c r="Q36" s="36"/>
    </row>
    <row r="37" spans="2:17" ht="27" customHeight="1">
      <c r="B37" s="11" t="s">
        <v>58</v>
      </c>
      <c r="C37" s="36">
        <f>('500MW model - tariffs'!E149-'500MW model - tariffs'!E15)/'500MW model - tariffs'!E15</f>
        <v>3.8038200064746358E-3</v>
      </c>
      <c r="D37" s="36">
        <f>('500MW model - tariffs'!F149-'500MW model - tariffs'!F15)/'500MW model - tariffs'!F15</f>
        <v>4.4879171461449985E-2</v>
      </c>
      <c r="E37" s="36">
        <f>('500MW model - tariffs'!G149-'500MW model - tariffs'!G15)/'500MW model - tariffs'!G15</f>
        <v>3.3333333333333368E-2</v>
      </c>
      <c r="F37" s="37">
        <f>('500MW model - tariffs'!H149-'500MW model - tariffs'!H15)/'500MW model - tariffs'!H15</f>
        <v>-0.18044402456306094</v>
      </c>
      <c r="G37" s="37">
        <f>('500MW model - tariffs'!I149-'500MW model - tariffs'!I15)/'500MW model - tariffs'!I15</f>
        <v>3.9999999999999938E-2</v>
      </c>
      <c r="H37" s="36">
        <f>('500MW model - tariffs'!J149-'500MW model - tariffs'!J15)/'500MW model - tariffs'!J15</f>
        <v>2.3041474654377898E-2</v>
      </c>
      <c r="J37" s="38"/>
      <c r="K37" s="11" t="s">
        <v>58</v>
      </c>
      <c r="L37" s="36">
        <f>('500MW model - tariffs'!E283-'500MW model - tariffs'!E15)/'500MW model - tariffs'!E15</f>
        <v>-5.5033991583036271E-3</v>
      </c>
      <c r="M37" s="36">
        <f>('500MW model - tariffs'!F283-'500MW model - tariffs'!F15)/'500MW model - tariffs'!F15</f>
        <v>1.4959723820483328E-2</v>
      </c>
      <c r="N37" s="36">
        <f>('500MW model - tariffs'!G283-'500MW model - tariffs'!G15)/'500MW model - tariffs'!G15</f>
        <v>6.6666666666666732E-3</v>
      </c>
      <c r="O37" s="37">
        <f>('500MW model - tariffs'!H283-'500MW model - tariffs'!H15)/'500MW model - tariffs'!H15</f>
        <v>-3.4010392064241966E-2</v>
      </c>
      <c r="P37" s="37">
        <f>('500MW model - tariffs'!I283-'500MW model - tariffs'!I15)/'500MW model - tariffs'!I15</f>
        <v>2.2222222222222143E-2</v>
      </c>
      <c r="Q37" s="36">
        <f>('500MW model - tariffs'!J283-'500MW model - tariffs'!J15)/'500MW model - tariffs'!J15</f>
        <v>0</v>
      </c>
    </row>
    <row r="38" spans="2:17" ht="27" customHeight="1">
      <c r="B38" s="11" t="s">
        <v>59</v>
      </c>
      <c r="C38" s="36">
        <f>('500MW model - tariffs'!E150-'500MW model - tariffs'!E16)/'500MW model - tariffs'!E16</f>
        <v>-7.820597380571016E-3</v>
      </c>
      <c r="D38" s="36">
        <f>('500MW model - tariffs'!F150-'500MW model - tariffs'!F16)/'500MW model - tariffs'!F16</f>
        <v>2.5996533795493958E-2</v>
      </c>
      <c r="E38" s="36">
        <f>('500MW model - tariffs'!G150-'500MW model - tariffs'!G16)/'500MW model - tariffs'!G16</f>
        <v>1.7391304347826101E-2</v>
      </c>
      <c r="F38" s="37">
        <f>('500MW model - tariffs'!H150-'500MW model - tariffs'!H16)/'500MW model - tariffs'!H16</f>
        <v>-0.18072289156626503</v>
      </c>
      <c r="G38" s="37">
        <f>('500MW model - tariffs'!I150-'500MW model - tariffs'!I16)/'500MW model - tariffs'!I16</f>
        <v>9.7065462753950477E-2</v>
      </c>
      <c r="H38" s="36">
        <f>('500MW model - tariffs'!J150-'500MW model - tariffs'!J16)/'500MW model - tariffs'!J16</f>
        <v>1.0000000000000009E-2</v>
      </c>
      <c r="J38" s="38"/>
      <c r="K38" s="11" t="s">
        <v>59</v>
      </c>
      <c r="L38" s="36">
        <f>('500MW model - tariffs'!E284-'500MW model - tariffs'!E16)/'500MW model - tariffs'!E16</f>
        <v>-9.9877508715725885E-3</v>
      </c>
      <c r="M38" s="36">
        <f>('500MW model - tariffs'!F284-'500MW model - tariffs'!F16)/'500MW model - tariffs'!F16</f>
        <v>1.0398613518197583E-2</v>
      </c>
      <c r="N38" s="36">
        <f>('500MW model - tariffs'!G284-'500MW model - tariffs'!G16)/'500MW model - tariffs'!G16</f>
        <v>0</v>
      </c>
      <c r="O38" s="37">
        <f>('500MW model - tariffs'!H284-'500MW model - tariffs'!H16)/'500MW model - tariffs'!H16</f>
        <v>-3.3467202141900937E-2</v>
      </c>
      <c r="P38" s="37">
        <f>('500MW model - tariffs'!I284-'500MW model - tariffs'!I16)/'500MW model - tariffs'!I16</f>
        <v>2.483069977426644E-2</v>
      </c>
      <c r="Q38" s="36">
        <f>('500MW model - tariffs'!J284-'500MW model - tariffs'!J16)/'500MW model - tariffs'!J16</f>
        <v>-4.0000000000000036E-3</v>
      </c>
    </row>
    <row r="39" spans="2:17" ht="27" customHeight="1">
      <c r="B39" s="11" t="s">
        <v>60</v>
      </c>
      <c r="C39" s="36">
        <f>('500MW model - tariffs'!E151-'500MW model - tariffs'!E17)/'500MW model - tariffs'!E17</f>
        <v>-6.8686373114192241E-3</v>
      </c>
      <c r="D39" s="36">
        <f>('500MW model - tariffs'!F151-'500MW model - tariffs'!F17)/'500MW model - tariffs'!F17</f>
        <v>0.10334346504559262</v>
      </c>
      <c r="E39" s="36">
        <f>('500MW model - tariffs'!G151-'500MW model - tariffs'!G17)/'500MW model - tariffs'!G17</f>
        <v>3.7974683544303833E-2</v>
      </c>
      <c r="F39" s="37">
        <f>('500MW model - tariffs'!H151-'500MW model - tariffs'!H17)/'500MW model - tariffs'!H17</f>
        <v>-0.18019451812555257</v>
      </c>
      <c r="G39" s="37">
        <f>('500MW model - tariffs'!I151-'500MW model - tariffs'!I17)/'500MW model - tariffs'!I17</f>
        <v>-0.1267605633802816</v>
      </c>
      <c r="H39" s="36">
        <f>('500MW model - tariffs'!J151-'500MW model - tariffs'!J17)/'500MW model - tariffs'!J17</f>
        <v>1.4367816091954037E-2</v>
      </c>
      <c r="J39" s="38"/>
      <c r="K39" s="11" t="s">
        <v>60</v>
      </c>
      <c r="L39" s="36">
        <f>('500MW model - tariffs'!E285-'500MW model - tariffs'!E17)/'500MW model - tariffs'!E17</f>
        <v>-1.4718508524469641E-2</v>
      </c>
      <c r="M39" s="36">
        <f>('500MW model - tariffs'!F285-'500MW model - tariffs'!F17)/'500MW model - tariffs'!F17</f>
        <v>0</v>
      </c>
      <c r="N39" s="36">
        <f>('500MW model - tariffs'!G285-'500MW model - tariffs'!G17)/'500MW model - tariffs'!G17</f>
        <v>-1.2658227848101278E-2</v>
      </c>
      <c r="O39" s="37">
        <f>('500MW model - tariffs'!H285-'500MW model - tariffs'!H17)/'500MW model - tariffs'!H17</f>
        <v>-3.3687002652519789E-2</v>
      </c>
      <c r="P39" s="37">
        <f>('500MW model - tariffs'!I285-'500MW model - tariffs'!I17)/'500MW model - tariffs'!I17</f>
        <v>2.3474178403755996E-2</v>
      </c>
      <c r="Q39" s="36">
        <f>('500MW model - tariffs'!J285-'500MW model - tariffs'!J17)/'500MW model - tariffs'!J17</f>
        <v>-1.1494252873563229E-2</v>
      </c>
    </row>
    <row r="40" spans="2:17" ht="27" customHeight="1">
      <c r="B40" s="11" t="s">
        <v>61</v>
      </c>
      <c r="C40" s="36">
        <f>('500MW model - tariffs'!E152-'500MW model - tariffs'!E18)/'500MW model - tariffs'!E18</f>
        <v>-0.102805049088359</v>
      </c>
      <c r="D40" s="36">
        <f>('500MW model - tariffs'!F152-'500MW model - tariffs'!F18)/'500MW model - tariffs'!F18</f>
        <v>-0.25609756097560976</v>
      </c>
      <c r="E40" s="36">
        <f>('500MW model - tariffs'!G152-'500MW model - tariffs'!G18)/'500MW model - tariffs'!G18</f>
        <v>-0.15384615384615388</v>
      </c>
      <c r="F40" s="37">
        <f>('500MW model - tariffs'!H152-'500MW model - tariffs'!H18)/'500MW model - tariffs'!H18</f>
        <v>-0.18019533814839131</v>
      </c>
      <c r="G40" s="37">
        <f>('500MW model - tariffs'!I152-'500MW model - tariffs'!I18)/'500MW model - tariffs'!I18</f>
        <v>0.35117056856187284</v>
      </c>
      <c r="H40" s="36">
        <f>('500MW model - tariffs'!J152-'500MW model - tariffs'!J18)/'500MW model - tariffs'!J18</f>
        <v>-0.1301369863013698</v>
      </c>
      <c r="J40" s="38"/>
      <c r="K40" s="11" t="s">
        <v>61</v>
      </c>
      <c r="L40" s="36">
        <f>('500MW model - tariffs'!E286-'500MW model - tariffs'!E18)/'500MW model - tariffs'!E18</f>
        <v>-1.7251051893408167E-2</v>
      </c>
      <c r="M40" s="36">
        <f>('500MW model - tariffs'!F286-'500MW model - tariffs'!F18)/'500MW model - tariffs'!F18</f>
        <v>-8.1300813008130159E-3</v>
      </c>
      <c r="N40" s="36">
        <f>('500MW model - tariffs'!G286-'500MW model - tariffs'!G18)/'500MW model - tariffs'!G18</f>
        <v>-1.5384615384615398E-2</v>
      </c>
      <c r="O40" s="37">
        <f>('500MW model - tariffs'!H286-'500MW model - tariffs'!H18)/'500MW model - tariffs'!H18</f>
        <v>-3.369172685489169E-2</v>
      </c>
      <c r="P40" s="37">
        <f>('500MW model - tariffs'!I286-'500MW model - tariffs'!I18)/'500MW model - tariffs'!I18</f>
        <v>2.6755852842809239E-2</v>
      </c>
      <c r="Q40" s="36">
        <f>('500MW model - tariffs'!J286-'500MW model - tariffs'!J18)/'500MW model - tariffs'!J18</f>
        <v>-1.3698630136986314E-2</v>
      </c>
    </row>
    <row r="41" spans="2:17" ht="27" customHeight="1">
      <c r="B41" s="11" t="s">
        <v>62</v>
      </c>
      <c r="C41" s="36">
        <f>('500MW model - tariffs'!E153-'500MW model - tariffs'!E19)/'500MW model - tariffs'!E19</f>
        <v>-1.4125467386788453E-2</v>
      </c>
      <c r="D41" s="36"/>
      <c r="E41" s="36"/>
      <c r="F41" s="37"/>
      <c r="G41" s="37"/>
      <c r="H41" s="36"/>
      <c r="J41" s="38"/>
      <c r="K41" s="11" t="s">
        <v>62</v>
      </c>
      <c r="L41" s="36">
        <f>('500MW model - tariffs'!E287-'500MW model - tariffs'!E19)/'500MW model - tariffs'!E19</f>
        <v>-3.3236393851267167E-3</v>
      </c>
      <c r="M41" s="36"/>
      <c r="N41" s="36"/>
      <c r="O41" s="37"/>
      <c r="P41" s="37"/>
      <c r="Q41" s="36"/>
    </row>
    <row r="42" spans="2:17" ht="27" customHeight="1">
      <c r="B42" s="11" t="s">
        <v>64</v>
      </c>
      <c r="C42" s="36">
        <f>('500MW model - tariffs'!E154-'500MW model - tariffs'!E20)/'500MW model - tariffs'!E20</f>
        <v>2.8822135399987144E-3</v>
      </c>
      <c r="D42" s="36">
        <f>('500MW model - tariffs'!F154-'500MW model - tariffs'!F20)/'500MW model - tariffs'!F20</f>
        <v>-9.3574547723018729E-3</v>
      </c>
      <c r="E42" s="36">
        <f>('500MW model - tariffs'!G154-'500MW model - tariffs'!G20)/'500MW model - tariffs'!G20</f>
        <v>-0.1088435374149659</v>
      </c>
      <c r="F42" s="37"/>
      <c r="G42" s="37"/>
      <c r="H42" s="36"/>
      <c r="J42" s="38"/>
      <c r="K42" s="11" t="s">
        <v>64</v>
      </c>
      <c r="L42" s="36">
        <f>('500MW model - tariffs'!E288-'500MW model - tariffs'!E20)/'500MW model - tariffs'!E20</f>
        <v>-4.0350989559981322E-3</v>
      </c>
      <c r="M42" s="36">
        <f>('500MW model - tariffs'!F288-'500MW model - tariffs'!F20)/'500MW model - tariffs'!F20</f>
        <v>4.9906425452277024E-3</v>
      </c>
      <c r="N42" s="36">
        <f>('500MW model - tariffs'!G288-'500MW model - tariffs'!G20)/'500MW model - tariffs'!G20</f>
        <v>-1.8707482993197296E-2</v>
      </c>
      <c r="O42" s="37"/>
      <c r="P42" s="37"/>
      <c r="Q42" s="36"/>
    </row>
    <row r="43" spans="2:17">
      <c r="J43" s="38"/>
    </row>
    <row r="44" spans="2:17" ht="26.25">
      <c r="B44" s="35" t="s">
        <v>155</v>
      </c>
      <c r="J44" s="38"/>
      <c r="K44" s="35" t="s">
        <v>154</v>
      </c>
    </row>
    <row r="45" spans="2:17">
      <c r="J45" s="38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6">
        <f>('500MW model - tariffs'!E140-'500MW model - tariffs'!E73)/'500MW model - tariffs'!E73</f>
        <v>-4.9261083743842773E-3</v>
      </c>
      <c r="D47" s="36"/>
      <c r="E47" s="36"/>
      <c r="F47" s="37">
        <f>('500MW model - tariffs'!H140-'500MW model - tariffs'!H73)/'500MW model - tariffs'!H73</f>
        <v>6.2874251497005984E-2</v>
      </c>
      <c r="G47" s="37"/>
      <c r="H47" s="36"/>
      <c r="J47" s="38"/>
      <c r="K47" s="11" t="s">
        <v>48</v>
      </c>
      <c r="L47" s="36">
        <f>('500MW model - tariffs'!E274-'500MW model - tariffs'!E207)/'500MW model - tariffs'!E207</f>
        <v>2.0277120648867128E-3</v>
      </c>
      <c r="M47" s="36"/>
      <c r="N47" s="36"/>
      <c r="O47" s="37">
        <f>('500MW model - tariffs'!H274-'500MW model - tariffs'!H207)/'500MW model - tariffs'!H207</f>
        <v>-2.7649769585253482E-2</v>
      </c>
      <c r="P47" s="37"/>
      <c r="Q47" s="36"/>
    </row>
    <row r="48" spans="2:17" ht="27" customHeight="1">
      <c r="B48" s="11" t="s">
        <v>49</v>
      </c>
      <c r="C48" s="36">
        <f>('500MW model - tariffs'!E141-'500MW model - tariffs'!E74)/'500MW model - tariffs'!E74</f>
        <v>-7.9176563737136808E-4</v>
      </c>
      <c r="D48" s="36">
        <f>('500MW model - tariffs'!F141-'500MW model - tariffs'!F74)/'500MW model - tariffs'!F74</f>
        <v>-2.4193548387096794E-2</v>
      </c>
      <c r="E48" s="36"/>
      <c r="F48" s="37">
        <f>('500MW model - tariffs'!H141-'500MW model - tariffs'!H74)/'500MW model - tariffs'!H74</f>
        <v>6.2874251497005984E-2</v>
      </c>
      <c r="G48" s="37"/>
      <c r="H48" s="36"/>
      <c r="J48" s="38"/>
      <c r="K48" s="11" t="s">
        <v>49</v>
      </c>
      <c r="L48" s="36">
        <f>('500MW model - tariffs'!E275-'500MW model - tariffs'!E208)/'500MW model - tariffs'!E208</f>
        <v>5.3922890266912369E-4</v>
      </c>
      <c r="M48" s="36">
        <f>('500MW model - tariffs'!F275-'500MW model - tariffs'!F208)/'500MW model - tariffs'!F208</f>
        <v>8.5959885386819573E-3</v>
      </c>
      <c r="N48" s="36"/>
      <c r="O48" s="37">
        <f>('500MW model - tariffs'!H275-'500MW model - tariffs'!H208)/'500MW model - tariffs'!H208</f>
        <v>-2.7649769585253482E-2</v>
      </c>
      <c r="P48" s="37"/>
      <c r="Q48" s="36"/>
    </row>
    <row r="49" spans="2:17" ht="27" customHeight="1">
      <c r="B49" s="11" t="s">
        <v>50</v>
      </c>
      <c r="C49" s="36">
        <f>('500MW model - tariffs'!E142-'500MW model - tariffs'!E75)/'500MW model - tariffs'!E75</f>
        <v>-1.5060240963855434E-2</v>
      </c>
      <c r="D49" s="36"/>
      <c r="E49" s="36"/>
      <c r="F49" s="37"/>
      <c r="G49" s="37"/>
      <c r="H49" s="36"/>
      <c r="J49" s="38"/>
      <c r="K49" s="11" t="s">
        <v>50</v>
      </c>
      <c r="L49" s="36">
        <f>('500MW model - tariffs'!E276-'500MW model - tariffs'!E209)/'500MW model - tariffs'!E209</f>
        <v>3.1545741324921165E-3</v>
      </c>
      <c r="M49" s="36"/>
      <c r="N49" s="36"/>
      <c r="O49" s="37"/>
      <c r="P49" s="37"/>
      <c r="Q49" s="36"/>
    </row>
    <row r="50" spans="2:17" ht="27" customHeight="1">
      <c r="B50" s="11" t="s">
        <v>51</v>
      </c>
      <c r="C50" s="36">
        <f>('500MW model - tariffs'!E143-'500MW model - tariffs'!E76)/'500MW model - tariffs'!E76</f>
        <v>-4.753199268738538E-3</v>
      </c>
      <c r="D50" s="36"/>
      <c r="E50" s="36"/>
      <c r="F50" s="37">
        <f>('500MW model - tariffs'!H143-'500MW model - tariffs'!H76)/'500MW model - tariffs'!H76</f>
        <v>7.1258907363420387E-2</v>
      </c>
      <c r="G50" s="37"/>
      <c r="H50" s="36"/>
      <c r="J50" s="38"/>
      <c r="K50" s="11" t="s">
        <v>51</v>
      </c>
      <c r="L50" s="36">
        <f>('500MW model - tariffs'!E277-'500MW model - tariffs'!E210)/'500MW model - tariffs'!E210</f>
        <v>1.8811136192625633E-3</v>
      </c>
      <c r="M50" s="36"/>
      <c r="N50" s="36"/>
      <c r="O50" s="37">
        <f>('500MW model - tariffs'!H277-'500MW model - tariffs'!H210)/'500MW model - tariffs'!H210</f>
        <v>-2.7272727272727337E-2</v>
      </c>
      <c r="P50" s="37"/>
      <c r="Q50" s="36"/>
    </row>
    <row r="51" spans="2:17" ht="27" customHeight="1">
      <c r="B51" s="11" t="s">
        <v>52</v>
      </c>
      <c r="C51" s="36">
        <f>('500MW model - tariffs'!E144-'500MW model - tariffs'!E77)/'500MW model - tariffs'!E77</f>
        <v>-5.1055139550715192E-3</v>
      </c>
      <c r="D51" s="36">
        <f>('500MW model - tariffs'!F144-'500MW model - tariffs'!F77)/'500MW model - tariffs'!F77</f>
        <v>-2.2831050228310522E-2</v>
      </c>
      <c r="E51" s="36"/>
      <c r="F51" s="37">
        <f>('500MW model - tariffs'!H144-'500MW model - tariffs'!H77)/'500MW model - tariffs'!H77</f>
        <v>7.1258907363420387E-2</v>
      </c>
      <c r="G51" s="37"/>
      <c r="H51" s="36"/>
      <c r="J51" s="38"/>
      <c r="K51" s="11" t="s">
        <v>52</v>
      </c>
      <c r="L51" s="36">
        <f>('500MW model - tariffs'!E278-'500MW model - tariffs'!E211)/'500MW model - tariffs'!E211</f>
        <v>1.7507002801121631E-3</v>
      </c>
      <c r="M51" s="36">
        <f>('500MW model - tariffs'!F278-'500MW model - tariffs'!F211)/'500MW model - tariffs'!F211</f>
        <v>4.8543689320388397E-3</v>
      </c>
      <c r="N51" s="36"/>
      <c r="O51" s="37">
        <f>('500MW model - tariffs'!H278-'500MW model - tariffs'!H211)/'500MW model - tariffs'!H211</f>
        <v>-2.7272727272727337E-2</v>
      </c>
      <c r="P51" s="37"/>
      <c r="Q51" s="36"/>
    </row>
    <row r="52" spans="2:17" ht="27" customHeight="1">
      <c r="B52" s="11" t="s">
        <v>53</v>
      </c>
      <c r="C52" s="36">
        <f>('500MW model - tariffs'!E145-'500MW model - tariffs'!E78)/'500MW model - tariffs'!E78</f>
        <v>-2.3715415019762865E-2</v>
      </c>
      <c r="D52" s="36"/>
      <c r="E52" s="36"/>
      <c r="F52" s="37"/>
      <c r="G52" s="37"/>
      <c r="H52" s="36"/>
      <c r="J52" s="38"/>
      <c r="K52" s="11" t="s">
        <v>53</v>
      </c>
      <c r="L52" s="36">
        <f>('500MW model - tariffs'!E279-'500MW model - tariffs'!E212)/'500MW model - tariffs'!E212</f>
        <v>8.4388185654008518E-3</v>
      </c>
      <c r="M52" s="36"/>
      <c r="N52" s="36"/>
      <c r="O52" s="37"/>
      <c r="P52" s="37"/>
      <c r="Q52" s="36"/>
    </row>
    <row r="53" spans="2:17" ht="27" customHeight="1">
      <c r="B53" s="11" t="s">
        <v>54</v>
      </c>
      <c r="C53" s="36">
        <f>('500MW model - tariffs'!E146-'500MW model - tariffs'!E79)/'500MW model - tariffs'!E79</f>
        <v>-3.5369774919613108E-3</v>
      </c>
      <c r="D53" s="36">
        <f>('500MW model - tariffs'!F146-'500MW model - tariffs'!F79)/'500MW model - tariffs'!F79</f>
        <v>-2.3696682464454999E-2</v>
      </c>
      <c r="E53" s="36"/>
      <c r="F53" s="37">
        <f>('500MW model - tariffs'!H146-'500MW model - tariffs'!H79)/'500MW model - tariffs'!H79</f>
        <v>4.5065344749878366E-4</v>
      </c>
      <c r="G53" s="37"/>
      <c r="H53" s="36"/>
      <c r="J53" s="38"/>
      <c r="K53" s="11" t="s">
        <v>54</v>
      </c>
      <c r="L53" s="36">
        <f>('500MW model - tariffs'!E280-'500MW model - tariffs'!E213)/'500MW model - tariffs'!E213</f>
        <v>1.6501650165017616E-3</v>
      </c>
      <c r="M53" s="36">
        <f>('500MW model - tariffs'!F280-'500MW model - tariffs'!F213)/'500MW model - tariffs'!F213</f>
        <v>1.0101010101010109E-2</v>
      </c>
      <c r="N53" s="36"/>
      <c r="O53" s="37">
        <f>('500MW model - tariffs'!H280-'500MW model - tariffs'!H213)/'500MW model - tariffs'!H213</f>
        <v>-8.5248332097850408E-3</v>
      </c>
      <c r="P53" s="37"/>
      <c r="Q53" s="36"/>
    </row>
    <row r="54" spans="2:17" ht="27" customHeight="1">
      <c r="B54" s="11" t="s">
        <v>56</v>
      </c>
      <c r="C54" s="36">
        <f>('500MW model - tariffs'!E147-'500MW model - tariffs'!E80)/'500MW model - tariffs'!E80</f>
        <v>7.3152889539144985E-4</v>
      </c>
      <c r="D54" s="36">
        <f>('500MW model - tariffs'!F147-'500MW model - tariffs'!F80)/'500MW model - tariffs'!F80</f>
        <v>-1.6483516483516498E-2</v>
      </c>
      <c r="E54" s="36"/>
      <c r="F54" s="37">
        <f>('500MW model - tariffs'!H147-'500MW model - tariffs'!H80)/'500MW model - tariffs'!H80</f>
        <v>-7.9380445304937E-2</v>
      </c>
      <c r="G54" s="37"/>
      <c r="H54" s="36"/>
      <c r="J54" s="38"/>
      <c r="K54" s="11" t="s">
        <v>56</v>
      </c>
      <c r="L54" s="36">
        <f>('500MW model - tariffs'!E281-'500MW model - tariffs'!E214)/'500MW model - tariffs'!E214</f>
        <v>7.4321813452256553E-4</v>
      </c>
      <c r="M54" s="36">
        <f>('500MW model - tariffs'!F281-'500MW model - tariffs'!F214)/'500MW model - tariffs'!F214</f>
        <v>5.7803468208092543E-3</v>
      </c>
      <c r="N54" s="36"/>
      <c r="O54" s="37">
        <f>('500MW model - tariffs'!H281-'500MW model - tariffs'!H214)/'500MW model - tariffs'!H214</f>
        <v>1.8578352180936886E-2</v>
      </c>
      <c r="P54" s="37"/>
      <c r="Q54" s="36"/>
    </row>
    <row r="55" spans="2:17" ht="27" customHeight="1">
      <c r="B55" s="11" t="s">
        <v>57</v>
      </c>
      <c r="C55" s="36">
        <f>('500MW model - tariffs'!E148-'500MW model - tariffs'!E81)/'500MW model - tariffs'!E81</f>
        <v>5.2661705781339357E-2</v>
      </c>
      <c r="D55" s="36">
        <f>('500MW model - tariffs'!F148-'500MW model - tariffs'!F81)/'500MW model - tariffs'!F81</f>
        <v>3.9215686274509838E-2</v>
      </c>
      <c r="E55" s="36"/>
      <c r="F55" s="37">
        <f>('500MW model - tariffs'!H148-'500MW model - tariffs'!H81)/'500MW model - tariffs'!H81</f>
        <v>-3.3255727816286558E-2</v>
      </c>
      <c r="G55" s="37"/>
      <c r="H55" s="36"/>
      <c r="J55" s="38"/>
      <c r="K55" s="11" t="s">
        <v>57</v>
      </c>
      <c r="L55" s="36">
        <f>('500MW model - tariffs'!E282-'500MW model - tariffs'!E215)/'500MW model - tariffs'!E215</f>
        <v>-1.3713658804168903E-2</v>
      </c>
      <c r="M55" s="36">
        <f>('500MW model - tariffs'!F282-'500MW model - tariffs'!F215)/'500MW model - tariffs'!F215</f>
        <v>-9.7087378640776795E-3</v>
      </c>
      <c r="N55" s="36"/>
      <c r="O55" s="37">
        <f>('500MW model - tariffs'!H282-'500MW model - tariffs'!H215)/'500MW model - tariffs'!H215</f>
        <v>6.8881209300138864E-3</v>
      </c>
      <c r="P55" s="37"/>
      <c r="Q55" s="36"/>
    </row>
    <row r="56" spans="2:17" ht="27" customHeight="1">
      <c r="B56" s="11" t="s">
        <v>58</v>
      </c>
      <c r="C56" s="36">
        <f>('500MW model - tariffs'!E149-'500MW model - tariffs'!E82)/'500MW model - tariffs'!E82</f>
        <v>2.3518732464103E-2</v>
      </c>
      <c r="D56" s="36">
        <f>('500MW model - tariffs'!F149-'500MW model - tariffs'!F82)/'500MW model - tariffs'!F82</f>
        <v>-4.6218487394957909E-2</v>
      </c>
      <c r="E56" s="36">
        <f>('500MW model - tariffs'!G149-'500MW model - tariffs'!G82)/'500MW model - tariffs'!G82</f>
        <v>-1.2738853503184724E-2</v>
      </c>
      <c r="F56" s="37">
        <f>('500MW model - tariffs'!H149-'500MW model - tariffs'!H82)/'500MW model - tariffs'!H82</f>
        <v>0.10298792116973941</v>
      </c>
      <c r="G56" s="37">
        <f>('500MW model - tariffs'!I149-'500MW model - tariffs'!I82)/'500MW model - tariffs'!I82</f>
        <v>-8.2352941176470573E-2</v>
      </c>
      <c r="H56" s="36">
        <f>('500MW model - tariffs'!J149-'500MW model - tariffs'!J82)/'500MW model - tariffs'!J82</f>
        <v>1.5037593984962418E-3</v>
      </c>
      <c r="J56" s="38"/>
      <c r="K56" s="11" t="s">
        <v>58</v>
      </c>
      <c r="L56" s="36">
        <f>('500MW model - tariffs'!E283-'500MW model - tariffs'!E216)/'500MW model - tariffs'!E216</f>
        <v>-5.9860863937874001E-3</v>
      </c>
      <c r="M56" s="36">
        <f>('500MW model - tariffs'!F283-'500MW model - tariffs'!F216)/'500MW model - tariffs'!F216</f>
        <v>1.612903225806453E-2</v>
      </c>
      <c r="N56" s="36">
        <f>('500MW model - tariffs'!G283-'500MW model - tariffs'!G216)/'500MW model - tariffs'!G216</f>
        <v>6.6666666666666732E-3</v>
      </c>
      <c r="O56" s="37">
        <f>('500MW model - tariffs'!H283-'500MW model - tariffs'!H216)/'500MW model - tariffs'!H216</f>
        <v>-3.6740461610927984E-2</v>
      </c>
      <c r="P56" s="37">
        <f>('500MW model - tariffs'!I283-'500MW model - tariffs'!I216)/'500MW model - tariffs'!I216</f>
        <v>2.2222222222222143E-2</v>
      </c>
      <c r="Q56" s="36">
        <f>('500MW model - tariffs'!J283-'500MW model - tariffs'!J216)/'500MW model - tariffs'!J216</f>
        <v>0</v>
      </c>
    </row>
    <row r="57" spans="2:17" ht="27" customHeight="1">
      <c r="B57" s="11" t="s">
        <v>59</v>
      </c>
      <c r="C57" s="36">
        <f>('500MW model - tariffs'!E150-'500MW model - tariffs'!E83)/'500MW model - tariffs'!E83</f>
        <v>4.5472597299444029E-2</v>
      </c>
      <c r="D57" s="36">
        <f>('500MW model - tariffs'!F150-'500MW model - tariffs'!F83)/'500MW model - tariffs'!F83</f>
        <v>-1.8242122719734678E-2</v>
      </c>
      <c r="E57" s="36">
        <f>('500MW model - tariffs'!G150-'500MW model - tariffs'!G83)/'500MW model - tariffs'!G83</f>
        <v>1.7391304347826101E-2</v>
      </c>
      <c r="F57" s="37">
        <f>('500MW model - tariffs'!H150-'500MW model - tariffs'!H83)/'500MW model - tariffs'!H83</f>
        <v>0.10270270270270276</v>
      </c>
      <c r="G57" s="37">
        <f>('500MW model - tariffs'!I150-'500MW model - tariffs'!I83)/'500MW model - tariffs'!I83</f>
        <v>-9.4972067039106101E-2</v>
      </c>
      <c r="H57" s="36">
        <f>('500MW model - tariffs'!J150-'500MW model - tariffs'!J83)/'500MW model - tariffs'!J83</f>
        <v>2.8513238289205729E-2</v>
      </c>
      <c r="J57" s="38"/>
      <c r="K57" s="11" t="s">
        <v>59</v>
      </c>
      <c r="L57" s="36">
        <f>('500MW model - tariffs'!E284-'500MW model - tariffs'!E217)/'500MW model - tariffs'!E217</f>
        <v>-1.0919702532241332E-2</v>
      </c>
      <c r="M57" s="36">
        <f>('500MW model - tariffs'!F284-'500MW model - tariffs'!F217)/'500MW model - tariffs'!F217</f>
        <v>1.0398613518197583E-2</v>
      </c>
      <c r="N57" s="36">
        <f>('500MW model - tariffs'!G284-'500MW model - tariffs'!G217)/'500MW model - tariffs'!G217</f>
        <v>0</v>
      </c>
      <c r="O57" s="37">
        <f>('500MW model - tariffs'!H284-'500MW model - tariffs'!H217)/'500MW model - tariffs'!H217</f>
        <v>-3.6048064085447321E-2</v>
      </c>
      <c r="P57" s="37">
        <f>('500MW model - tariffs'!I284-'500MW model - tariffs'!I217)/'500MW model - tariffs'!I217</f>
        <v>2.7149321266968351E-2</v>
      </c>
      <c r="Q57" s="36">
        <f>('500MW model - tariffs'!J284-'500MW model - tariffs'!J217)/'500MW model - tariffs'!J217</f>
        <v>-5.988023952095814E-3</v>
      </c>
    </row>
    <row r="58" spans="2:17" ht="27" customHeight="1">
      <c r="B58" s="11" t="s">
        <v>60</v>
      </c>
      <c r="C58" s="36">
        <f>('500MW model - tariffs'!E151-'500MW model - tariffs'!E84)/'500MW model - tariffs'!E84</f>
        <v>6.1901639344262231E-2</v>
      </c>
      <c r="D58" s="36">
        <f>('500MW model - tariffs'!F151-'500MW model - tariffs'!F84)/'500MW model - tariffs'!F84</f>
        <v>5.5401662049861548E-3</v>
      </c>
      <c r="E58" s="36">
        <f>('500MW model - tariffs'!G151-'500MW model - tariffs'!G84)/'500MW model - tariffs'!G84</f>
        <v>3.7974683544303833E-2</v>
      </c>
      <c r="F58" s="37">
        <f>('500MW model - tariffs'!H151-'500MW model - tariffs'!H84)/'500MW model - tariffs'!H84</f>
        <v>0.10315288518738848</v>
      </c>
      <c r="G58" s="37">
        <f>('500MW model - tariffs'!I151-'500MW model - tariffs'!I84)/'500MW model - tariffs'!I84</f>
        <v>-6.9999999999999951E-2</v>
      </c>
      <c r="H58" s="36">
        <f>('500MW model - tariffs'!J151-'500MW model - tariffs'!J84)/'500MW model - tariffs'!J84</f>
        <v>4.7477744807121539E-2</v>
      </c>
      <c r="J58" s="38"/>
      <c r="K58" s="11" t="s">
        <v>60</v>
      </c>
      <c r="L58" s="36">
        <f>('500MW model - tariffs'!E285-'500MW model - tariffs'!E218)/'500MW model - tariffs'!E218</f>
        <v>-1.6166564605021395E-2</v>
      </c>
      <c r="M58" s="36">
        <f>('500MW model - tariffs'!F285-'500MW model - tariffs'!F218)/'500MW model - tariffs'!F218</f>
        <v>0</v>
      </c>
      <c r="N58" s="36">
        <f>('500MW model - tariffs'!G285-'500MW model - tariffs'!G218)/'500MW model - tariffs'!G218</f>
        <v>-1.2658227848101278E-2</v>
      </c>
      <c r="O58" s="37">
        <f>('500MW model - tariffs'!H285-'500MW model - tariffs'!H218)/'500MW model - tariffs'!H218</f>
        <v>-3.6753040719196085E-2</v>
      </c>
      <c r="P58" s="37">
        <f>('500MW model - tariffs'!I285-'500MW model - tariffs'!I218)/'500MW model - tariffs'!I218</f>
        <v>2.5882352941176547E-2</v>
      </c>
      <c r="Q58" s="36">
        <f>('500MW model - tariffs'!J285-'500MW model - tariffs'!J218)/'500MW model - tariffs'!J218</f>
        <v>-1.1494252873563229E-2</v>
      </c>
    </row>
    <row r="59" spans="2:17" ht="27" customHeight="1">
      <c r="B59" s="11" t="s">
        <v>61</v>
      </c>
      <c r="C59" s="36">
        <f>('500MW model - tariffs'!E152-'500MW model - tariffs'!E85)/'500MW model - tariffs'!E85</f>
        <v>8.5893736207774615E-2</v>
      </c>
      <c r="D59" s="36">
        <f>('500MW model - tariffs'!F152-'500MW model - tariffs'!F85)/'500MW model - tariffs'!F85</f>
        <v>6.3953488372093081E-2</v>
      </c>
      <c r="E59" s="36">
        <f>('500MW model - tariffs'!G152-'500MW model - tariffs'!G85)/'500MW model - tariffs'!G85</f>
        <v>7.8431372549019676E-2</v>
      </c>
      <c r="F59" s="37">
        <f>('500MW model - tariffs'!H152-'500MW model - tariffs'!H85)/'500MW model - tariffs'!H85</f>
        <v>0.10315312827875646</v>
      </c>
      <c r="G59" s="37">
        <f>('500MW model - tariffs'!I152-'500MW model - tariffs'!I85)/'500MW model - tariffs'!I85</f>
        <v>-5.8275058275058272E-2</v>
      </c>
      <c r="H59" s="36">
        <f>('500MW model - tariffs'!J152-'500MW model - tariffs'!J85)/'500MW model - tariffs'!J85</f>
        <v>8.5470085470085416E-2</v>
      </c>
      <c r="J59" s="38"/>
      <c r="K59" s="11" t="s">
        <v>61</v>
      </c>
      <c r="L59" s="36">
        <f>('500MW model - tariffs'!E286-'500MW model - tariffs'!E219)/'500MW model - tariffs'!E219</f>
        <v>-1.8902268272192758E-2</v>
      </c>
      <c r="M59" s="36">
        <f>('500MW model - tariffs'!F286-'500MW model - tariffs'!F219)/'500MW model - tariffs'!F219</f>
        <v>-8.1300813008130159E-3</v>
      </c>
      <c r="N59" s="36">
        <f>('500MW model - tariffs'!G286-'500MW model - tariffs'!G219)/'500MW model - tariffs'!G219</f>
        <v>-1.5384615384615398E-2</v>
      </c>
      <c r="O59" s="37">
        <f>('500MW model - tariffs'!H286-'500MW model - tariffs'!H219)/'500MW model - tariffs'!H219</f>
        <v>-3.6696121747668134E-2</v>
      </c>
      <c r="P59" s="37">
        <f>('500MW model - tariffs'!I286-'500MW model - tariffs'!I219)/'500MW model - tariffs'!I219</f>
        <v>3.0201342281879148E-2</v>
      </c>
      <c r="Q59" s="36">
        <f>('500MW model - tariffs'!J286-'500MW model - tariffs'!J219)/'500MW model - tariffs'!J219</f>
        <v>-1.3698630136986314E-2</v>
      </c>
    </row>
    <row r="60" spans="2:17" ht="27" customHeight="1">
      <c r="B60" s="11" t="s">
        <v>62</v>
      </c>
      <c r="C60" s="36">
        <f>('500MW model - tariffs'!E153-'500MW model - tariffs'!E86)/'500MW model - tariffs'!E86</f>
        <v>7.6433121019109295E-3</v>
      </c>
      <c r="D60" s="36"/>
      <c r="E60" s="36"/>
      <c r="F60" s="37"/>
      <c r="G60" s="37"/>
      <c r="H60" s="36"/>
      <c r="J60" s="38"/>
      <c r="K60" s="11" t="s">
        <v>62</v>
      </c>
      <c r="L60" s="36">
        <f>('500MW model - tariffs'!E287-'500MW model - tariffs'!E220)/'500MW model - tariffs'!E220</f>
        <v>-3.3236393851267167E-3</v>
      </c>
      <c r="M60" s="36"/>
      <c r="N60" s="36"/>
      <c r="O60" s="37"/>
      <c r="P60" s="37"/>
      <c r="Q60" s="36"/>
    </row>
    <row r="61" spans="2:17" ht="27" customHeight="1">
      <c r="B61" s="11" t="s">
        <v>64</v>
      </c>
      <c r="C61" s="36">
        <f>('500MW model - tariffs'!E154-'500MW model - tariffs'!E87)/'500MW model - tariffs'!E87</f>
        <v>1.5236983725604579E-2</v>
      </c>
      <c r="D61" s="36">
        <f>('500MW model - tariffs'!F154-'500MW model - tariffs'!F87)/'500MW model - tariffs'!F87</f>
        <v>-2.5168815224063796E-2</v>
      </c>
      <c r="E61" s="36">
        <f>('500MW model - tariffs'!G154-'500MW model - tariffs'!G87)/'500MW model - tariffs'!G87</f>
        <v>5.2208835341365507E-2</v>
      </c>
      <c r="F61" s="37"/>
      <c r="G61" s="37"/>
      <c r="H61" s="36"/>
      <c r="J61" s="38"/>
      <c r="K61" s="11" t="s">
        <v>64</v>
      </c>
      <c r="L61" s="36">
        <f>('500MW model - tariffs'!E288-'500MW model - tariffs'!E221)/'500MW model - tariffs'!E221</f>
        <v>-4.4176963954157796E-3</v>
      </c>
      <c r="M61" s="36">
        <f>('500MW model - tariffs'!F288-'500MW model - tariffs'!F221)/'500MW model - tariffs'!F221</f>
        <v>5.6179775280898233E-3</v>
      </c>
      <c r="N61" s="36">
        <f>('500MW model - tariffs'!G288-'500MW model - tariffs'!G221)/'500MW model - tariffs'!G221</f>
        <v>-2.0373514431239408E-2</v>
      </c>
      <c r="O61" s="37"/>
      <c r="P61" s="37"/>
      <c r="Q61" s="36"/>
    </row>
    <row r="63" spans="2:17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>
      <c r="B71" s="57" t="s">
        <v>113</v>
      </c>
      <c r="C71" s="59" t="str">
        <f>IF('500MW model - typical bill'!C4,(('500MW model - typical bill'!D4-'500MW model - typical bill'!C4)/'500MW model - typical bill'!C4),"")</f>
        <v/>
      </c>
      <c r="D71" s="45" t="str">
        <f>IF('500MW model - typical bill'!C4,(('500MW model - typical bill'!E4-'500MW model - typical bill'!C4)/'500MW model - typical bill'!C4),"")</f>
        <v/>
      </c>
      <c r="E71" s="60" t="str">
        <f>IF('500MW model - typical bill'!C4,(('500MW model - typical bill'!E4-'500MW model - typical bill'!D4)/'500MW model - typical bill'!D4),"")</f>
        <v/>
      </c>
      <c r="F71" s="51" t="str">
        <f>IF('500MW model - typical bill'!C4,('500MW model - typical bill'!D4-'500MW model - typical bill'!C4),"")</f>
        <v/>
      </c>
      <c r="G71" s="48" t="str">
        <f>IF('500MW model - typical bill'!C4,(('500MW model - typical bill'!E4-'500MW model - typical bill'!C4)),"")</f>
        <v/>
      </c>
      <c r="H71" s="52" t="str">
        <f>IF('500MW model - typical bill'!C4,(('500MW model - typical bill'!E4-'500MW model - typical bill'!D4)),"")</f>
        <v/>
      </c>
      <c r="I71" s="40"/>
      <c r="J71" s="41"/>
      <c r="K71" s="57" t="s">
        <v>113</v>
      </c>
      <c r="L71" s="59" t="str">
        <f>IF('500MW model - typical bill'!C4,(('500MW model - typical bill'!F4-'500MW model - typical bill'!C4)/'500MW model - typical bill'!C4),"")</f>
        <v/>
      </c>
      <c r="M71" s="45" t="str">
        <f>IF('500MW model - typical bill'!C4,(('500MW model - typical bill'!G4-'500MW model - typical bill'!C4)/'500MW model - typical bill'!C4),"")</f>
        <v/>
      </c>
      <c r="N71" s="60" t="str">
        <f>IF('500MW model - typical bill'!C4,(('500MW model - typical bill'!G4-'500MW model - typical bill'!F4)/'500MW model - typical bill'!F4),"")</f>
        <v/>
      </c>
      <c r="O71" s="51" t="str">
        <f>IF('500MW model - typical bill'!C4,(('500MW model - typical bill'!F4-'500MW model - typical bill'!C4)),"")</f>
        <v/>
      </c>
      <c r="P71" s="48" t="str">
        <f>IF('500MW model - typical bill'!C4,(('500MW model - typical bill'!G4-'500MW model - typical bill'!C4)),"")</f>
        <v/>
      </c>
      <c r="Q71" s="52" t="str">
        <f>IF('500MW model - typical bill'!C4,(('500MW model - typical bill'!G4-'500MW model - typical bill'!F4)),"")</f>
        <v/>
      </c>
    </row>
    <row r="72" spans="2:17" ht="27.75" customHeight="1">
      <c r="B72" s="58" t="s">
        <v>48</v>
      </c>
      <c r="C72" s="59">
        <f>IF('500MW model - typical bill'!C5,(('500MW model - typical bill'!D5-'500MW model - typical bill'!C5)/'500MW model - typical bill'!C5),"")</f>
        <v>-4.3119841868449003E-3</v>
      </c>
      <c r="D72" s="45">
        <f>IF('500MW model - typical bill'!C5,(('500MW model - typical bill'!E5-'500MW model - typical bill'!C5)/'500MW model - typical bill'!C5),"")</f>
        <v>-2.5049558118571459E-3</v>
      </c>
      <c r="E72" s="60">
        <f>IF('500MW model - typical bill'!C5,(('500MW model - typical bill'!E5-'500MW model - typical bill'!D5)/'500MW model - typical bill'!D5),"")</f>
        <v>1.814853996723056E-3</v>
      </c>
      <c r="F72" s="51">
        <f>IF('500MW model - typical bill'!C5,('500MW model - typical bill'!D5-'500MW model - typical bill'!C5),"")</f>
        <v>-0.53101074240163371</v>
      </c>
      <c r="G72" s="48">
        <f>IF('500MW model - typical bill'!C5,(('500MW model - typical bill'!E5-'500MW model - typical bill'!C5)),"")</f>
        <v>-0.30847943491899343</v>
      </c>
      <c r="H72" s="52">
        <f>IF('500MW model - typical bill'!C5,(('500MW model - typical bill'!E5-'500MW model - typical bill'!D5)),"")</f>
        <v>0.22253130748264027</v>
      </c>
      <c r="I72" s="40"/>
      <c r="J72" s="41"/>
      <c r="K72" s="58" t="s">
        <v>48</v>
      </c>
      <c r="L72" s="59">
        <f>IF('500MW model - typical bill'!C5,(('500MW model - typical bill'!F5-'500MW model - typical bill'!C5)/'500MW model - typical bill'!C5),"")</f>
        <v>1.911692904338473E-6</v>
      </c>
      <c r="M72" s="45">
        <f>IF('500MW model - typical bill'!C5,(('500MW model - typical bill'!G5-'500MW model - typical bill'!C5)/'500MW model - typical bill'!C5),"")</f>
        <v>-1.4452333828587501E-3</v>
      </c>
      <c r="N72" s="64">
        <f>IF('500MW model - typical bill'!C5,(('500MW model - typical bill'!G5-'500MW model - typical bill'!F5)/'500MW model - typical bill'!F5),"")</f>
        <v>-1.4471423092714043E-3</v>
      </c>
      <c r="O72" s="51">
        <f>IF('500MW model - typical bill'!C5,(('500MW model - typical bill'!F5-'500MW model - typical bill'!C5)),"")</f>
        <v>2.354204988677111E-4</v>
      </c>
      <c r="P72" s="48">
        <f>IF('500MW model - typical bill'!C5,(('500MW model - typical bill'!G5-'500MW model - typical bill'!C5)),"")</f>
        <v>-0.17797710249419652</v>
      </c>
      <c r="Q72" s="52">
        <f>IF('500MW model - typical bill'!C5,(('500MW model - typical bill'!G5-'500MW model - typical bill'!F5)),"")</f>
        <v>-0.17821252299306423</v>
      </c>
    </row>
    <row r="73" spans="2:17" ht="27.75" customHeight="1">
      <c r="B73" s="58" t="s">
        <v>75</v>
      </c>
      <c r="C73" s="59">
        <f>IF('500MW model - typical bill'!C6,(('500MW model - typical bill'!D6-'500MW model - typical bill'!C6)/'500MW model - typical bill'!C6),"")</f>
        <v>2.3271723280668629E-3</v>
      </c>
      <c r="D73" s="45">
        <f>IF('500MW model - typical bill'!C6,(('500MW model - typical bill'!E6-'500MW model - typical bill'!C6)/'500MW model - typical bill'!C6),"")</f>
        <v>2.7523052960262036E-3</v>
      </c>
      <c r="E73" s="60">
        <f>IF('500MW model - typical bill'!C6,(('500MW model - typical bill'!E6-'500MW model - typical bill'!D6)/'500MW model - typical bill'!D6),"")</f>
        <v>4.2414590734071451E-4</v>
      </c>
      <c r="F73" s="51">
        <f>IF('500MW model - typical bill'!C6,('500MW model - typical bill'!D6-'500MW model - typical bill'!C6),"")</f>
        <v>0.24414596488163909</v>
      </c>
      <c r="G73" s="48">
        <f>IF('500MW model - typical bill'!C6,(('500MW model - typical bill'!E6-'500MW model - typical bill'!C6)),"")</f>
        <v>0.28874708763203216</v>
      </c>
      <c r="H73" s="52">
        <f>IF('500MW model - typical bill'!C6,(('500MW model - typical bill'!E6-'500MW model - typical bill'!D6)),"")</f>
        <v>4.4601122750393074E-2</v>
      </c>
      <c r="I73" s="40"/>
      <c r="J73" s="41"/>
      <c r="K73" s="58" t="s">
        <v>75</v>
      </c>
      <c r="L73" s="59">
        <f>IF('500MW model - typical bill'!C6,(('500MW model - typical bill'!F6-'500MW model - typical bill'!C6)/'500MW model - typical bill'!C6),"")</f>
        <v>-6.6382985066279878E-5</v>
      </c>
      <c r="M73" s="45">
        <f>IF('500MW model - typical bill'!C6,(('500MW model - typical bill'!G6-'500MW model - typical bill'!C6)/'500MW model - typical bill'!C6),"")</f>
        <v>-8.1516811179552175E-4</v>
      </c>
      <c r="N73" s="60">
        <f>IF('500MW model - typical bill'!C6,(('500MW model - typical bill'!G6-'500MW model - typical bill'!F6)/'500MW model - typical bill'!F6),"")</f>
        <v>-7.4883483662101832E-4</v>
      </c>
      <c r="O73" s="51">
        <f>IF('500MW model - typical bill'!C6,(('500MW model - typical bill'!F6-'500MW model - typical bill'!C6)),"")</f>
        <v>-6.9643050260026484E-3</v>
      </c>
      <c r="P73" s="48">
        <f>IF('500MW model - typical bill'!C6,(('500MW model - typical bill'!G6-'500MW model - typical bill'!C6)),"")</f>
        <v>-8.5520097843541976E-2</v>
      </c>
      <c r="Q73" s="52">
        <f>IF('500MW model - typical bill'!C6,(('500MW model - typical bill'!G6-'500MW model - typical bill'!F6)),"")</f>
        <v>-7.8555792817539327E-2</v>
      </c>
    </row>
    <row r="74" spans="2:17" ht="27.75" customHeight="1">
      <c r="B74" s="58" t="s">
        <v>88</v>
      </c>
      <c r="C74" s="59">
        <f>IF('500MW model - typical bill'!C7,(('500MW model - typical bill'!D7-'500MW model - typical bill'!C7)/'500MW model - typical bill'!C7),"")</f>
        <v>8.6449207939401987E-3</v>
      </c>
      <c r="D74" s="45">
        <f>IF('500MW model - typical bill'!C7,(('500MW model - typical bill'!E7-'500MW model - typical bill'!C7)/'500MW model - typical bill'!C7),"")</f>
        <v>7.7550572607414736E-3</v>
      </c>
      <c r="E74" s="60">
        <f>IF('500MW model - typical bill'!C7,(('500MW model - typical bill'!E7-'500MW model - typical bill'!D7)/'500MW model - typical bill'!D7),"")</f>
        <v>-8.8223666709021965E-4</v>
      </c>
      <c r="F74" s="51">
        <f>IF('500MW model - typical bill'!C7,('500MW model - typical bill'!D7-'500MW model - typical bill'!C7),"")</f>
        <v>0.71165154172311418</v>
      </c>
      <c r="G74" s="48">
        <f>IF('500MW model - typical bill'!C7,(('500MW model - typical bill'!E7-'500MW model - typical bill'!C7)),"")</f>
        <v>0.63839780459599638</v>
      </c>
      <c r="H74" s="52">
        <f>IF('500MW model - typical bill'!C7,(('500MW model - typical bill'!E7-'500MW model - typical bill'!D7)),"")</f>
        <v>-7.3253737127117802E-2</v>
      </c>
      <c r="I74" s="40"/>
      <c r="J74" s="41"/>
      <c r="K74" s="58" t="s">
        <v>88</v>
      </c>
      <c r="L74" s="59">
        <f>IF('500MW model - typical bill'!C7,(('500MW model - typical bill'!F7-'500MW model - typical bill'!C7)/'500MW model - typical bill'!C7),"")</f>
        <v>-1.3137145099611627E-4</v>
      </c>
      <c r="M74" s="45">
        <f>IF('500MW model - typical bill'!C7,(('500MW model - typical bill'!G7-'500MW model - typical bill'!C7)/'500MW model - typical bill'!C7),"")</f>
        <v>-2.1560491566904438E-4</v>
      </c>
      <c r="N74" s="60">
        <f>IF('500MW model - typical bill'!C7,(('500MW model - typical bill'!G7-'500MW model - typical bill'!F7)/'500MW model - typical bill'!F7),"")</f>
        <v>-8.4244531999335347E-5</v>
      </c>
      <c r="O74" s="51">
        <f>IF('500MW model - typical bill'!C7,(('500MW model - typical bill'!F7-'500MW model - typical bill'!C7)),"")</f>
        <v>-1.0814523101856821E-2</v>
      </c>
      <c r="P74" s="48">
        <f>IF('500MW model - typical bill'!C7,(('500MW model - typical bill'!G7-'500MW model - typical bill'!C7)),"")</f>
        <v>-1.7748638107420334E-2</v>
      </c>
      <c r="Q74" s="52">
        <f>IF('500MW model - typical bill'!C7,(('500MW model - typical bill'!G7-'500MW model - typical bill'!F7)),"")</f>
        <v>-6.9341150055635126E-3</v>
      </c>
    </row>
    <row r="75" spans="2:17" ht="27.75" customHeight="1">
      <c r="B75" s="57" t="s">
        <v>114</v>
      </c>
      <c r="C75" s="59" t="str">
        <f>IF('500MW model - typical bill'!C8,(('500MW model - typical bill'!D8-'500MW model - typical bill'!C8)/'500MW model - typical bill'!C8),"")</f>
        <v/>
      </c>
      <c r="D75" s="45" t="str">
        <f>IF('500MW model - typical bill'!C8,(('500MW model - typical bill'!E8-'500MW model - typical bill'!C8)/'500MW model - typical bill'!C8),"")</f>
        <v/>
      </c>
      <c r="E75" s="60" t="str">
        <f>IF('500MW model - typical bill'!C8,(('500MW model - typical bill'!E8-'500MW model - typical bill'!D8)/'500MW model - typical bill'!D8),"")</f>
        <v/>
      </c>
      <c r="F75" s="51" t="str">
        <f>IF('500MW model - typical bill'!C8,('500MW model - typical bill'!D8-'500MW model - typical bill'!C8),"")</f>
        <v/>
      </c>
      <c r="G75" s="48" t="str">
        <f>IF('500MW model - typical bill'!C8,(('500MW model - typical bill'!E8-'500MW model - typical bill'!C8)),"")</f>
        <v/>
      </c>
      <c r="H75" s="52" t="str">
        <f>IF('500MW model - typical bill'!C8,(('500MW model - typical bill'!E8-'500MW model - typical bill'!D8)),"")</f>
        <v/>
      </c>
      <c r="I75" s="40"/>
      <c r="J75" s="41"/>
      <c r="K75" s="57" t="s">
        <v>114</v>
      </c>
      <c r="L75" s="59" t="str">
        <f>IF('500MW model - typical bill'!C8,(('500MW model - typical bill'!F8-'500MW model - typical bill'!C8)/'500MW model - typical bill'!C8),"")</f>
        <v/>
      </c>
      <c r="M75" s="45" t="str">
        <f>IF('500MW model - typical bill'!C8,(('500MW model - typical bill'!G8-'500MW model - typical bill'!C8)/'500MW model - typical bill'!C8),"")</f>
        <v/>
      </c>
      <c r="N75" s="60" t="str">
        <f>IF('500MW model - typical bill'!C8,(('500MW model - typical bill'!G8-'500MW model - typical bill'!F8)/'500MW model - typical bill'!F8),"")</f>
        <v/>
      </c>
      <c r="O75" s="51" t="str">
        <f>IF('500MW model - typical bill'!C8,(('500MW model - typical bill'!F8-'500MW model - typical bill'!C8)),"")</f>
        <v/>
      </c>
      <c r="P75" s="48" t="str">
        <f>IF('500MW model - typical bill'!C8,(('500MW model - typical bill'!G8-'500MW model - typical bill'!C8)),"")</f>
        <v/>
      </c>
      <c r="Q75" s="52" t="str">
        <f>IF('500MW model - typical bill'!C8,(('500MW model - typical bill'!G8-'500MW model - typical bill'!F8)),"")</f>
        <v/>
      </c>
    </row>
    <row r="76" spans="2:17" ht="27.75" customHeight="1">
      <c r="B76" s="58" t="s">
        <v>49</v>
      </c>
      <c r="C76" s="59">
        <f>IF('500MW model - typical bill'!C9,(('500MW model - typical bill'!D9-'500MW model - typical bill'!C9)/'500MW model - typical bill'!C9),"")</f>
        <v>-7.0647038402627481E-4</v>
      </c>
      <c r="D76" s="45">
        <f>IF('500MW model - typical bill'!C9,(('500MW model - typical bill'!E9-'500MW model - typical bill'!C9)/'500MW model - typical bill'!C9),"")</f>
        <v>1.3463816788039647E-3</v>
      </c>
      <c r="E76" s="60">
        <f>IF('500MW model - typical bill'!C9,(('500MW model - typical bill'!E9-'500MW model - typical bill'!D9)/'500MW model - typical bill'!D9),"")</f>
        <v>2.0543033673190558E-3</v>
      </c>
      <c r="F76" s="51">
        <f>IF('500MW model - typical bill'!C9,('500MW model - typical bill'!D9-'500MW model - typical bill'!C9),"")</f>
        <v>-0.10563399477820212</v>
      </c>
      <c r="G76" s="48">
        <f>IF('500MW model - typical bill'!C9,(('500MW model - typical bill'!E9-'500MW model - typical bill'!C9)),"")</f>
        <v>0.20131583495077621</v>
      </c>
      <c r="H76" s="52">
        <f>IF('500MW model - typical bill'!C9,(('500MW model - typical bill'!E9-'500MW model - typical bill'!D9)),"")</f>
        <v>0.30694982972897833</v>
      </c>
      <c r="I76" s="40"/>
      <c r="J76" s="41"/>
      <c r="K76" s="58" t="s">
        <v>49</v>
      </c>
      <c r="L76" s="59">
        <f>IF('500MW model - typical bill'!C9,(('500MW model - typical bill'!F9-'500MW model - typical bill'!C9)/'500MW model - typical bill'!C9),"")</f>
        <v>2.4410862309159559E-4</v>
      </c>
      <c r="M76" s="45">
        <f>IF('500MW model - typical bill'!C9,(('500MW model - typical bill'!G9-'500MW model - typical bill'!C9)/'500MW model - typical bill'!C9),"")</f>
        <v>-1.1627381536534189E-3</v>
      </c>
      <c r="N76" s="60">
        <f>IF('500MW model - typical bill'!C9,(('500MW model - typical bill'!G9-'500MW model - typical bill'!F9)/'500MW model - typical bill'!F9),"")</f>
        <v>-1.4065034371276038E-3</v>
      </c>
      <c r="O76" s="51">
        <f>IF('500MW model - typical bill'!C9,(('500MW model - typical bill'!F9-'500MW model - typical bill'!C9)),"")</f>
        <v>3.6500000000017963E-2</v>
      </c>
      <c r="P76" s="48">
        <f>IF('500MW model - typical bill'!C9,(('500MW model - typical bill'!G9-'500MW model - typical bill'!C9)),"")</f>
        <v>-0.17385679404060284</v>
      </c>
      <c r="Q76" s="52">
        <f>IF('500MW model - typical bill'!C9,(('500MW model - typical bill'!G9-'500MW model - typical bill'!F9)),"")</f>
        <v>-0.2103567940406208</v>
      </c>
    </row>
    <row r="77" spans="2:17" ht="27.75" customHeight="1">
      <c r="B77" s="58" t="s">
        <v>76</v>
      </c>
      <c r="C77" s="59">
        <f>IF('500MW model - typical bill'!C10,(('500MW model - typical bill'!D10-'500MW model - typical bill'!C10)/'500MW model - typical bill'!C10),"")</f>
        <v>-1.9884919563254038E-2</v>
      </c>
      <c r="D77" s="45">
        <f>IF('500MW model - typical bill'!C10,(('500MW model - typical bill'!E10-'500MW model - typical bill'!C10)/'500MW model - typical bill'!C10),"")</f>
        <v>-1.3211375490341929E-2</v>
      </c>
      <c r="E77" s="60">
        <f>IF('500MW model - typical bill'!C10,(('500MW model - typical bill'!E10-'500MW model - typical bill'!D10)/'500MW model - typical bill'!D10),"")</f>
        <v>6.8089392828629171E-3</v>
      </c>
      <c r="F77" s="51">
        <f>IF('500MW model - typical bill'!C10,('500MW model - typical bill'!D10-'500MW model - typical bill'!C10),"")</f>
        <v>-1.2352623086605732</v>
      </c>
      <c r="G77" s="48">
        <f>IF('500MW model - typical bill'!C10,(('500MW model - typical bill'!E10-'500MW model - typical bill'!C10)),"")</f>
        <v>-0.82069802378978807</v>
      </c>
      <c r="H77" s="52">
        <f>IF('500MW model - typical bill'!C10,(('500MW model - typical bill'!E10-'500MW model - typical bill'!D10)),"")</f>
        <v>0.41456428487078512</v>
      </c>
      <c r="I77" s="40"/>
      <c r="J77" s="41"/>
      <c r="K77" s="58" t="s">
        <v>76</v>
      </c>
      <c r="L77" s="59">
        <f>IF('500MW model - typical bill'!C10,(('500MW model - typical bill'!F10-'500MW model - typical bill'!C10)/'500MW model - typical bill'!C10),"")</f>
        <v>3.9993656898819509E-4</v>
      </c>
      <c r="M77" s="45">
        <f>IF('500MW model - typical bill'!C10,(('500MW model - typical bill'!G10-'500MW model - typical bill'!C10)/'500MW model - typical bill'!C10),"")</f>
        <v>-3.150345727203541E-3</v>
      </c>
      <c r="N77" s="60">
        <f>IF('500MW model - typical bill'!C10,(('500MW model - typical bill'!G10-'500MW model - typical bill'!F10)/'500MW model - typical bill'!F10),"")</f>
        <v>-3.5488629761092618E-3</v>
      </c>
      <c r="O77" s="51">
        <f>IF('500MW model - typical bill'!C10,(('500MW model - typical bill'!F10-'500MW model - typical bill'!C10)),"")</f>
        <v>2.4844283023355729E-2</v>
      </c>
      <c r="P77" s="48">
        <f>IF('500MW model - typical bill'!C10,(('500MW model - typical bill'!G10-'500MW model - typical bill'!C10)),"")</f>
        <v>-0.19570123598868605</v>
      </c>
      <c r="Q77" s="52">
        <f>IF('500MW model - typical bill'!C10,(('500MW model - typical bill'!G10-'500MW model - typical bill'!F10)),"")</f>
        <v>-0.22054551901204178</v>
      </c>
    </row>
    <row r="78" spans="2:17" ht="27.75" customHeight="1">
      <c r="B78" s="58" t="s">
        <v>89</v>
      </c>
      <c r="C78" s="59">
        <f>IF('500MW model - typical bill'!C11,(('500MW model - typical bill'!D11-'500MW model - typical bill'!C11)/'500MW model - typical bill'!C11),"")</f>
        <v>-1.0965305580766856E-2</v>
      </c>
      <c r="D78" s="45">
        <f>IF('500MW model - typical bill'!C11,(('500MW model - typical bill'!E11-'500MW model - typical bill'!C11)/'500MW model - typical bill'!C11),"")</f>
        <v>-6.4437901375435499E-3</v>
      </c>
      <c r="E78" s="60">
        <f>IF('500MW model - typical bill'!C11,(('500MW model - typical bill'!E11-'500MW model - typical bill'!D11)/'500MW model - typical bill'!D11),"")</f>
        <v>4.5716449268530125E-3</v>
      </c>
      <c r="F78" s="51">
        <f>IF('500MW model - typical bill'!C11,('500MW model - typical bill'!D11-'500MW model - typical bill'!C11),"")</f>
        <v>-0.49638774057039114</v>
      </c>
      <c r="G78" s="48">
        <f>IF('500MW model - typical bill'!C11,(('500MW model - typical bill'!E11-'500MW model - typical bill'!C11)),"")</f>
        <v>-0.29170353744590471</v>
      </c>
      <c r="H78" s="52">
        <f>IF('500MW model - typical bill'!C11,(('500MW model - typical bill'!E11-'500MW model - typical bill'!D11)),"")</f>
        <v>0.20468420312448643</v>
      </c>
      <c r="I78" s="40"/>
      <c r="J78" s="41"/>
      <c r="K78" s="58" t="s">
        <v>89</v>
      </c>
      <c r="L78" s="59">
        <f>IF('500MW model - typical bill'!C11,(('500MW model - typical bill'!F11-'500MW model - typical bill'!C11)/'500MW model - typical bill'!C11),"")</f>
        <v>3.2753919485740496E-4</v>
      </c>
      <c r="M78" s="45">
        <f>IF('500MW model - typical bill'!C11,(('500MW model - typical bill'!G11-'500MW model - typical bill'!C11)/'500MW model - typical bill'!C11),"")</f>
        <v>-2.2252091868097683E-3</v>
      </c>
      <c r="N78" s="60">
        <f>IF('500MW model - typical bill'!C11,(('500MW model - typical bill'!G11-'500MW model - typical bill'!F11)/'500MW model - typical bill'!F11),"")</f>
        <v>-2.5519125302916551E-3</v>
      </c>
      <c r="O78" s="51">
        <f>IF('500MW model - typical bill'!C11,(('500MW model - typical bill'!F11-'500MW model - typical bill'!C11)),"")</f>
        <v>1.4827351566808034E-2</v>
      </c>
      <c r="P78" s="48">
        <f>IF('500MW model - typical bill'!C11,(('500MW model - typical bill'!G11-'500MW model - typical bill'!C11)),"")</f>
        <v>-0.10073285713755098</v>
      </c>
      <c r="Q78" s="52">
        <f>IF('500MW model - typical bill'!C11,(('500MW model - typical bill'!G11-'500MW model - typical bill'!F11)),"")</f>
        <v>-0.11556020870435901</v>
      </c>
    </row>
    <row r="79" spans="2:17" ht="27.75" customHeight="1">
      <c r="B79" s="57" t="s">
        <v>115</v>
      </c>
      <c r="C79" s="59" t="str">
        <f>IF('500MW model - typical bill'!C12,(('500MW model - typical bill'!D12-'500MW model - typical bill'!C12)/'500MW model - typical bill'!C12),"")</f>
        <v/>
      </c>
      <c r="D79" s="45" t="str">
        <f>IF('500MW model - typical bill'!C12,(('500MW model - typical bill'!E12-'500MW model - typical bill'!C12)/'500MW model - typical bill'!C12),"")</f>
        <v/>
      </c>
      <c r="E79" s="60" t="str">
        <f>IF('500MW model - typical bill'!C12,(('500MW model - typical bill'!E12-'500MW model - typical bill'!D12)/'500MW model - typical bill'!D12),"")</f>
        <v/>
      </c>
      <c r="F79" s="51" t="str">
        <f>IF('500MW model - typical bill'!C12,('500MW model - typical bill'!D12-'500MW model - typical bill'!C12),"")</f>
        <v/>
      </c>
      <c r="G79" s="48" t="str">
        <f>IF('500MW model - typical bill'!C12,(('500MW model - typical bill'!E12-'500MW model - typical bill'!C12)),"")</f>
        <v/>
      </c>
      <c r="H79" s="52" t="str">
        <f>IF('500MW model - typical bill'!C12,(('500MW model - typical bill'!E12-'500MW model - typical bill'!D12)),"")</f>
        <v/>
      </c>
      <c r="I79" s="40"/>
      <c r="J79" s="41"/>
      <c r="K79" s="57" t="s">
        <v>115</v>
      </c>
      <c r="L79" s="59" t="str">
        <f>IF('500MW model - typical bill'!C12,(('500MW model - typical bill'!F12-'500MW model - typical bill'!C12)/'500MW model - typical bill'!C12),"")</f>
        <v/>
      </c>
      <c r="M79" s="45" t="str">
        <f>IF('500MW model - typical bill'!C12,(('500MW model - typical bill'!G12-'500MW model - typical bill'!C12)/'500MW model - typical bill'!C12),"")</f>
        <v/>
      </c>
      <c r="N79" s="60" t="str">
        <f>IF('500MW model - typical bill'!C12,(('500MW model - typical bill'!G12-'500MW model - typical bill'!F12)/'500MW model - typical bill'!F12),"")</f>
        <v/>
      </c>
      <c r="O79" s="51" t="str">
        <f>IF('500MW model - typical bill'!C12,(('500MW model - typical bill'!F12-'500MW model - typical bill'!C12)),"")</f>
        <v/>
      </c>
      <c r="P79" s="48" t="str">
        <f>IF('500MW model - typical bill'!C12,(('500MW model - typical bill'!G12-'500MW model - typical bill'!C12)),"")</f>
        <v/>
      </c>
      <c r="Q79" s="52" t="str">
        <f>IF('500MW model - typical bill'!C12,(('500MW model - typical bill'!G12-'500MW model - typical bill'!F12)),"")</f>
        <v/>
      </c>
    </row>
    <row r="80" spans="2:17" ht="27.75" customHeight="1">
      <c r="B80" s="58" t="s">
        <v>50</v>
      </c>
      <c r="C80" s="59">
        <f>IF('500MW model - typical bill'!C13,(('500MW model - typical bill'!D13-'500MW model - typical bill'!C13)/'500MW model - typical bill'!C13),"")</f>
        <v>4.7318611987381763E-2</v>
      </c>
      <c r="D80" s="45">
        <f>IF('500MW model - typical bill'!C13,(('500MW model - typical bill'!E13-'500MW model - typical bill'!C13)/'500MW model - typical bill'!C13),"")</f>
        <v>3.1545741324921175E-2</v>
      </c>
      <c r="E80" s="60">
        <f>IF('500MW model - typical bill'!C13,(('500MW model - typical bill'!E13-'500MW model - typical bill'!D13)/'500MW model - typical bill'!D13),"")</f>
        <v>-1.5060240963855439E-2</v>
      </c>
      <c r="F80" s="51">
        <f>IF('500MW model - typical bill'!C13,('500MW model - typical bill'!D13-'500MW model - typical bill'!C13),"")</f>
        <v>0.70965985175390145</v>
      </c>
      <c r="G80" s="48">
        <f>IF('500MW model - typical bill'!C13,(('500MW model - typical bill'!E13-'500MW model - typical bill'!C13)),"")</f>
        <v>0.4731065678359343</v>
      </c>
      <c r="H80" s="52">
        <f>IF('500MW model - typical bill'!C13,(('500MW model - typical bill'!E13-'500MW model - typical bill'!D13)),"")</f>
        <v>-0.23655328391796715</v>
      </c>
      <c r="I80" s="40"/>
      <c r="J80" s="41"/>
      <c r="K80" s="58" t="s">
        <v>50</v>
      </c>
      <c r="L80" s="59">
        <f>IF('500MW model - typical bill'!C13,(('500MW model - typical bill'!F13-'500MW model - typical bill'!C13)/'500MW model - typical bill'!C13),"")</f>
        <v>0</v>
      </c>
      <c r="M80" s="45">
        <f>IF('500MW model - typical bill'!C13,(('500MW model - typical bill'!G13-'500MW model - typical bill'!C13)/'500MW model - typical bill'!C13),"")</f>
        <v>3.154574132492283E-3</v>
      </c>
      <c r="N80" s="60">
        <f>IF('500MW model - typical bill'!C13,(('500MW model - typical bill'!G13-'500MW model - typical bill'!F13)/'500MW model - typical bill'!F13),"")</f>
        <v>3.154574132492283E-3</v>
      </c>
      <c r="O80" s="51">
        <f>IF('500MW model - typical bill'!C13,(('500MW model - typical bill'!F13-'500MW model - typical bill'!C13)),"")</f>
        <v>0</v>
      </c>
      <c r="P80" s="48">
        <f>IF('500MW model - typical bill'!C13,(('500MW model - typical bill'!G13-'500MW model - typical bill'!C13)),"")</f>
        <v>4.7310656783595917E-2</v>
      </c>
      <c r="Q80" s="52">
        <f>IF('500MW model - typical bill'!C13,(('500MW model - typical bill'!G13-'500MW model - typical bill'!F13)),"")</f>
        <v>4.7310656783595917E-2</v>
      </c>
    </row>
    <row r="81" spans="2:17" ht="27.75" customHeight="1">
      <c r="B81" s="58" t="s">
        <v>77</v>
      </c>
      <c r="C81" s="59" t="e">
        <f>IF('500MW model - typical bill'!C14,(('500MW model - typical bill'!D14-'500MW model - typical bill'!C14)/'500MW model - typical bill'!C14),"")</f>
        <v>#VALUE!</v>
      </c>
      <c r="D81" s="45" t="e">
        <f>IF('500MW model - typical bill'!C14,(('500MW model - typical bill'!E14-'500MW model - typical bill'!C14)/'500MW model - typical bill'!C14),"")</f>
        <v>#VALUE!</v>
      </c>
      <c r="E81" s="60" t="e">
        <f>IF('500MW model - typical bill'!C14,(('500MW model - typical bill'!E14-'500MW model - typical bill'!D14)/'500MW model - typical bill'!D14),"")</f>
        <v>#VALUE!</v>
      </c>
      <c r="F81" s="51" t="e">
        <f>IF('500MW model - typical bill'!C14,('500MW model - typical bill'!D14-'500MW model - typical bill'!C14),"")</f>
        <v>#VALUE!</v>
      </c>
      <c r="G81" s="48" t="e">
        <f>IF('500MW model - typical bill'!C14,(('500MW model - typical bill'!E14-'500MW model - typical bill'!C14)),"")</f>
        <v>#VALUE!</v>
      </c>
      <c r="H81" s="52" t="e">
        <f>IF('500MW model - typical bill'!C14,(('500MW model - typical bill'!E14-'500MW model - typical bill'!D14)),"")</f>
        <v>#VALUE!</v>
      </c>
      <c r="I81" s="40"/>
      <c r="J81" s="41"/>
      <c r="K81" s="58" t="s">
        <v>77</v>
      </c>
      <c r="L81" s="59" t="e">
        <f>IF('500MW model - typical bill'!C14,(('500MW model - typical bill'!F14-'500MW model - typical bill'!C14)/'500MW model - typical bill'!C14),"")</f>
        <v>#VALUE!</v>
      </c>
      <c r="M81" s="45" t="e">
        <f>IF('500MW model - typical bill'!C14,(('500MW model - typical bill'!G14-'500MW model - typical bill'!C14)/'500MW model - typical bill'!C14),"")</f>
        <v>#VALUE!</v>
      </c>
      <c r="N81" s="60" t="e">
        <f>IF('500MW model - typical bill'!C14,(('500MW model - typical bill'!G14-'500MW model - typical bill'!F14)/'500MW model - typical bill'!F14),"")</f>
        <v>#VALUE!</v>
      </c>
      <c r="O81" s="51" t="e">
        <f>IF('500MW model - typical bill'!C14,(('500MW model - typical bill'!F14-'500MW model - typical bill'!C14)),"")</f>
        <v>#VALUE!</v>
      </c>
      <c r="P81" s="48" t="e">
        <f>IF('500MW model - typical bill'!C14,(('500MW model - typical bill'!G14-'500MW model - typical bill'!C14)),"")</f>
        <v>#VALUE!</v>
      </c>
      <c r="Q81" s="52" t="e">
        <f>IF('500MW model - typical bill'!C14,(('500MW model - typical bill'!G14-'500MW model - typical bill'!F14)),"")</f>
        <v>#VALUE!</v>
      </c>
    </row>
    <row r="82" spans="2:17" ht="27.75" customHeight="1">
      <c r="B82" s="58" t="s">
        <v>90</v>
      </c>
      <c r="C82" s="59" t="e">
        <f>IF('500MW model - typical bill'!C15,(('500MW model - typical bill'!D15-'500MW model - typical bill'!C15)/'500MW model - typical bill'!C15),"")</f>
        <v>#VALUE!</v>
      </c>
      <c r="D82" s="45" t="e">
        <f>IF('500MW model - typical bill'!C15,(('500MW model - typical bill'!E15-'500MW model - typical bill'!C15)/'500MW model - typical bill'!C15),"")</f>
        <v>#VALUE!</v>
      </c>
      <c r="E82" s="60" t="e">
        <f>IF('500MW model - typical bill'!C15,(('500MW model - typical bill'!E15-'500MW model - typical bill'!D15)/'500MW model - typical bill'!D15),"")</f>
        <v>#VALUE!</v>
      </c>
      <c r="F82" s="51" t="e">
        <f>IF('500MW model - typical bill'!C15,('500MW model - typical bill'!D15-'500MW model - typical bill'!C15),"")</f>
        <v>#VALUE!</v>
      </c>
      <c r="G82" s="48" t="e">
        <f>IF('500MW model - typical bill'!C15,(('500MW model - typical bill'!E15-'500MW model - typical bill'!C15)),"")</f>
        <v>#VALUE!</v>
      </c>
      <c r="H82" s="52" t="e">
        <f>IF('500MW model - typical bill'!C15,(('500MW model - typical bill'!E15-'500MW model - typical bill'!D15)),"")</f>
        <v>#VALUE!</v>
      </c>
      <c r="I82" s="40"/>
      <c r="J82" s="41"/>
      <c r="K82" s="58" t="s">
        <v>90</v>
      </c>
      <c r="L82" s="59" t="e">
        <f>IF('500MW model - typical bill'!C15,(('500MW model - typical bill'!F15-'500MW model - typical bill'!C15)/'500MW model - typical bill'!C15),"")</f>
        <v>#VALUE!</v>
      </c>
      <c r="M82" s="45" t="e">
        <f>IF('500MW model - typical bill'!C15,(('500MW model - typical bill'!G15-'500MW model - typical bill'!C15)/'500MW model - typical bill'!C15),"")</f>
        <v>#VALUE!</v>
      </c>
      <c r="N82" s="60" t="e">
        <f>IF('500MW model - typical bill'!C15,(('500MW model - typical bill'!G15-'500MW model - typical bill'!F15)/'500MW model - typical bill'!F15),"")</f>
        <v>#VALUE!</v>
      </c>
      <c r="O82" s="51" t="e">
        <f>IF('500MW model - typical bill'!C15,(('500MW model - typical bill'!F15-'500MW model - typical bill'!C15)),"")</f>
        <v>#VALUE!</v>
      </c>
      <c r="P82" s="48" t="e">
        <f>IF('500MW model - typical bill'!C15,(('500MW model - typical bill'!G15-'500MW model - typical bill'!C15)),"")</f>
        <v>#VALUE!</v>
      </c>
      <c r="Q82" s="52" t="e">
        <f>IF('500MW model - typical bill'!C15,(('500MW model - typical bill'!G15-'500MW model - typical bill'!F15)),"")</f>
        <v>#VALUE!</v>
      </c>
    </row>
    <row r="83" spans="2:17" ht="27.75" customHeight="1">
      <c r="B83" s="57" t="s">
        <v>117</v>
      </c>
      <c r="C83" s="59" t="str">
        <f>IF('500MW model - typical bill'!C16,(('500MW model - typical bill'!D16-'500MW model - typical bill'!C16)/'500MW model - typical bill'!C16),"")</f>
        <v/>
      </c>
      <c r="D83" s="45" t="str">
        <f>IF('500MW model - typical bill'!C16,(('500MW model - typical bill'!E16-'500MW model - typical bill'!C16)/'500MW model - typical bill'!C16),"")</f>
        <v/>
      </c>
      <c r="E83" s="60" t="str">
        <f>IF('500MW model - typical bill'!C16,(('500MW model - typical bill'!E16-'500MW model - typical bill'!D16)/'500MW model - typical bill'!D16),"")</f>
        <v/>
      </c>
      <c r="F83" s="51" t="str">
        <f>IF('500MW model - typical bill'!C16,('500MW model - typical bill'!D16-'500MW model - typical bill'!C16),"")</f>
        <v/>
      </c>
      <c r="G83" s="48" t="str">
        <f>IF('500MW model - typical bill'!C16,(('500MW model - typical bill'!E16-'500MW model - typical bill'!C16)),"")</f>
        <v/>
      </c>
      <c r="H83" s="52" t="str">
        <f>IF('500MW model - typical bill'!C16,(('500MW model - typical bill'!E16-'500MW model - typical bill'!D16)),"")</f>
        <v/>
      </c>
      <c r="I83" s="40"/>
      <c r="J83" s="41"/>
      <c r="K83" s="57" t="s">
        <v>117</v>
      </c>
      <c r="L83" s="59" t="str">
        <f>IF('500MW model - typical bill'!C16,(('500MW model - typical bill'!F16-'500MW model - typical bill'!C16)/'500MW model - typical bill'!C16),"")</f>
        <v/>
      </c>
      <c r="M83" s="45" t="str">
        <f>IF('500MW model - typical bill'!C16,(('500MW model - typical bill'!G16-'500MW model - typical bill'!C16)/'500MW model - typical bill'!C16),"")</f>
        <v/>
      </c>
      <c r="N83" s="60" t="str">
        <f>IF('500MW model - typical bill'!C16,(('500MW model - typical bill'!G16-'500MW model - typical bill'!F16)/'500MW model - typical bill'!F16),"")</f>
        <v/>
      </c>
      <c r="O83" s="51" t="str">
        <f>IF('500MW model - typical bill'!C16,(('500MW model - typical bill'!F16-'500MW model - typical bill'!C16)),"")</f>
        <v/>
      </c>
      <c r="P83" s="48" t="str">
        <f>IF('500MW model - typical bill'!C16,(('500MW model - typical bill'!G16-'500MW model - typical bill'!C16)),"")</f>
        <v/>
      </c>
      <c r="Q83" s="52" t="str">
        <f>IF('500MW model - typical bill'!C16,(('500MW model - typical bill'!G16-'500MW model - typical bill'!F16)),"")</f>
        <v/>
      </c>
    </row>
    <row r="84" spans="2:17" ht="27.75" customHeight="1">
      <c r="B84" s="58" t="s">
        <v>51</v>
      </c>
      <c r="C84" s="59">
        <f>IF('500MW model - typical bill'!C17,(('500MW model - typical bill'!D17-'500MW model - typical bill'!C17)/'500MW model - typical bill'!C17),"")</f>
        <v>1.6362120448656734E-2</v>
      </c>
      <c r="D84" s="45">
        <f>IF('500MW model - typical bill'!C17,(('500MW model - typical bill'!E17-'500MW model - typical bill'!C17)/'500MW model - typical bill'!C17),"")</f>
        <v>1.4252637513765808E-2</v>
      </c>
      <c r="E84" s="60">
        <f>IF('500MW model - typical bill'!C17,(('500MW model - typical bill'!E17-'500MW model - typical bill'!D17)/'500MW model - typical bill'!D17),"")</f>
        <v>-2.0755229779320481E-3</v>
      </c>
      <c r="F84" s="51">
        <f>IF('500MW model - typical bill'!C17,('500MW model - typical bill'!D17-'500MW model - typical bill'!C17),"")</f>
        <v>7.0224842000325225</v>
      </c>
      <c r="G84" s="48">
        <f>IF('500MW model - typical bill'!C17,(('500MW model - typical bill'!E17-'500MW model - typical bill'!C17)),"")</f>
        <v>6.1171119026585643</v>
      </c>
      <c r="H84" s="52">
        <f>IF('500MW model - typical bill'!C17,(('500MW model - typical bill'!E17-'500MW model - typical bill'!D17)),"")</f>
        <v>-0.90537229737395819</v>
      </c>
      <c r="I84" s="40"/>
      <c r="J84" s="41"/>
      <c r="K84" s="58" t="s">
        <v>51</v>
      </c>
      <c r="L84" s="59">
        <f>IF('500MW model - typical bill'!C17,(('500MW model - typical bill'!F17-'500MW model - typical bill'!C17)/'500MW model - typical bill'!C17),"")</f>
        <v>-2.7347879060525288E-4</v>
      </c>
      <c r="M84" s="45">
        <f>IF('500MW model - typical bill'!C17,(('500MW model - typical bill'!G17-'500MW model - typical bill'!C17)/'500MW model - typical bill'!C17),"")</f>
        <v>3.6813203858977592E-4</v>
      </c>
      <c r="N84" s="60">
        <f>IF('500MW model - typical bill'!C17,(('500MW model - typical bill'!G17-'500MW model - typical bill'!F17)/'500MW model - typical bill'!F17),"")</f>
        <v>6.4178634414825339E-4</v>
      </c>
      <c r="O84" s="51">
        <f>IF('500MW model - typical bill'!C17,(('500MW model - typical bill'!F17-'500MW model - typical bill'!C17)),"")</f>
        <v>-0.1173747921056929</v>
      </c>
      <c r="P84" s="48">
        <f>IF('500MW model - typical bill'!C17,(('500MW model - typical bill'!G17-'500MW model - typical bill'!C17)),"")</f>
        <v>0.15799916842286166</v>
      </c>
      <c r="Q84" s="52">
        <f>IF('500MW model - typical bill'!C17,(('500MW model - typical bill'!G17-'500MW model - typical bill'!F17)),"")</f>
        <v>0.27537396052855456</v>
      </c>
    </row>
    <row r="85" spans="2:17" ht="27.75" customHeight="1">
      <c r="B85" s="58" t="s">
        <v>78</v>
      </c>
      <c r="C85" s="59">
        <f>IF('500MW model - typical bill'!C18,(('500MW model - typical bill'!D18-'500MW model - typical bill'!C18)/'500MW model - typical bill'!C18),"")</f>
        <v>1.0990265127998011E-2</v>
      </c>
      <c r="D85" s="45">
        <f>IF('500MW model - typical bill'!C18,(('500MW model - typical bill'!E18-'500MW model - typical bill'!C18)/'500MW model - typical bill'!C18),"")</f>
        <v>1.0102664306488988E-2</v>
      </c>
      <c r="E85" s="60">
        <f>IF('500MW model - typical bill'!C18,(('500MW model - typical bill'!E18-'500MW model - typical bill'!D18)/'500MW model - typical bill'!D18),"")</f>
        <v>-8.7795189738710969E-4</v>
      </c>
      <c r="F85" s="51">
        <f>IF('500MW model - typical bill'!C18,('500MW model - typical bill'!D18-'500MW model - typical bill'!C18),"")</f>
        <v>2.2302476894117547</v>
      </c>
      <c r="G85" s="48">
        <f>IF('500MW model - typical bill'!C18,(('500MW model - typical bill'!E18-'500MW model - typical bill'!C18)),"")</f>
        <v>2.0501274049385927</v>
      </c>
      <c r="H85" s="52">
        <f>IF('500MW model - typical bill'!C18,(('500MW model - typical bill'!E18-'500MW model - typical bill'!D18)),"")</f>
        <v>-0.18012028447316197</v>
      </c>
      <c r="I85" s="40"/>
      <c r="J85" s="41"/>
      <c r="K85" s="58" t="s">
        <v>78</v>
      </c>
      <c r="L85" s="59">
        <f>IF('500MW model - typical bill'!C18,(('500MW model - typical bill'!F18-'500MW model - typical bill'!C18)/'500MW model - typical bill'!C18),"")</f>
        <v>-2.2837542931395457E-4</v>
      </c>
      <c r="M85" s="45">
        <f>IF('500MW model - typical bill'!C18,(('500MW model - typical bill'!G18-'500MW model - typical bill'!C18)/'500MW model - typical bill'!C18),"")</f>
        <v>-1.3133090983051977E-4</v>
      </c>
      <c r="N85" s="60">
        <f>IF('500MW model - typical bill'!C18,(('500MW model - typical bill'!G18-'500MW model - typical bill'!F18)/'500MW model - typical bill'!F18),"")</f>
        <v>9.706668712978014E-5</v>
      </c>
      <c r="O85" s="51">
        <f>IF('500MW model - typical bill'!C18,(('500MW model - typical bill'!F18-'500MW model - typical bill'!C18)),"")</f>
        <v>-4.634408429768655E-2</v>
      </c>
      <c r="P85" s="48">
        <f>IF('500MW model - typical bill'!C18,(('500MW model - typical bill'!G18-'500MW model - typical bill'!C18)),"")</f>
        <v>-2.6650900118113441E-2</v>
      </c>
      <c r="Q85" s="52">
        <f>IF('500MW model - typical bill'!C18,(('500MW model - typical bill'!G18-'500MW model - typical bill'!F18)),"")</f>
        <v>1.9693184179573109E-2</v>
      </c>
    </row>
    <row r="86" spans="2:17">
      <c r="B86" s="58" t="s">
        <v>91</v>
      </c>
      <c r="C86" s="59">
        <f>IF('500MW model - typical bill'!C19,(('500MW model - typical bill'!D19-'500MW model - typical bill'!C19)/'500MW model - typical bill'!C19),"")</f>
        <v>2.3734568612234819E-2</v>
      </c>
      <c r="D86" s="45">
        <f>IF('500MW model - typical bill'!C19,(('500MW model - typical bill'!E19-'500MW model - typical bill'!C19)/'500MW model - typical bill'!C19),"")</f>
        <v>1.9948148752354945E-2</v>
      </c>
      <c r="E86" s="60">
        <f>IF('500MW model - typical bill'!C19,(('500MW model - typical bill'!E19-'500MW model - typical bill'!D19)/'500MW model - typical bill'!D19),"")</f>
        <v>-3.698634368684756E-3</v>
      </c>
      <c r="F86" s="51">
        <f>IF('500MW model - typical bill'!C19,('500MW model - typical bill'!D19-'500MW model - typical bill'!C19),"")</f>
        <v>10.431556431123568</v>
      </c>
      <c r="G86" s="48">
        <f>IF('500MW model - typical bill'!C19,(('500MW model - typical bill'!E19-'500MW model - typical bill'!C19)),"")</f>
        <v>8.7673908384991819</v>
      </c>
      <c r="H86" s="52">
        <f>IF('500MW model - typical bill'!C19,(('500MW model - typical bill'!E19-'500MW model - typical bill'!D19)),"")</f>
        <v>-1.6641655926243857</v>
      </c>
      <c r="I86" s="40"/>
      <c r="J86" s="41"/>
      <c r="K86" s="58" t="s">
        <v>91</v>
      </c>
      <c r="L86" s="59">
        <f>IF('500MW model - typical bill'!C19,(('500MW model - typical bill'!F19-'500MW model - typical bill'!C19)/'500MW model - typical bill'!C19),"")</f>
        <v>-3.353796001527565E-4</v>
      </c>
      <c r="M86" s="45">
        <f>IF('500MW model - typical bill'!C19,(('500MW model - typical bill'!G19-'500MW model - typical bill'!C19)/'500MW model - typical bill'!C19),"")</f>
        <v>1.0536055811652381E-3</v>
      </c>
      <c r="N86" s="60">
        <f>IF('500MW model - typical bill'!C19,(('500MW model - typical bill'!G19-'500MW model - typical bill'!F19)/'500MW model - typical bill'!F19),"")</f>
        <v>1.3894511748974636E-3</v>
      </c>
      <c r="O86" s="51">
        <f>IF('500MW model - typical bill'!C19,(('500MW model - typical bill'!F19-'500MW model - typical bill'!C19)),"")</f>
        <v>-0.1474023514814462</v>
      </c>
      <c r="P86" s="48">
        <f>IF('500MW model - typical bill'!C19,(('500MW model - typical bill'!G19-'500MW model - typical bill'!C19)),"")</f>
        <v>0.46306913159594387</v>
      </c>
      <c r="Q86" s="52">
        <f>IF('500MW model - typical bill'!C19,(('500MW model - typical bill'!G19-'500MW model - typical bill'!F19)),"")</f>
        <v>0.61047148307739008</v>
      </c>
    </row>
    <row r="87" spans="2:17">
      <c r="B87" s="57" t="s">
        <v>118</v>
      </c>
      <c r="C87" s="59" t="str">
        <f>IF('500MW model - typical bill'!C20,(('500MW model - typical bill'!D20-'500MW model - typical bill'!C20)/'500MW model - typical bill'!C20),"")</f>
        <v/>
      </c>
      <c r="D87" s="45" t="str">
        <f>IF('500MW model - typical bill'!C20,(('500MW model - typical bill'!E20-'500MW model - typical bill'!C20)/'500MW model - typical bill'!C20),"")</f>
        <v/>
      </c>
      <c r="E87" s="60" t="str">
        <f>IF('500MW model - typical bill'!C20,(('500MW model - typical bill'!E20-'500MW model - typical bill'!D20)/'500MW model - typical bill'!D20),"")</f>
        <v/>
      </c>
      <c r="F87" s="51" t="str">
        <f>IF('500MW model - typical bill'!C20,('500MW model - typical bill'!D20-'500MW model - typical bill'!C20),"")</f>
        <v/>
      </c>
      <c r="G87" s="48" t="str">
        <f>IF('500MW model - typical bill'!C20,(('500MW model - typical bill'!E20-'500MW model - typical bill'!C20)),"")</f>
        <v/>
      </c>
      <c r="H87" s="52" t="str">
        <f>IF('500MW model - typical bill'!C20,(('500MW model - typical bill'!E20-'500MW model - typical bill'!D20)),"")</f>
        <v/>
      </c>
      <c r="I87" s="40"/>
      <c r="J87" s="41"/>
      <c r="K87" s="57" t="s">
        <v>118</v>
      </c>
      <c r="L87" s="59" t="str">
        <f>IF('500MW model - typical bill'!C20,(('500MW model - typical bill'!F20-'500MW model - typical bill'!C20)/'500MW model - typical bill'!C20),"")</f>
        <v/>
      </c>
      <c r="M87" s="45" t="str">
        <f>IF('500MW model - typical bill'!C20,(('500MW model - typical bill'!G20-'500MW model - typical bill'!C20)/'500MW model - typical bill'!C20),"")</f>
        <v/>
      </c>
      <c r="N87" s="60" t="str">
        <f>IF('500MW model - typical bill'!C20,(('500MW model - typical bill'!G20-'500MW model - typical bill'!F20)/'500MW model - typical bill'!F20),"")</f>
        <v/>
      </c>
      <c r="O87" s="51" t="str">
        <f>IF('500MW model - typical bill'!C20,(('500MW model - typical bill'!F20-'500MW model - typical bill'!C20)),"")</f>
        <v/>
      </c>
      <c r="P87" s="48" t="str">
        <f>IF('500MW model - typical bill'!C20,(('500MW model - typical bill'!G20-'500MW model - typical bill'!C20)),"")</f>
        <v/>
      </c>
      <c r="Q87" s="52" t="str">
        <f>IF('500MW model - typical bill'!C20,(('500MW model - typical bill'!G20-'500MW model - typical bill'!F20)),"")</f>
        <v/>
      </c>
    </row>
    <row r="88" spans="2:17">
      <c r="B88" s="58" t="s">
        <v>52</v>
      </c>
      <c r="C88" s="59">
        <f>IF('500MW model - typical bill'!C21,(('500MW model - typical bill'!D21-'500MW model - typical bill'!C21)/'500MW model - typical bill'!C21),"")</f>
        <v>2.2051191523540081E-2</v>
      </c>
      <c r="D88" s="45">
        <f>IF('500MW model - typical bill'!C21,(('500MW model - typical bill'!E21-'500MW model - typical bill'!C21)/'500MW model - typical bill'!C21),"")</f>
        <v>1.8037529558452114E-2</v>
      </c>
      <c r="E88" s="60">
        <f>IF('500MW model - typical bill'!C21,(('500MW model - typical bill'!E21-'500MW model - typical bill'!D21)/'500MW model - typical bill'!D21),"")</f>
        <v>-3.9270654918027387E-3</v>
      </c>
      <c r="F88" s="51">
        <f>IF('500MW model - typical bill'!C21,('500MW model - typical bill'!D21-'500MW model - typical bill'!C21),"")</f>
        <v>15.347659058895943</v>
      </c>
      <c r="G88" s="48">
        <f>IF('500MW model - typical bill'!C21,(('500MW model - typical bill'!E21-'500MW model - typical bill'!C21)),"")</f>
        <v>12.554144914679796</v>
      </c>
      <c r="H88" s="52">
        <f>IF('500MW model - typical bill'!C21,(('500MW model - typical bill'!E21-'500MW model - typical bill'!D21)),"")</f>
        <v>-2.7935141442161466</v>
      </c>
      <c r="I88" s="40"/>
      <c r="J88" s="41"/>
      <c r="K88" s="58" t="s">
        <v>52</v>
      </c>
      <c r="L88" s="59">
        <f>IF('500MW model - typical bill'!C21,(('500MW model - typical bill'!F21-'500MW model - typical bill'!C21)/'500MW model - typical bill'!C21),"")</f>
        <v>5.2442427051681931E-5</v>
      </c>
      <c r="M88" s="45">
        <f>IF('500MW model - typical bill'!C21,(('500MW model - typical bill'!G21-'500MW model - typical bill'!C21)/'500MW model - typical bill'!C21),"")</f>
        <v>1.1222835165320786E-3</v>
      </c>
      <c r="N88" s="60">
        <f>IF('500MW model - typical bill'!C21,(('500MW model - typical bill'!G21-'500MW model - typical bill'!F21)/'500MW model - typical bill'!F21),"")</f>
        <v>1.0697849873592361E-3</v>
      </c>
      <c r="O88" s="51">
        <f>IF('500MW model - typical bill'!C21,(('500MW model - typical bill'!F21-'500MW model - typical bill'!C21)),"")</f>
        <v>3.6500000000046384E-2</v>
      </c>
      <c r="P88" s="48">
        <f>IF('500MW model - typical bill'!C21,(('500MW model - typical bill'!G21-'500MW model - typical bill'!C21)),"")</f>
        <v>0.78111084204977033</v>
      </c>
      <c r="Q88" s="52">
        <f>IF('500MW model - typical bill'!C21,(('500MW model - typical bill'!G21-'500MW model - typical bill'!F21)),"")</f>
        <v>0.74461084204972394</v>
      </c>
    </row>
    <row r="89" spans="2:17">
      <c r="B89" s="58" t="s">
        <v>79</v>
      </c>
      <c r="C89" s="59">
        <f>IF('500MW model - typical bill'!C22,(('500MW model - typical bill'!D22-'500MW model - typical bill'!C22)/'500MW model - typical bill'!C22),"")</f>
        <v>2.6278714977594514E-2</v>
      </c>
      <c r="D89" s="45">
        <f>IF('500MW model - typical bill'!C22,(('500MW model - typical bill'!E22-'500MW model - typical bill'!C22)/'500MW model - typical bill'!C22),"")</f>
        <v>2.1406114832737067E-2</v>
      </c>
      <c r="E89" s="60">
        <f>IF('500MW model - typical bill'!C22,(('500MW model - typical bill'!E22-'500MW model - typical bill'!D22)/'500MW model - typical bill'!D22),"")</f>
        <v>-4.7478331897040501E-3</v>
      </c>
      <c r="F89" s="51">
        <f>IF('500MW model - typical bill'!C22,('500MW model - typical bill'!D22-'500MW model - typical bill'!C22),"")</f>
        <v>31.511937653251834</v>
      </c>
      <c r="G89" s="48">
        <f>IF('500MW model - typical bill'!C22,(('500MW model - typical bill'!E22-'500MW model - typical bill'!C22)),"")</f>
        <v>25.668993197828968</v>
      </c>
      <c r="H89" s="52">
        <f>IF('500MW model - typical bill'!C22,(('500MW model - typical bill'!E22-'500MW model - typical bill'!D22)),"")</f>
        <v>-5.8429444554228667</v>
      </c>
      <c r="I89" s="40"/>
      <c r="J89" s="41"/>
      <c r="K89" s="58" t="s">
        <v>79</v>
      </c>
      <c r="L89" s="59">
        <f>IF('500MW model - typical bill'!C22,(('500MW model - typical bill'!F22-'500MW model - typical bill'!C22)/'500MW model - typical bill'!C22),"")</f>
        <v>2.0718365197945114E-5</v>
      </c>
      <c r="M89" s="45">
        <f>IF('500MW model - typical bill'!C22,(('500MW model - typical bill'!G22-'500MW model - typical bill'!C22)/'500MW model - typical bill'!C22),"")</f>
        <v>1.5203445110075653E-3</v>
      </c>
      <c r="N89" s="60">
        <f>IF('500MW model - typical bill'!C22,(('500MW model - typical bill'!G22-'500MW model - typical bill'!F22)/'500MW model - typical bill'!F22),"")</f>
        <v>1.4995950766511731E-3</v>
      </c>
      <c r="O89" s="51">
        <f>IF('500MW model - typical bill'!C22,(('500MW model - typical bill'!F22-'500MW model - typical bill'!C22)),"")</f>
        <v>2.4844283023412572E-2</v>
      </c>
      <c r="P89" s="48">
        <f>IF('500MW model - typical bill'!C22,(('500MW model - typical bill'!G22-'500MW model - typical bill'!C22)),"")</f>
        <v>1.8231105091394966</v>
      </c>
      <c r="Q89" s="52">
        <f>IF('500MW model - typical bill'!C22,(('500MW model - typical bill'!G22-'500MW model - typical bill'!F22)),"")</f>
        <v>1.798266226116084</v>
      </c>
    </row>
    <row r="90" spans="2:17" ht="27" customHeight="1">
      <c r="B90" s="58" t="s">
        <v>92</v>
      </c>
      <c r="C90" s="59">
        <f>IF('500MW model - typical bill'!C23,(('500MW model - typical bill'!D23-'500MW model - typical bill'!C23)/'500MW model - typical bill'!C23),"")</f>
        <v>2.2198003452399508E-2</v>
      </c>
      <c r="D90" s="45">
        <f>IF('500MW model - typical bill'!C23,(('500MW model - typical bill'!E23-'500MW model - typical bill'!C23)/'500MW model - typical bill'!C23),"")</f>
        <v>1.8252076608550227E-2</v>
      </c>
      <c r="E90" s="60">
        <f>IF('500MW model - typical bill'!C23,(('500MW model - typical bill'!E23-'500MW model - typical bill'!D23)/'500MW model - typical bill'!D23),"")</f>
        <v>-3.8602372833073423E-3</v>
      </c>
      <c r="F90" s="51">
        <f>IF('500MW model - typical bill'!C23,('500MW model - typical bill'!D23-'500MW model - typical bill'!C23),"")</f>
        <v>6.6833101353091138</v>
      </c>
      <c r="G90" s="48">
        <f>IF('500MW model - typical bill'!C23,(('500MW model - typical bill'!E23-'500MW model - typical bill'!C23)),"")</f>
        <v>5.4952819901096177</v>
      </c>
      <c r="H90" s="52">
        <f>IF('500MW model - typical bill'!C23,(('500MW model - typical bill'!E23-'500MW model - typical bill'!D23)),"")</f>
        <v>-1.1880281451994961</v>
      </c>
      <c r="I90" s="40"/>
      <c r="J90" s="41"/>
      <c r="K90" s="58" t="s">
        <v>92</v>
      </c>
      <c r="L90" s="59">
        <f>IF('500MW model - typical bill'!C23,(('500MW model - typical bill'!F23-'500MW model - typical bill'!C23)/'500MW model - typical bill'!C23),"")</f>
        <v>4.9247692327000977E-5</v>
      </c>
      <c r="M90" s="45">
        <f>IF('500MW model - typical bill'!C23,(('500MW model - typical bill'!G23-'500MW model - typical bill'!C23)/'500MW model - typical bill'!C23),"")</f>
        <v>1.1372017468500582E-3</v>
      </c>
      <c r="N90" s="60">
        <f>IF('500MW model - typical bill'!C23,(('500MW model - typical bill'!G23-'500MW model - typical bill'!F23)/'500MW model - typical bill'!F23),"")</f>
        <v>1.0879004779350374E-3</v>
      </c>
      <c r="O90" s="51">
        <f>IF('500MW model - typical bill'!C23,(('500MW model - typical bill'!F23-'500MW model - typical bill'!C23)),"")</f>
        <v>1.4827351566793823E-2</v>
      </c>
      <c r="P90" s="48">
        <f>IF('500MW model - typical bill'!C23,(('500MW model - typical bill'!G23-'500MW model - typical bill'!C23)),"")</f>
        <v>0.34238538510510352</v>
      </c>
      <c r="Q90" s="52">
        <f>IF('500MW model - typical bill'!C23,(('500MW model - typical bill'!G23-'500MW model - typical bill'!F23)),"")</f>
        <v>0.3275580335383097</v>
      </c>
    </row>
    <row r="91" spans="2:17" ht="27" customHeight="1">
      <c r="B91" s="57" t="s">
        <v>119</v>
      </c>
      <c r="C91" s="59" t="str">
        <f>IF('500MW model - typical bill'!C24,(('500MW model - typical bill'!D24-'500MW model - typical bill'!C24)/'500MW model - typical bill'!C24),"")</f>
        <v/>
      </c>
      <c r="D91" s="45" t="str">
        <f>IF('500MW model - typical bill'!C24,(('500MW model - typical bill'!E24-'500MW model - typical bill'!C24)/'500MW model - typical bill'!C24),"")</f>
        <v/>
      </c>
      <c r="E91" s="60" t="str">
        <f>IF('500MW model - typical bill'!C24,(('500MW model - typical bill'!E24-'500MW model - typical bill'!D24)/'500MW model - typical bill'!D24),"")</f>
        <v/>
      </c>
      <c r="F91" s="51" t="str">
        <f>IF('500MW model - typical bill'!C24,('500MW model - typical bill'!D24-'500MW model - typical bill'!C24),"")</f>
        <v/>
      </c>
      <c r="G91" s="48" t="str">
        <f>IF('500MW model - typical bill'!C24,(('500MW model - typical bill'!E24-'500MW model - typical bill'!C24)),"")</f>
        <v/>
      </c>
      <c r="H91" s="52" t="str">
        <f>IF('500MW model - typical bill'!C24,(('500MW model - typical bill'!E24-'500MW model - typical bill'!D24)),"")</f>
        <v/>
      </c>
      <c r="I91" s="40"/>
      <c r="J91" s="41"/>
      <c r="K91" s="57" t="s">
        <v>119</v>
      </c>
      <c r="L91" s="59" t="str">
        <f>IF('500MW model - typical bill'!C24,(('500MW model - typical bill'!F24-'500MW model - typical bill'!C24)/'500MW model - typical bill'!C24),"")</f>
        <v/>
      </c>
      <c r="M91" s="45" t="str">
        <f>IF('500MW model - typical bill'!C24,(('500MW model - typical bill'!G24-'500MW model - typical bill'!C24)/'500MW model - typical bill'!C24),"")</f>
        <v/>
      </c>
      <c r="N91" s="60" t="str">
        <f>IF('500MW model - typical bill'!C24,(('500MW model - typical bill'!G24-'500MW model - typical bill'!F24)/'500MW model - typical bill'!F24),"")</f>
        <v/>
      </c>
      <c r="O91" s="51" t="str">
        <f>IF('500MW model - typical bill'!C24,(('500MW model - typical bill'!F24-'500MW model - typical bill'!C24)),"")</f>
        <v/>
      </c>
      <c r="P91" s="48" t="str">
        <f>IF('500MW model - typical bill'!C24,(('500MW model - typical bill'!G24-'500MW model - typical bill'!C24)),"")</f>
        <v/>
      </c>
      <c r="Q91" s="52" t="str">
        <f>IF('500MW model - typical bill'!C24,(('500MW model - typical bill'!G24-'500MW model - typical bill'!F24)),"")</f>
        <v/>
      </c>
    </row>
    <row r="92" spans="2:17" ht="27" customHeight="1">
      <c r="B92" s="58" t="s">
        <v>53</v>
      </c>
      <c r="C92" s="59">
        <f>IF('500MW model - typical bill'!C25,(('500MW model - typical bill'!D25-'500MW model - typical bill'!C25)/'500MW model - typical bill'!C25),"")</f>
        <v>6.7510548523206954E-2</v>
      </c>
      <c r="D92" s="45">
        <f>IF('500MW model - typical bill'!C25,(('500MW model - typical bill'!E25-'500MW model - typical bill'!C25)/'500MW model - typical bill'!C25),"")</f>
        <v>4.2194092827004225E-2</v>
      </c>
      <c r="E92" s="60">
        <f>IF('500MW model - typical bill'!C25,(('500MW model - typical bill'!E25-'500MW model - typical bill'!D25)/'500MW model - typical bill'!D25),"")</f>
        <v>-2.3715415019763032E-2</v>
      </c>
      <c r="F92" s="51">
        <f>IF('500MW model - typical bill'!C25,('500MW model - typical bill'!D25-'500MW model - typical bill'!C25),"")</f>
        <v>0.94918014332255041</v>
      </c>
      <c r="G92" s="48">
        <f>IF('500MW model - typical bill'!C25,(('500MW model - typical bill'!E25-'500MW model - typical bill'!C25)),"")</f>
        <v>0.59323758957659223</v>
      </c>
      <c r="H92" s="52">
        <f>IF('500MW model - typical bill'!C25,(('500MW model - typical bill'!E25-'500MW model - typical bill'!D25)),"")</f>
        <v>-0.35594255374595818</v>
      </c>
      <c r="I92" s="40"/>
      <c r="J92" s="41"/>
      <c r="K92" s="58" t="s">
        <v>53</v>
      </c>
      <c r="L92" s="59">
        <f>IF('500MW model - typical bill'!C25,(('500MW model - typical bill'!F25-'500MW model - typical bill'!C25)/'500MW model - typical bill'!C25),"")</f>
        <v>0</v>
      </c>
      <c r="M92" s="45">
        <f>IF('500MW model - typical bill'!C25,(('500MW model - typical bill'!G25-'500MW model - typical bill'!C25)/'500MW model - typical bill'!C25),"")</f>
        <v>8.4388185654009958E-3</v>
      </c>
      <c r="N92" s="60">
        <f>IF('500MW model - typical bill'!C25,(('500MW model - typical bill'!G25-'500MW model - typical bill'!F25)/'500MW model - typical bill'!F25),"")</f>
        <v>8.4388185654009958E-3</v>
      </c>
      <c r="O92" s="51">
        <f>IF('500MW model - typical bill'!C25,(('500MW model - typical bill'!F25-'500MW model - typical bill'!C25)),"")</f>
        <v>0</v>
      </c>
      <c r="P92" s="48">
        <f>IF('500MW model - typical bill'!C25,(('500MW model - typical bill'!G25-'500MW model - typical bill'!C25)),"")</f>
        <v>0.11864751791532058</v>
      </c>
      <c r="Q92" s="52">
        <f>IF('500MW model - typical bill'!C25,(('500MW model - typical bill'!G25-'500MW model - typical bill'!F25)),"")</f>
        <v>0.11864751791532058</v>
      </c>
    </row>
    <row r="93" spans="2:17" ht="27" customHeight="1">
      <c r="B93" s="58" t="s">
        <v>80</v>
      </c>
      <c r="C93" s="59" t="e">
        <f>IF('500MW model - typical bill'!C26,(('500MW model - typical bill'!D26-'500MW model - typical bill'!C26)/'500MW model - typical bill'!C26),"")</f>
        <v>#VALUE!</v>
      </c>
      <c r="D93" s="45" t="e">
        <f>IF('500MW model - typical bill'!C26,(('500MW model - typical bill'!E26-'500MW model - typical bill'!C26)/'500MW model - typical bill'!C26),"")</f>
        <v>#VALUE!</v>
      </c>
      <c r="E93" s="60" t="e">
        <f>IF('500MW model - typical bill'!C26,(('500MW model - typical bill'!E26-'500MW model - typical bill'!D26)/'500MW model - typical bill'!D26),"")</f>
        <v>#VALUE!</v>
      </c>
      <c r="F93" s="51" t="e">
        <f>IF('500MW model - typical bill'!C26,('500MW model - typical bill'!D26-'500MW model - typical bill'!C26),"")</f>
        <v>#VALUE!</v>
      </c>
      <c r="G93" s="48" t="e">
        <f>IF('500MW model - typical bill'!C26,(('500MW model - typical bill'!E26-'500MW model - typical bill'!C26)),"")</f>
        <v>#VALUE!</v>
      </c>
      <c r="H93" s="52" t="e">
        <f>IF('500MW model - typical bill'!C26,(('500MW model - typical bill'!E26-'500MW model - typical bill'!D26)),"")</f>
        <v>#VALUE!</v>
      </c>
      <c r="I93" s="40"/>
      <c r="J93" s="41"/>
      <c r="K93" s="58" t="s">
        <v>80</v>
      </c>
      <c r="L93" s="59" t="e">
        <f>IF('500MW model - typical bill'!C26,(('500MW model - typical bill'!F26-'500MW model - typical bill'!C26)/'500MW model - typical bill'!C26),"")</f>
        <v>#VALUE!</v>
      </c>
      <c r="M93" s="45" t="e">
        <f>IF('500MW model - typical bill'!C26,(('500MW model - typical bill'!G26-'500MW model - typical bill'!C26)/'500MW model - typical bill'!C26),"")</f>
        <v>#VALUE!</v>
      </c>
      <c r="N93" s="60" t="e">
        <f>IF('500MW model - typical bill'!C26,(('500MW model - typical bill'!G26-'500MW model - typical bill'!F26)/'500MW model - typical bill'!F26),"")</f>
        <v>#VALUE!</v>
      </c>
      <c r="O93" s="51" t="e">
        <f>IF('500MW model - typical bill'!C26,(('500MW model - typical bill'!F26-'500MW model - typical bill'!C26)),"")</f>
        <v>#VALUE!</v>
      </c>
      <c r="P93" s="48" t="e">
        <f>IF('500MW model - typical bill'!C26,(('500MW model - typical bill'!G26-'500MW model - typical bill'!C26)),"")</f>
        <v>#VALUE!</v>
      </c>
      <c r="Q93" s="52" t="e">
        <f>IF('500MW model - typical bill'!C26,(('500MW model - typical bill'!G26-'500MW model - typical bill'!F26)),"")</f>
        <v>#VALUE!</v>
      </c>
    </row>
    <row r="94" spans="2:17" ht="27" customHeight="1">
      <c r="B94" s="58" t="s">
        <v>93</v>
      </c>
      <c r="C94" s="59" t="e">
        <f>IF('500MW model - typical bill'!C27,(('500MW model - typical bill'!D27-'500MW model - typical bill'!C27)/'500MW model - typical bill'!C27),"")</f>
        <v>#VALUE!</v>
      </c>
      <c r="D94" s="45" t="e">
        <f>IF('500MW model - typical bill'!C27,(('500MW model - typical bill'!E27-'500MW model - typical bill'!C27)/'500MW model - typical bill'!C27),"")</f>
        <v>#VALUE!</v>
      </c>
      <c r="E94" s="60" t="e">
        <f>IF('500MW model - typical bill'!C27,(('500MW model - typical bill'!E27-'500MW model - typical bill'!D27)/'500MW model - typical bill'!D27),"")</f>
        <v>#VALUE!</v>
      </c>
      <c r="F94" s="51" t="e">
        <f>IF('500MW model - typical bill'!C27,('500MW model - typical bill'!D27-'500MW model - typical bill'!C27),"")</f>
        <v>#VALUE!</v>
      </c>
      <c r="G94" s="48" t="e">
        <f>IF('500MW model - typical bill'!C27,(('500MW model - typical bill'!E27-'500MW model - typical bill'!C27)),"")</f>
        <v>#VALUE!</v>
      </c>
      <c r="H94" s="52" t="e">
        <f>IF('500MW model - typical bill'!C27,(('500MW model - typical bill'!E27-'500MW model - typical bill'!D27)),"")</f>
        <v>#VALUE!</v>
      </c>
      <c r="I94" s="40"/>
      <c r="J94" s="41"/>
      <c r="K94" s="58" t="s">
        <v>93</v>
      </c>
      <c r="L94" s="59" t="e">
        <f>IF('500MW model - typical bill'!C27,(('500MW model - typical bill'!F27-'500MW model - typical bill'!C27)/'500MW model - typical bill'!C27),"")</f>
        <v>#VALUE!</v>
      </c>
      <c r="M94" s="45" t="e">
        <f>IF('500MW model - typical bill'!C27,(('500MW model - typical bill'!G27-'500MW model - typical bill'!C27)/'500MW model - typical bill'!C27),"")</f>
        <v>#VALUE!</v>
      </c>
      <c r="N94" s="60" t="e">
        <f>IF('500MW model - typical bill'!C27,(('500MW model - typical bill'!G27-'500MW model - typical bill'!F27)/'500MW model - typical bill'!F27),"")</f>
        <v>#VALUE!</v>
      </c>
      <c r="O94" s="51" t="e">
        <f>IF('500MW model - typical bill'!C27,(('500MW model - typical bill'!F27-'500MW model - typical bill'!C27)),"")</f>
        <v>#VALUE!</v>
      </c>
      <c r="P94" s="48" t="e">
        <f>IF('500MW model - typical bill'!C27,(('500MW model - typical bill'!G27-'500MW model - typical bill'!C27)),"")</f>
        <v>#VALUE!</v>
      </c>
      <c r="Q94" s="52" t="e">
        <f>IF('500MW model - typical bill'!C27,(('500MW model - typical bill'!G27-'500MW model - typical bill'!F27)),"")</f>
        <v>#VALUE!</v>
      </c>
    </row>
    <row r="95" spans="2:17" ht="27" customHeight="1">
      <c r="B95" s="57" t="s">
        <v>120</v>
      </c>
      <c r="C95" s="59" t="str">
        <f>IF('500MW model - typical bill'!C28,(('500MW model - typical bill'!D28-'500MW model - typical bill'!C28)/'500MW model - typical bill'!C28),"")</f>
        <v/>
      </c>
      <c r="D95" s="45" t="str">
        <f>IF('500MW model - typical bill'!C28,(('500MW model - typical bill'!E28-'500MW model - typical bill'!C28)/'500MW model - typical bill'!C28),"")</f>
        <v/>
      </c>
      <c r="E95" s="60" t="str">
        <f>IF('500MW model - typical bill'!C28,(('500MW model - typical bill'!E28-'500MW model - typical bill'!D28)/'500MW model - typical bill'!D28),"")</f>
        <v/>
      </c>
      <c r="F95" s="51" t="str">
        <f>IF('500MW model - typical bill'!C28,('500MW model - typical bill'!D28-'500MW model - typical bill'!C28),"")</f>
        <v/>
      </c>
      <c r="G95" s="48" t="str">
        <f>IF('500MW model - typical bill'!C28,(('500MW model - typical bill'!E28-'500MW model - typical bill'!C28)),"")</f>
        <v/>
      </c>
      <c r="H95" s="52" t="str">
        <f>IF('500MW model - typical bill'!C28,(('500MW model - typical bill'!E28-'500MW model - typical bill'!D28)),"")</f>
        <v/>
      </c>
      <c r="I95" s="40"/>
      <c r="J95" s="41"/>
      <c r="K95" s="57" t="s">
        <v>120</v>
      </c>
      <c r="L95" s="59" t="str">
        <f>IF('500MW model - typical bill'!C28,(('500MW model - typical bill'!F28-'500MW model - typical bill'!C28)/'500MW model - typical bill'!C28),"")</f>
        <v/>
      </c>
      <c r="M95" s="45" t="str">
        <f>IF('500MW model - typical bill'!C28,(('500MW model - typical bill'!G28-'500MW model - typical bill'!C28)/'500MW model - typical bill'!C28),"")</f>
        <v/>
      </c>
      <c r="N95" s="60" t="str">
        <f>IF('500MW model - typical bill'!C28,(('500MW model - typical bill'!G28-'500MW model - typical bill'!F28)/'500MW model - typical bill'!F28),"")</f>
        <v/>
      </c>
      <c r="O95" s="51" t="str">
        <f>IF('500MW model - typical bill'!C28,(('500MW model - typical bill'!F28-'500MW model - typical bill'!C28)),"")</f>
        <v/>
      </c>
      <c r="P95" s="48" t="str">
        <f>IF('500MW model - typical bill'!C28,(('500MW model - typical bill'!G28-'500MW model - typical bill'!C28)),"")</f>
        <v/>
      </c>
      <c r="Q95" s="52" t="str">
        <f>IF('500MW model - typical bill'!C28,(('500MW model - typical bill'!G28-'500MW model - typical bill'!F28)),"")</f>
        <v/>
      </c>
    </row>
    <row r="96" spans="2:17" ht="27" customHeight="1">
      <c r="B96" s="58" t="s">
        <v>54</v>
      </c>
      <c r="C96" s="59">
        <f>IF('500MW model - typical bill'!C29,(('500MW model - typical bill'!D29-'500MW model - typical bill'!C29)/'500MW model - typical bill'!C29),"")</f>
        <v>1.9332091036940616E-2</v>
      </c>
      <c r="D96" s="45">
        <f>IF('500MW model - typical bill'!C29,(('500MW model - typical bill'!E29-'500MW model - typical bill'!C29)/'500MW model - typical bill'!C29),"")</f>
        <v>1.5507014738084007E-2</v>
      </c>
      <c r="E96" s="60">
        <f>IF('500MW model - typical bill'!C29,(('500MW model - typical bill'!E29-'500MW model - typical bill'!D29)/'500MW model - typical bill'!D29),"")</f>
        <v>-3.7525320084502174E-3</v>
      </c>
      <c r="F96" s="51">
        <f>IF('500MW model - typical bill'!C29,('500MW model - typical bill'!D29-'500MW model - typical bill'!C29),"")</f>
        <v>53.203796960266118</v>
      </c>
      <c r="G96" s="48">
        <f>IF('500MW model - typical bill'!C29,(('500MW model - typical bill'!E29-'500MW model - typical bill'!C29)),"")</f>
        <v>42.67681452608349</v>
      </c>
      <c r="H96" s="52">
        <f>IF('500MW model - typical bill'!C29,(('500MW model - typical bill'!E29-'500MW model - typical bill'!D29)),"")</f>
        <v>-10.526982434182628</v>
      </c>
      <c r="I96" s="40"/>
      <c r="J96" s="41"/>
      <c r="K96" s="58" t="s">
        <v>54</v>
      </c>
      <c r="L96" s="59">
        <f>IF('500MW model - typical bill'!C29,(('500MW model - typical bill'!F29-'500MW model - typical bill'!C29)/'500MW model - typical bill'!C29),"")</f>
        <v>-3.7890084501927514E-4</v>
      </c>
      <c r="M96" s="45">
        <f>IF('500MW model - typical bill'!C29,(('500MW model - typical bill'!G29-'500MW model - typical bill'!C29)/'500MW model - typical bill'!C29),"")</f>
        <v>1.1363453986801958E-3</v>
      </c>
      <c r="N96" s="60">
        <f>IF('500MW model - typical bill'!C29,(('500MW model - typical bill'!G29-'500MW model - typical bill'!F29)/'500MW model - typical bill'!F29),"")</f>
        <v>1.5158205894016928E-3</v>
      </c>
      <c r="O96" s="51">
        <f>IF('500MW model - typical bill'!C29,(('500MW model - typical bill'!F29-'500MW model - typical bill'!C29)),"")</f>
        <v>-1.0427720202619639</v>
      </c>
      <c r="P96" s="48">
        <f>IF('500MW model - typical bill'!C29,(('500MW model - typical bill'!G29-'500MW model - typical bill'!C29)),"")</f>
        <v>3.1273331866991612</v>
      </c>
      <c r="Q96" s="52">
        <f>IF('500MW model - typical bill'!C29,(('500MW model - typical bill'!G29-'500MW model - typical bill'!F29)),"")</f>
        <v>4.1701052069611251</v>
      </c>
    </row>
    <row r="97" spans="2:17" ht="27" customHeight="1">
      <c r="B97" s="58" t="s">
        <v>81</v>
      </c>
      <c r="C97" s="59" t="e">
        <f>IF('500MW model - typical bill'!C30,(('500MW model - typical bill'!D30-'500MW model - typical bill'!C30)/'500MW model - typical bill'!C30),"")</f>
        <v>#VALUE!</v>
      </c>
      <c r="D97" s="45" t="e">
        <f>IF('500MW model - typical bill'!C30,(('500MW model - typical bill'!E30-'500MW model - typical bill'!C30)/'500MW model - typical bill'!C30),"")</f>
        <v>#VALUE!</v>
      </c>
      <c r="E97" s="60" t="e">
        <f>IF('500MW model - typical bill'!C30,(('500MW model - typical bill'!E30-'500MW model - typical bill'!D30)/'500MW model - typical bill'!D30),"")</f>
        <v>#VALUE!</v>
      </c>
      <c r="F97" s="51" t="e">
        <f>IF('500MW model - typical bill'!C30,('500MW model - typical bill'!D30-'500MW model - typical bill'!C30),"")</f>
        <v>#VALUE!</v>
      </c>
      <c r="G97" s="48" t="e">
        <f>IF('500MW model - typical bill'!C30,(('500MW model - typical bill'!E30-'500MW model - typical bill'!C30)),"")</f>
        <v>#VALUE!</v>
      </c>
      <c r="H97" s="52" t="e">
        <f>IF('500MW model - typical bill'!C30,(('500MW model - typical bill'!E30-'500MW model - typical bill'!D30)),"")</f>
        <v>#VALUE!</v>
      </c>
      <c r="I97" s="40"/>
      <c r="J97" s="41"/>
      <c r="K97" s="58" t="s">
        <v>81</v>
      </c>
      <c r="L97" s="59" t="e">
        <f>IF('500MW model - typical bill'!C30,(('500MW model - typical bill'!F30-'500MW model - typical bill'!C30)/'500MW model - typical bill'!C30),"")</f>
        <v>#VALUE!</v>
      </c>
      <c r="M97" s="45" t="e">
        <f>IF('500MW model - typical bill'!C30,(('500MW model - typical bill'!G30-'500MW model - typical bill'!C30)/'500MW model - typical bill'!C30),"")</f>
        <v>#VALUE!</v>
      </c>
      <c r="N97" s="60" t="e">
        <f>IF('500MW model - typical bill'!C30,(('500MW model - typical bill'!G30-'500MW model - typical bill'!F30)/'500MW model - typical bill'!F30),"")</f>
        <v>#VALUE!</v>
      </c>
      <c r="O97" s="51" t="e">
        <f>IF('500MW model - typical bill'!C30,(('500MW model - typical bill'!F30-'500MW model - typical bill'!C30)),"")</f>
        <v>#VALUE!</v>
      </c>
      <c r="P97" s="48" t="e">
        <f>IF('500MW model - typical bill'!C30,(('500MW model - typical bill'!G30-'500MW model - typical bill'!C30)),"")</f>
        <v>#VALUE!</v>
      </c>
      <c r="Q97" s="52" t="e">
        <f>IF('500MW model - typical bill'!C30,(('500MW model - typical bill'!G30-'500MW model - typical bill'!F30)),"")</f>
        <v>#VALUE!</v>
      </c>
    </row>
    <row r="98" spans="2:17" ht="27" customHeight="1">
      <c r="B98" s="58" t="s">
        <v>94</v>
      </c>
      <c r="C98" s="59">
        <f>IF('500MW model - typical bill'!C31,(('500MW model - typical bill'!D31-'500MW model - typical bill'!C31)/'500MW model - typical bill'!C31),"")</f>
        <v>1.2585259030824797E-2</v>
      </c>
      <c r="D98" s="45">
        <f>IF('500MW model - typical bill'!C31,(('500MW model - typical bill'!E31-'500MW model - typical bill'!C31)/'500MW model - typical bill'!C31),"")</f>
        <v>8.9081769477375363E-3</v>
      </c>
      <c r="E98" s="60">
        <f>IF('500MW model - typical bill'!C31,(('500MW model - typical bill'!E31-'500MW model - typical bill'!D31)/'500MW model - typical bill'!D31),"")</f>
        <v>-3.6313802223495776E-3</v>
      </c>
      <c r="F98" s="51">
        <f>IF('500MW model - typical bill'!C31,('500MW model - typical bill'!D31-'500MW model - typical bill'!C31),"")</f>
        <v>7.3115746683268981</v>
      </c>
      <c r="G98" s="48">
        <f>IF('500MW model - typical bill'!C31,(('500MW model - typical bill'!E31-'500MW model - typical bill'!C31)),"")</f>
        <v>5.1753246200593139</v>
      </c>
      <c r="H98" s="52">
        <f>IF('500MW model - typical bill'!C31,(('500MW model - typical bill'!E31-'500MW model - typical bill'!D31)),"")</f>
        <v>-2.1362500482675841</v>
      </c>
      <c r="I98" s="40"/>
      <c r="J98" s="41"/>
      <c r="K98" s="58" t="s">
        <v>94</v>
      </c>
      <c r="L98" s="59">
        <f>IF('500MW model - typical bill'!C31,(('500MW model - typical bill'!F31-'500MW model - typical bill'!C31)/'500MW model - typical bill'!C31),"")</f>
        <v>-3.5229473684452416E-4</v>
      </c>
      <c r="M98" s="45">
        <f>IF('500MW model - typical bill'!C31,(('500MW model - typical bill'!G31-'500MW model - typical bill'!C31)/'500MW model - typical bill'!C31),"")</f>
        <v>9.101376203630077E-4</v>
      </c>
      <c r="N98" s="60">
        <f>IF('500MW model - typical bill'!C31,(('500MW model - typical bill'!G31-'500MW model - typical bill'!F31)/'500MW model - typical bill'!F31),"")</f>
        <v>1.2628772622202927E-3</v>
      </c>
      <c r="O98" s="51">
        <f>IF('500MW model - typical bill'!C31,(('500MW model - typical bill'!F31-'500MW model - typical bill'!C31)),"")</f>
        <v>-0.20467034229397996</v>
      </c>
      <c r="P98" s="48">
        <f>IF('500MW model - typical bill'!C31,(('500MW model - typical bill'!G31-'500MW model - typical bill'!C31)),"")</f>
        <v>0.52875663134454953</v>
      </c>
      <c r="Q98" s="52">
        <f>IF('500MW model - typical bill'!C31,(('500MW model - typical bill'!G31-'500MW model - typical bill'!F31)),"")</f>
        <v>0.73342697363852949</v>
      </c>
    </row>
    <row r="99" spans="2:17" ht="27" customHeight="1">
      <c r="B99" s="57" t="s">
        <v>121</v>
      </c>
      <c r="C99" s="59" t="str">
        <f>IF('500MW model - typical bill'!C32,(('500MW model - typical bill'!D32-'500MW model - typical bill'!C32)/'500MW model - typical bill'!C32),"")</f>
        <v/>
      </c>
      <c r="D99" s="45" t="str">
        <f>IF('500MW model - typical bill'!C32,(('500MW model - typical bill'!E32-'500MW model - typical bill'!C32)/'500MW model - typical bill'!C32),"")</f>
        <v/>
      </c>
      <c r="E99" s="60" t="str">
        <f>IF('500MW model - typical bill'!C32,(('500MW model - typical bill'!E32-'500MW model - typical bill'!D32)/'500MW model - typical bill'!D32),"")</f>
        <v/>
      </c>
      <c r="F99" s="51" t="str">
        <f>IF('500MW model - typical bill'!C32,('500MW model - typical bill'!D32-'500MW model - typical bill'!C32),"")</f>
        <v/>
      </c>
      <c r="G99" s="48" t="str">
        <f>IF('500MW model - typical bill'!C32,(('500MW model - typical bill'!E32-'500MW model - typical bill'!C32)),"")</f>
        <v/>
      </c>
      <c r="H99" s="52" t="str">
        <f>IF('500MW model - typical bill'!C32,(('500MW model - typical bill'!E32-'500MW model - typical bill'!D32)),"")</f>
        <v/>
      </c>
      <c r="I99" s="40"/>
      <c r="J99" s="41"/>
      <c r="K99" s="57" t="s">
        <v>121</v>
      </c>
      <c r="L99" s="59" t="str">
        <f>IF('500MW model - typical bill'!C32,(('500MW model - typical bill'!F32-'500MW model - typical bill'!C32)/'500MW model - typical bill'!C32),"")</f>
        <v/>
      </c>
      <c r="M99" s="45" t="str">
        <f>IF('500MW model - typical bill'!C32,(('500MW model - typical bill'!G32-'500MW model - typical bill'!C32)/'500MW model - typical bill'!C32),"")</f>
        <v/>
      </c>
      <c r="N99" s="60" t="str">
        <f>IF('500MW model - typical bill'!C32,(('500MW model - typical bill'!G32-'500MW model - typical bill'!F32)/'500MW model - typical bill'!F32),"")</f>
        <v/>
      </c>
      <c r="O99" s="51" t="str">
        <f>IF('500MW model - typical bill'!C32,(('500MW model - typical bill'!F32-'500MW model - typical bill'!C32)),"")</f>
        <v/>
      </c>
      <c r="P99" s="48" t="str">
        <f>IF('500MW model - typical bill'!C32,(('500MW model - typical bill'!G32-'500MW model - typical bill'!C32)),"")</f>
        <v/>
      </c>
      <c r="Q99" s="52" t="str">
        <f>IF('500MW model - typical bill'!C32,(('500MW model - typical bill'!G32-'500MW model - typical bill'!F32)),"")</f>
        <v/>
      </c>
    </row>
    <row r="100" spans="2:17" ht="27" customHeight="1">
      <c r="B100" s="58" t="s">
        <v>56</v>
      </c>
      <c r="C100" s="59">
        <f>IF('500MW model - typical bill'!C33,(('500MW model - typical bill'!D33-'500MW model - typical bill'!C33)/'500MW model - typical bill'!C33),"")</f>
        <v>2.476584973844291E-2</v>
      </c>
      <c r="D100" s="45">
        <f>IF('500MW model - typical bill'!C33,(('500MW model - typical bill'!E33-'500MW model - typical bill'!C33)/'500MW model - typical bill'!C33),"")</f>
        <v>2.1704980348797129E-2</v>
      </c>
      <c r="E100" s="60">
        <f>IF('500MW model - typical bill'!C33,(('500MW model - typical bill'!E33-'500MW model - typical bill'!D33)/'500MW model - typical bill'!D33),"")</f>
        <v>-2.9868963631321513E-3</v>
      </c>
      <c r="F100" s="51">
        <f>IF('500MW model - typical bill'!C33,('500MW model - typical bill'!D33-'500MW model - typical bill'!C33),"")</f>
        <v>63.311858467513048</v>
      </c>
      <c r="G100" s="48">
        <f>IF('500MW model - typical bill'!C33,(('500MW model - typical bill'!E33-'500MW model - typical bill'!C33)),"")</f>
        <v>55.486997554948175</v>
      </c>
      <c r="H100" s="52">
        <f>IF('500MW model - typical bill'!C33,(('500MW model - typical bill'!E33-'500MW model - typical bill'!D33)),"")</f>
        <v>-7.8248609125648727</v>
      </c>
      <c r="I100" s="40"/>
      <c r="J100" s="41"/>
      <c r="K100" s="58" t="s">
        <v>56</v>
      </c>
      <c r="L100" s="59">
        <f>IF('500MW model - typical bill'!C33,(('500MW model - typical bill'!F33-'500MW model - typical bill'!C33)/'500MW model - typical bill'!C33),"")</f>
        <v>-7.1388957561281164E-5</v>
      </c>
      <c r="M100" s="45">
        <f>IF('500MW model - typical bill'!C33,(('500MW model - typical bill'!G33-'500MW model - typical bill'!C33)/'500MW model - typical bill'!C33),"")</f>
        <v>1.4748643047984506E-3</v>
      </c>
      <c r="N100" s="60">
        <f>IF('500MW model - typical bill'!C33,(('500MW model - typical bill'!G33-'500MW model - typical bill'!F33)/'500MW model - typical bill'!F33),"")</f>
        <v>1.5463636556491192E-3</v>
      </c>
      <c r="O100" s="51">
        <f>IF('500MW model - typical bill'!C33,(('500MW model - typical bill'!F33-'500MW model - typical bill'!C33)),"")</f>
        <v>-0.18249999999989086</v>
      </c>
      <c r="P100" s="48">
        <f>IF('500MW model - typical bill'!C33,(('500MW model - typical bill'!G33-'500MW model - typical bill'!C33)),"")</f>
        <v>3.7703693234980165</v>
      </c>
      <c r="Q100" s="52">
        <f>IF('500MW model - typical bill'!C33,(('500MW model - typical bill'!G33-'500MW model - typical bill'!F33)),"")</f>
        <v>3.9528693234979073</v>
      </c>
    </row>
    <row r="101" spans="2:17" ht="27" customHeight="1">
      <c r="B101" s="57" t="s">
        <v>122</v>
      </c>
      <c r="C101" s="59" t="str">
        <f>IF('500MW model - typical bill'!C34,(('500MW model - typical bill'!D34-'500MW model - typical bill'!C34)/'500MW model - typical bill'!C34),"")</f>
        <v/>
      </c>
      <c r="D101" s="45" t="str">
        <f>IF('500MW model - typical bill'!C34,(('500MW model - typical bill'!E34-'500MW model - typical bill'!C34)/'500MW model - typical bill'!C34),"")</f>
        <v/>
      </c>
      <c r="E101" s="60" t="str">
        <f>IF('500MW model - typical bill'!C34,(('500MW model - typical bill'!E34-'500MW model - typical bill'!D34)/'500MW model - typical bill'!D34),"")</f>
        <v/>
      </c>
      <c r="F101" s="51" t="str">
        <f>IF('500MW model - typical bill'!C34,('500MW model - typical bill'!D34-'500MW model - typical bill'!C34),"")</f>
        <v/>
      </c>
      <c r="G101" s="48" t="str">
        <f>IF('500MW model - typical bill'!C34,(('500MW model - typical bill'!E34-'500MW model - typical bill'!C34)),"")</f>
        <v/>
      </c>
      <c r="H101" s="52" t="str">
        <f>IF('500MW model - typical bill'!C34,(('500MW model - typical bill'!E34-'500MW model - typical bill'!D34)),"")</f>
        <v/>
      </c>
      <c r="I101" s="40"/>
      <c r="J101" s="41"/>
      <c r="K101" s="57" t="s">
        <v>122</v>
      </c>
      <c r="L101" s="59" t="str">
        <f>IF('500MW model - typical bill'!C34,(('500MW model - typical bill'!F34-'500MW model - typical bill'!C34)/'500MW model - typical bill'!C34),"")</f>
        <v/>
      </c>
      <c r="M101" s="45" t="str">
        <f>IF('500MW model - typical bill'!C34,(('500MW model - typical bill'!G34-'500MW model - typical bill'!C34)/'500MW model - typical bill'!C34),"")</f>
        <v/>
      </c>
      <c r="N101" s="60" t="str">
        <f>IF('500MW model - typical bill'!C34,(('500MW model - typical bill'!G34-'500MW model - typical bill'!F34)/'500MW model - typical bill'!F34),"")</f>
        <v/>
      </c>
      <c r="O101" s="51" t="str">
        <f>IF('500MW model - typical bill'!C34,(('500MW model - typical bill'!F34-'500MW model - typical bill'!C34)),"")</f>
        <v/>
      </c>
      <c r="P101" s="48" t="str">
        <f>IF('500MW model - typical bill'!C34,(('500MW model - typical bill'!G34-'500MW model - typical bill'!C34)),"")</f>
        <v/>
      </c>
      <c r="Q101" s="52" t="str">
        <f>IF('500MW model - typical bill'!C34,(('500MW model - typical bill'!G34-'500MW model - typical bill'!F34)),"")</f>
        <v/>
      </c>
    </row>
    <row r="102" spans="2:17" ht="27" customHeight="1">
      <c r="B102" s="58" t="s">
        <v>57</v>
      </c>
      <c r="C102" s="59">
        <f>IF('500MW model - typical bill'!C35,(('500MW model - typical bill'!D35-'500MW model - typical bill'!C35)/'500MW model - typical bill'!C35),"")</f>
        <v>-5.9436219191625769E-2</v>
      </c>
      <c r="D102" s="45">
        <f>IF('500MW model - typical bill'!C35,(('500MW model - typical bill'!E35-'500MW model - typical bill'!C35)/'500MW model - typical bill'!C35),"")</f>
        <v>-3.0867192300517769E-2</v>
      </c>
      <c r="E102" s="60">
        <f>IF('500MW model - typical bill'!C35,(('500MW model - typical bill'!E35-'500MW model - typical bill'!D35)/'500MW model - typical bill'!D35),"")</f>
        <v>3.0374364263265747E-2</v>
      </c>
      <c r="F102" s="51">
        <f>IF('500MW model - typical bill'!C35,('500MW model - typical bill'!D35-'500MW model - typical bill'!C35),"")</f>
        <v>-338.45366907145853</v>
      </c>
      <c r="G102" s="48">
        <f>IF('500MW model - typical bill'!C35,(('500MW model - typical bill'!E35-'500MW model - typical bill'!C35)),"")</f>
        <v>-175.77017229784451</v>
      </c>
      <c r="H102" s="52">
        <f>IF('500MW model - typical bill'!C35,(('500MW model - typical bill'!E35-'500MW model - typical bill'!D35)),"")</f>
        <v>162.68349677361402</v>
      </c>
      <c r="I102" s="40"/>
      <c r="J102" s="41"/>
      <c r="K102" s="58" t="s">
        <v>57</v>
      </c>
      <c r="L102" s="59">
        <f>IF('500MW model - typical bill'!C35,(('500MW model - typical bill'!F35-'500MW model - typical bill'!C35)/'500MW model - typical bill'!C35),"")</f>
        <v>9.4961878231355264E-4</v>
      </c>
      <c r="M102" s="45">
        <f>IF('500MW model - typical bill'!C35,(('500MW model - typical bill'!G35-'500MW model - typical bill'!C35)/'500MW model - typical bill'!C35),"")</f>
        <v>-6.3636184854388121E-3</v>
      </c>
      <c r="N102" s="60">
        <f>IF('500MW model - typical bill'!C35,(('500MW model - typical bill'!G35-'500MW model - typical bill'!F35)/'500MW model - typical bill'!F35),"")</f>
        <v>-7.3062990689273122E-3</v>
      </c>
      <c r="O102" s="51">
        <f>IF('500MW model - typical bill'!C35,(('500MW model - typical bill'!F35-'500MW model - typical bill'!C35)),"")</f>
        <v>5.4075101926819116</v>
      </c>
      <c r="P102" s="48">
        <f>IF('500MW model - typical bill'!C35,(('500MW model - typical bill'!G35-'500MW model - typical bill'!C35)),"")</f>
        <v>-36.236995795842631</v>
      </c>
      <c r="Q102" s="52">
        <f>IF('500MW model - typical bill'!C35,(('500MW model - typical bill'!G35-'500MW model - typical bill'!F35)),"")</f>
        <v>-41.644505988524543</v>
      </c>
    </row>
    <row r="103" spans="2:17" ht="27" customHeight="1">
      <c r="B103" s="57" t="s">
        <v>123</v>
      </c>
      <c r="C103" s="59" t="str">
        <f>IF('500MW model - typical bill'!C36,(('500MW model - typical bill'!D36-'500MW model - typical bill'!C36)/'500MW model - typical bill'!C36),"")</f>
        <v/>
      </c>
      <c r="D103" s="45" t="str">
        <f>IF('500MW model - typical bill'!C36,(('500MW model - typical bill'!E36-'500MW model - typical bill'!C36)/'500MW model - typical bill'!C36),"")</f>
        <v/>
      </c>
      <c r="E103" s="60" t="str">
        <f>IF('500MW model - typical bill'!C36,(('500MW model - typical bill'!E36-'500MW model - typical bill'!D36)/'500MW model - typical bill'!D36),"")</f>
        <v/>
      </c>
      <c r="F103" s="51" t="str">
        <f>IF('500MW model - typical bill'!C36,('500MW model - typical bill'!D36-'500MW model - typical bill'!C36),"")</f>
        <v/>
      </c>
      <c r="G103" s="48" t="str">
        <f>IF('500MW model - typical bill'!C36,(('500MW model - typical bill'!E36-'500MW model - typical bill'!C36)),"")</f>
        <v/>
      </c>
      <c r="H103" s="52" t="str">
        <f>IF('500MW model - typical bill'!C36,(('500MW model - typical bill'!E36-'500MW model - typical bill'!D36)),"")</f>
        <v/>
      </c>
      <c r="I103" s="40"/>
      <c r="J103" s="41"/>
      <c r="K103" s="57" t="s">
        <v>123</v>
      </c>
      <c r="L103" s="59" t="str">
        <f>IF('500MW model - typical bill'!C36,(('500MW model - typical bill'!F36-'500MW model - typical bill'!C36)/'500MW model - typical bill'!C36),"")</f>
        <v/>
      </c>
      <c r="M103" s="45" t="str">
        <f>IF('500MW model - typical bill'!C36,(('500MW model - typical bill'!G36-'500MW model - typical bill'!C36)/'500MW model - typical bill'!C36),"")</f>
        <v/>
      </c>
      <c r="N103" s="60" t="str">
        <f>IF('500MW model - typical bill'!C36,(('500MW model - typical bill'!G36-'500MW model - typical bill'!F36)/'500MW model - typical bill'!F36),"")</f>
        <v/>
      </c>
      <c r="O103" s="51" t="str">
        <f>IF('500MW model - typical bill'!C36,(('500MW model - typical bill'!F36-'500MW model - typical bill'!C36)),"")</f>
        <v/>
      </c>
      <c r="P103" s="48" t="str">
        <f>IF('500MW model - typical bill'!C36,(('500MW model - typical bill'!G36-'500MW model - typical bill'!C36)),"")</f>
        <v/>
      </c>
      <c r="Q103" s="52" t="str">
        <f>IF('500MW model - typical bill'!C36,(('500MW model - typical bill'!G36-'500MW model - typical bill'!F36)),"")</f>
        <v/>
      </c>
    </row>
    <row r="104" spans="2:17" ht="27" customHeight="1">
      <c r="B104" s="58" t="s">
        <v>58</v>
      </c>
      <c r="C104" s="59">
        <f>IF('500MW model - typical bill'!C37,(('500MW model - typical bill'!D37-'500MW model - typical bill'!C37)/'500MW model - typical bill'!C37),"")</f>
        <v>2.8075774455178119E-2</v>
      </c>
      <c r="D104" s="45">
        <f>IF('500MW model - typical bill'!C37,(('500MW model - typical bill'!E37-'500MW model - typical bill'!C37)/'500MW model - typical bill'!C37),"")</f>
        <v>1.6709381355637529E-2</v>
      </c>
      <c r="E104" s="60">
        <f>IF('500MW model - typical bill'!C37,(('500MW model - typical bill'!E37-'500MW model - typical bill'!D37)/'500MW model - typical bill'!D37),"")</f>
        <v>-1.105598768297418E-2</v>
      </c>
      <c r="F104" s="51">
        <f>IF('500MW model - typical bill'!C37,('500MW model - typical bill'!D37-'500MW model - typical bill'!C37),"")</f>
        <v>186.89392745774057</v>
      </c>
      <c r="G104" s="48">
        <f>IF('500MW model - typical bill'!C37,(('500MW model - typical bill'!E37-'500MW model - typical bill'!C37)),"")</f>
        <v>111.23048135073896</v>
      </c>
      <c r="H104" s="52">
        <f>IF('500MW model - typical bill'!C37,(('500MW model - typical bill'!E37-'500MW model - typical bill'!D37)),"")</f>
        <v>-75.663446107001619</v>
      </c>
      <c r="I104" s="40"/>
      <c r="J104" s="41"/>
      <c r="K104" s="58" t="s">
        <v>58</v>
      </c>
      <c r="L104" s="59">
        <f>IF('500MW model - typical bill'!C37,(('500MW model - typical bill'!F37-'500MW model - typical bill'!C37)/'500MW model - typical bill'!C37),"")</f>
        <v>1.0511687745849363E-4</v>
      </c>
      <c r="M104" s="45">
        <f>IF('500MW model - typical bill'!C37,(('500MW model - typical bill'!G37-'500MW model - typical bill'!C37)/'500MW model - typical bill'!C37),"")</f>
        <v>3.6647876561240775E-3</v>
      </c>
      <c r="N104" s="60">
        <f>IF('500MW model - typical bill'!C37,(('500MW model - typical bill'!G37-'500MW model - typical bill'!F37)/'500MW model - typical bill'!F37),"")</f>
        <v>3.5592966365172048E-3</v>
      </c>
      <c r="O104" s="51">
        <f>IF('500MW model - typical bill'!C37,(('500MW model - typical bill'!F37-'500MW model - typical bill'!C37)),"")</f>
        <v>0.69973870539797645</v>
      </c>
      <c r="P104" s="48">
        <f>IF('500MW model - typical bill'!C37,(('500MW model - typical bill'!G37-'500MW model - typical bill'!C37)),"")</f>
        <v>24.395642565270464</v>
      </c>
      <c r="Q104" s="52">
        <f>IF('500MW model - typical bill'!C37,(('500MW model - typical bill'!G37-'500MW model - typical bill'!F37)),"")</f>
        <v>23.695903859872487</v>
      </c>
    </row>
    <row r="105" spans="2:17">
      <c r="B105" s="58" t="s">
        <v>82</v>
      </c>
      <c r="C105" s="59" t="e">
        <f>IF('500MW model - typical bill'!C38,(('500MW model - typical bill'!D38-'500MW model - typical bill'!C38)/'500MW model - typical bill'!C38),"")</f>
        <v>#VALUE!</v>
      </c>
      <c r="D105" s="45" t="e">
        <f>IF('500MW model - typical bill'!C38,(('500MW model - typical bill'!E38-'500MW model - typical bill'!C38)/'500MW model - typical bill'!C38),"")</f>
        <v>#VALUE!</v>
      </c>
      <c r="E105" s="60" t="e">
        <f>IF('500MW model - typical bill'!C38,(('500MW model - typical bill'!E38-'500MW model - typical bill'!D38)/'500MW model - typical bill'!D38),"")</f>
        <v>#VALUE!</v>
      </c>
      <c r="F105" s="51" t="e">
        <f>IF('500MW model - typical bill'!C38,('500MW model - typical bill'!D38-'500MW model - typical bill'!C38),"")</f>
        <v>#VALUE!</v>
      </c>
      <c r="G105" s="48" t="e">
        <f>IF('500MW model - typical bill'!C38,(('500MW model - typical bill'!E38-'500MW model - typical bill'!C38)),"")</f>
        <v>#VALUE!</v>
      </c>
      <c r="H105" s="52" t="e">
        <f>IF('500MW model - typical bill'!C38,(('500MW model - typical bill'!E38-'500MW model - typical bill'!D38)),"")</f>
        <v>#VALUE!</v>
      </c>
      <c r="I105" s="40"/>
      <c r="J105" s="41"/>
      <c r="K105" s="58" t="s">
        <v>82</v>
      </c>
      <c r="L105" s="59" t="e">
        <f>IF('500MW model - typical bill'!C38,(('500MW model - typical bill'!F38-'500MW model - typical bill'!C38)/'500MW model - typical bill'!C38),"")</f>
        <v>#VALUE!</v>
      </c>
      <c r="M105" s="45" t="e">
        <f>IF('500MW model - typical bill'!C38,(('500MW model - typical bill'!G38-'500MW model - typical bill'!C38)/'500MW model - typical bill'!C38),"")</f>
        <v>#VALUE!</v>
      </c>
      <c r="N105" s="60" t="e">
        <f>IF('500MW model - typical bill'!C38,(('500MW model - typical bill'!G38-'500MW model - typical bill'!F38)/'500MW model - typical bill'!F38),"")</f>
        <v>#VALUE!</v>
      </c>
      <c r="O105" s="51" t="e">
        <f>IF('500MW model - typical bill'!C38,(('500MW model - typical bill'!F38-'500MW model - typical bill'!C38)),"")</f>
        <v>#VALUE!</v>
      </c>
      <c r="P105" s="48" t="e">
        <f>IF('500MW model - typical bill'!C38,(('500MW model - typical bill'!G38-'500MW model - typical bill'!C38)),"")</f>
        <v>#VALUE!</v>
      </c>
      <c r="Q105" s="52" t="e">
        <f>IF('500MW model - typical bill'!C38,(('500MW model - typical bill'!G38-'500MW model - typical bill'!F38)),"")</f>
        <v>#VALUE!</v>
      </c>
    </row>
    <row r="106" spans="2:17">
      <c r="B106" s="58" t="s">
        <v>95</v>
      </c>
      <c r="C106" s="59">
        <f>IF('500MW model - typical bill'!C39,(('500MW model - typical bill'!D39-'500MW model - typical bill'!C39)/'500MW model - typical bill'!C39),"")</f>
        <v>4.0858221342463766E-2</v>
      </c>
      <c r="D106" s="45">
        <f>IF('500MW model - typical bill'!C39,(('500MW model - typical bill'!E39-'500MW model - typical bill'!C39)/'500MW model - typical bill'!C39),"")</f>
        <v>1.9649225063661405E-2</v>
      </c>
      <c r="E106" s="60">
        <f>IF('500MW model - typical bill'!C39,(('500MW model - typical bill'!E39-'500MW model - typical bill'!D39)/'500MW model - typical bill'!D39),"")</f>
        <v>-2.0376450744125089E-2</v>
      </c>
      <c r="F106" s="51">
        <f>IF('500MW model - typical bill'!C39,('500MW model - typical bill'!D39-'500MW model - typical bill'!C39),"")</f>
        <v>164.87643607031123</v>
      </c>
      <c r="G106" s="48">
        <f>IF('500MW model - typical bill'!C39,(('500MW model - typical bill'!E39-'500MW model - typical bill'!C39)),"")</f>
        <v>79.291121678684704</v>
      </c>
      <c r="H106" s="52">
        <f>IF('500MW model - typical bill'!C39,(('500MW model - typical bill'!E39-'500MW model - typical bill'!D39)),"")</f>
        <v>-85.585314391626525</v>
      </c>
      <c r="I106" s="40"/>
      <c r="J106" s="41"/>
      <c r="K106" s="58" t="s">
        <v>95</v>
      </c>
      <c r="L106" s="59">
        <f>IF('500MW model - typical bill'!C39,(('500MW model - typical bill'!F39-'500MW model - typical bill'!C39)/'500MW model - typical bill'!C39),"")</f>
        <v>9.2199781745229723E-5</v>
      </c>
      <c r="M106" s="45">
        <f>IF('500MW model - typical bill'!C39,(('500MW model - typical bill'!G39-'500MW model - typical bill'!C39)/'500MW model - typical bill'!C39),"")</f>
        <v>6.2576517198438923E-3</v>
      </c>
      <c r="N106" s="60">
        <f>IF('500MW model - typical bill'!C39,(('500MW model - typical bill'!G39-'500MW model - typical bill'!F39)/'500MW model - typical bill'!F39),"")</f>
        <v>6.1648835371820501E-3</v>
      </c>
      <c r="O106" s="51">
        <f>IF('500MW model - typical bill'!C39,(('500MW model - typical bill'!F39-'500MW model - typical bill'!C39)),"")</f>
        <v>0.37205661238158427</v>
      </c>
      <c r="P106" s="48">
        <f>IF('500MW model - typical bill'!C39,(('500MW model - typical bill'!G39-'500MW model - typical bill'!C39)),"")</f>
        <v>25.251694269540621</v>
      </c>
      <c r="Q106" s="52">
        <f>IF('500MW model - typical bill'!C39,(('500MW model - typical bill'!G39-'500MW model - typical bill'!F39)),"")</f>
        <v>24.879637657159037</v>
      </c>
    </row>
    <row r="107" spans="2:17">
      <c r="B107" s="57" t="s">
        <v>124</v>
      </c>
      <c r="C107" s="59" t="str">
        <f>IF('500MW model - typical bill'!C40,(('500MW model - typical bill'!D40-'500MW model - typical bill'!C40)/'500MW model - typical bill'!C40),"")</f>
        <v/>
      </c>
      <c r="D107" s="45" t="str">
        <f>IF('500MW model - typical bill'!C40,(('500MW model - typical bill'!E40-'500MW model - typical bill'!C40)/'500MW model - typical bill'!C40),"")</f>
        <v/>
      </c>
      <c r="E107" s="60" t="str">
        <f>IF('500MW model - typical bill'!C40,(('500MW model - typical bill'!E40-'500MW model - typical bill'!D40)/'500MW model - typical bill'!D40),"")</f>
        <v/>
      </c>
      <c r="F107" s="51" t="str">
        <f>IF('500MW model - typical bill'!C40,('500MW model - typical bill'!D40-'500MW model - typical bill'!C40),"")</f>
        <v/>
      </c>
      <c r="G107" s="48" t="str">
        <f>IF('500MW model - typical bill'!C40,(('500MW model - typical bill'!E40-'500MW model - typical bill'!C40)),"")</f>
        <v/>
      </c>
      <c r="H107" s="52" t="str">
        <f>IF('500MW model - typical bill'!C40,(('500MW model - typical bill'!E40-'500MW model - typical bill'!D40)),"")</f>
        <v/>
      </c>
      <c r="I107" s="40"/>
      <c r="J107" s="41"/>
      <c r="K107" s="57" t="s">
        <v>124</v>
      </c>
      <c r="L107" s="59" t="str">
        <f>IF('500MW model - typical bill'!C40,(('500MW model - typical bill'!F40-'500MW model - typical bill'!C40)/'500MW model - typical bill'!C40),"")</f>
        <v/>
      </c>
      <c r="M107" s="45" t="str">
        <f>IF('500MW model - typical bill'!C40,(('500MW model - typical bill'!G40-'500MW model - typical bill'!C40)/'500MW model - typical bill'!C40),"")</f>
        <v/>
      </c>
      <c r="N107" s="60" t="str">
        <f>IF('500MW model - typical bill'!C40,(('500MW model - typical bill'!G40-'500MW model - typical bill'!F40)/'500MW model - typical bill'!F40),"")</f>
        <v/>
      </c>
      <c r="O107" s="51" t="str">
        <f>IF('500MW model - typical bill'!C40,(('500MW model - typical bill'!F40-'500MW model - typical bill'!C40)),"")</f>
        <v/>
      </c>
      <c r="P107" s="48" t="str">
        <f>IF('500MW model - typical bill'!C40,(('500MW model - typical bill'!G40-'500MW model - typical bill'!C40)),"")</f>
        <v/>
      </c>
      <c r="Q107" s="52" t="str">
        <f>IF('500MW model - typical bill'!C40,(('500MW model - typical bill'!G40-'500MW model - typical bill'!F40)),"")</f>
        <v/>
      </c>
    </row>
    <row r="108" spans="2:17">
      <c r="B108" s="58" t="s">
        <v>59</v>
      </c>
      <c r="C108" s="59">
        <f>IF('500MW model - typical bill'!C41,(('500MW model - typical bill'!D41-'500MW model - typical bill'!C41)/'500MW model - typical bill'!C41),"")</f>
        <v>4.6737838208586027E-2</v>
      </c>
      <c r="D108" s="45">
        <f>IF('500MW model - typical bill'!C41,(('500MW model - typical bill'!E41-'500MW model - typical bill'!C41)/'500MW model - typical bill'!C41),"")</f>
        <v>3.057999118684154E-2</v>
      </c>
      <c r="E108" s="60">
        <f>IF('500MW model - typical bill'!C41,(('500MW model - typical bill'!E41-'500MW model - typical bill'!D41)/'500MW model - typical bill'!D41),"")</f>
        <v>-1.5436383812586199E-2</v>
      </c>
      <c r="F108" s="51">
        <f>IF('500MW model - typical bill'!C41,('500MW model - typical bill'!D41-'500MW model - typical bill'!C41),"")</f>
        <v>649.5836892701318</v>
      </c>
      <c r="G108" s="48">
        <f>IF('500MW model - typical bill'!C41,(('500MW model - typical bill'!E41-'500MW model - typical bill'!C41)),"")</f>
        <v>425.01459747334775</v>
      </c>
      <c r="H108" s="52">
        <f>IF('500MW model - typical bill'!C41,(('500MW model - typical bill'!E41-'500MW model - typical bill'!D41)),"")</f>
        <v>-224.56909179678405</v>
      </c>
      <c r="I108" s="40"/>
      <c r="J108" s="41"/>
      <c r="K108" s="58" t="s">
        <v>59</v>
      </c>
      <c r="L108" s="59">
        <f>IF('500MW model - typical bill'!C41,(('500MW model - typical bill'!F41-'500MW model - typical bill'!C41)/'500MW model - typical bill'!C41),"")</f>
        <v>-1.9198064204286E-4</v>
      </c>
      <c r="M108" s="45">
        <f>IF('500MW model - typical bill'!C41,(('500MW model - typical bill'!G41-'500MW model - typical bill'!C41)/'500MW model - typical bill'!C41),"")</f>
        <v>4.959848363751013E-3</v>
      </c>
      <c r="N108" s="60">
        <f>IF('500MW model - typical bill'!C41,(('500MW model - typical bill'!G41-'500MW model - typical bill'!F41)/'500MW model - typical bill'!F41),"")</f>
        <v>5.1528182471492906E-3</v>
      </c>
      <c r="O108" s="51">
        <f>IF('500MW model - typical bill'!C41,(('500MW model - typical bill'!F41-'500MW model - typical bill'!C41)),"")</f>
        <v>-2.6682341012456163</v>
      </c>
      <c r="P108" s="48">
        <f>IF('500MW model - typical bill'!C41,(('500MW model - typical bill'!G41-'500MW model - typical bill'!C41)),"")</f>
        <v>68.93422378602736</v>
      </c>
      <c r="Q108" s="52">
        <f>IF('500MW model - typical bill'!C41,(('500MW model - typical bill'!G41-'500MW model - typical bill'!F41)),"")</f>
        <v>71.602457887272976</v>
      </c>
    </row>
    <row r="109" spans="2:17" ht="27" customHeight="1">
      <c r="B109" s="58" t="s">
        <v>96</v>
      </c>
      <c r="C109" s="59" t="e">
        <f>IF('500MW model - typical bill'!C42,(('500MW model - typical bill'!D42-'500MW model - typical bill'!C42)/'500MW model - typical bill'!C42),"")</f>
        <v>#VALUE!</v>
      </c>
      <c r="D109" s="45" t="e">
        <f>IF('500MW model - typical bill'!C42,(('500MW model - typical bill'!E42-'500MW model - typical bill'!C42)/'500MW model - typical bill'!C42),"")</f>
        <v>#VALUE!</v>
      </c>
      <c r="E109" s="60" t="e">
        <f>IF('500MW model - typical bill'!C42,(('500MW model - typical bill'!E42-'500MW model - typical bill'!D42)/'500MW model - typical bill'!D42),"")</f>
        <v>#VALUE!</v>
      </c>
      <c r="F109" s="51" t="e">
        <f>IF('500MW model - typical bill'!C42,('500MW model - typical bill'!D42-'500MW model - typical bill'!C42),"")</f>
        <v>#VALUE!</v>
      </c>
      <c r="G109" s="48" t="e">
        <f>IF('500MW model - typical bill'!C42,(('500MW model - typical bill'!E42-'500MW model - typical bill'!C42)),"")</f>
        <v>#VALUE!</v>
      </c>
      <c r="H109" s="52" t="e">
        <f>IF('500MW model - typical bill'!C42,(('500MW model - typical bill'!E42-'500MW model - typical bill'!D42)),"")</f>
        <v>#VALUE!</v>
      </c>
      <c r="I109" s="40"/>
      <c r="J109" s="41"/>
      <c r="K109" s="58" t="s">
        <v>96</v>
      </c>
      <c r="L109" s="59" t="e">
        <f>IF('500MW model - typical bill'!C42,(('500MW model - typical bill'!F42-'500MW model - typical bill'!C42)/'500MW model - typical bill'!C42),"")</f>
        <v>#VALUE!</v>
      </c>
      <c r="M109" s="45" t="e">
        <f>IF('500MW model - typical bill'!C42,(('500MW model - typical bill'!G42-'500MW model - typical bill'!C42)/'500MW model - typical bill'!C42),"")</f>
        <v>#VALUE!</v>
      </c>
      <c r="N109" s="60" t="e">
        <f>IF('500MW model - typical bill'!C42,(('500MW model - typical bill'!G42-'500MW model - typical bill'!F42)/'500MW model - typical bill'!F42),"")</f>
        <v>#VALUE!</v>
      </c>
      <c r="O109" s="51" t="e">
        <f>IF('500MW model - typical bill'!C42,(('500MW model - typical bill'!F42-'500MW model - typical bill'!C42)),"")</f>
        <v>#VALUE!</v>
      </c>
      <c r="P109" s="48" t="e">
        <f>IF('500MW model - typical bill'!C42,(('500MW model - typical bill'!G42-'500MW model - typical bill'!C42)),"")</f>
        <v>#VALUE!</v>
      </c>
      <c r="Q109" s="52" t="e">
        <f>IF('500MW model - typical bill'!C42,(('500MW model - typical bill'!G42-'500MW model - typical bill'!F42)),"")</f>
        <v>#VALUE!</v>
      </c>
    </row>
    <row r="110" spans="2:17" ht="27" customHeight="1">
      <c r="B110" s="57" t="s">
        <v>125</v>
      </c>
      <c r="C110" s="59" t="str">
        <f>IF('500MW model - typical bill'!C43,(('500MW model - typical bill'!D43-'500MW model - typical bill'!C43)/'500MW model - typical bill'!C43),"")</f>
        <v/>
      </c>
      <c r="D110" s="45" t="str">
        <f>IF('500MW model - typical bill'!C43,(('500MW model - typical bill'!E43-'500MW model - typical bill'!C43)/'500MW model - typical bill'!C43),"")</f>
        <v/>
      </c>
      <c r="E110" s="60" t="str">
        <f>IF('500MW model - typical bill'!C43,(('500MW model - typical bill'!E43-'500MW model - typical bill'!D43)/'500MW model - typical bill'!D43),"")</f>
        <v/>
      </c>
      <c r="F110" s="51" t="str">
        <f>IF('500MW model - typical bill'!C43,('500MW model - typical bill'!D43-'500MW model - typical bill'!C43),"")</f>
        <v/>
      </c>
      <c r="G110" s="48" t="str">
        <f>IF('500MW model - typical bill'!C43,(('500MW model - typical bill'!E43-'500MW model - typical bill'!C43)),"")</f>
        <v/>
      </c>
      <c r="H110" s="52" t="str">
        <f>IF('500MW model - typical bill'!C43,(('500MW model - typical bill'!E43-'500MW model - typical bill'!D43)),"")</f>
        <v/>
      </c>
      <c r="I110" s="40"/>
      <c r="J110" s="41"/>
      <c r="K110" s="57" t="s">
        <v>125</v>
      </c>
      <c r="L110" s="59" t="str">
        <f>IF('500MW model - typical bill'!C43,(('500MW model - typical bill'!F43-'500MW model - typical bill'!C43)/'500MW model - typical bill'!C43),"")</f>
        <v/>
      </c>
      <c r="M110" s="45" t="str">
        <f>IF('500MW model - typical bill'!C43,(('500MW model - typical bill'!G43-'500MW model - typical bill'!C43)/'500MW model - typical bill'!C43),"")</f>
        <v/>
      </c>
      <c r="N110" s="60" t="str">
        <f>IF('500MW model - typical bill'!C43,(('500MW model - typical bill'!G43-'500MW model - typical bill'!F43)/'500MW model - typical bill'!F43),"")</f>
        <v/>
      </c>
      <c r="O110" s="51" t="str">
        <f>IF('500MW model - typical bill'!C43,(('500MW model - typical bill'!F43-'500MW model - typical bill'!C43)),"")</f>
        <v/>
      </c>
      <c r="P110" s="48" t="str">
        <f>IF('500MW model - typical bill'!C43,(('500MW model - typical bill'!G43-'500MW model - typical bill'!C43)),"")</f>
        <v/>
      </c>
      <c r="Q110" s="52" t="str">
        <f>IF('500MW model - typical bill'!C43,(('500MW model - typical bill'!G43-'500MW model - typical bill'!F43)),"")</f>
        <v/>
      </c>
    </row>
    <row r="111" spans="2:17" ht="27" customHeight="1">
      <c r="B111" s="58" t="s">
        <v>60</v>
      </c>
      <c r="C111" s="59">
        <f>IF('500MW model - typical bill'!C44,(('500MW model - typical bill'!D44-'500MW model - typical bill'!C44)/'500MW model - typical bill'!C44),"")</f>
        <v>-4.7974812010007431E-2</v>
      </c>
      <c r="D111" s="45">
        <f>IF('500MW model - typical bill'!C44,(('500MW model - typical bill'!E44-'500MW model - typical bill'!C44)/'500MW model - typical bill'!C44),"")</f>
        <v>-3.8589958541496459E-2</v>
      </c>
      <c r="E111" s="60">
        <f>IF('500MW model - typical bill'!C44,(('500MW model - typical bill'!E44-'500MW model - typical bill'!D44)/'500MW model - typical bill'!D44),"")</f>
        <v>9.8577785408442559E-3</v>
      </c>
      <c r="F111" s="51">
        <f>IF('500MW model - typical bill'!C44,('500MW model - typical bill'!D44-'500MW model - typical bill'!C44),"")</f>
        <v>-2164.7442560633208</v>
      </c>
      <c r="G111" s="48">
        <f>IF('500MW model - typical bill'!C44,(('500MW model - typical bill'!E44-'500MW model - typical bill'!C44)),"")</f>
        <v>-1741.2760487107371</v>
      </c>
      <c r="H111" s="52">
        <f>IF('500MW model - typical bill'!C44,(('500MW model - typical bill'!E44-'500MW model - typical bill'!D44)),"")</f>
        <v>423.4682073525837</v>
      </c>
      <c r="I111" s="40"/>
      <c r="J111" s="41"/>
      <c r="K111" s="58" t="s">
        <v>60</v>
      </c>
      <c r="L111" s="59">
        <f>IF('500MW model - typical bill'!C44,(('500MW model - typical bill'!F44-'500MW model - typical bill'!C44)/'500MW model - typical bill'!C44),"")</f>
        <v>-4.6211402148008228E-5</v>
      </c>
      <c r="M111" s="45">
        <f>IF('500MW model - typical bill'!C44,(('500MW model - typical bill'!G44-'500MW model - typical bill'!C44)/'500MW model - typical bill'!C44),"")</f>
        <v>9.2572065241872971E-4</v>
      </c>
      <c r="N111" s="60">
        <f>IF('500MW model - typical bill'!C44,(('500MW model - typical bill'!G44-'500MW model - typical bill'!F44)/'500MW model - typical bill'!F44),"")</f>
        <v>9.7197697098542275E-4</v>
      </c>
      <c r="O111" s="51">
        <f>IF('500MW model - typical bill'!C44,(('500MW model - typical bill'!F44-'500MW model - typical bill'!C44)),"")</f>
        <v>-2.0851747651176993</v>
      </c>
      <c r="P111" s="48">
        <f>IF('500MW model - typical bill'!C44,(('500MW model - typical bill'!G44-'500MW model - typical bill'!C44)),"")</f>
        <v>41.770845597573498</v>
      </c>
      <c r="Q111" s="52">
        <f>IF('500MW model - typical bill'!C44,(('500MW model - typical bill'!G44-'500MW model - typical bill'!F44)),"")</f>
        <v>43.856020362691197</v>
      </c>
    </row>
    <row r="112" spans="2:17" ht="27" customHeight="1">
      <c r="B112" s="58" t="s">
        <v>97</v>
      </c>
      <c r="C112" s="59">
        <f>IF('500MW model - typical bill'!C45,(('500MW model - typical bill'!D45-'500MW model - typical bill'!C45)/'500MW model - typical bill'!C45),"")</f>
        <v>-4.7143908103822199E-2</v>
      </c>
      <c r="D112" s="45">
        <f>IF('500MW model - typical bill'!C45,(('500MW model - typical bill'!E45-'500MW model - typical bill'!C45)/'500MW model - typical bill'!C45),"")</f>
        <v>-3.4179861913947743E-2</v>
      </c>
      <c r="E112" s="60">
        <f>IF('500MW model - typical bill'!C45,(('500MW model - typical bill'!E45-'500MW model - typical bill'!D45)/'500MW model - typical bill'!D45),"")</f>
        <v>1.3605460782725416E-2</v>
      </c>
      <c r="F112" s="51">
        <f>IF('500MW model - typical bill'!C45,('500MW model - typical bill'!D45-'500MW model - typical bill'!C45),"")</f>
        <v>-1055.7955907144969</v>
      </c>
      <c r="G112" s="48">
        <f>IF('500MW model - typical bill'!C45,(('500MW model - typical bill'!E45-'500MW model - typical bill'!C45)),"")</f>
        <v>-765.46363997877052</v>
      </c>
      <c r="H112" s="52">
        <f>IF('500MW model - typical bill'!C45,(('500MW model - typical bill'!E45-'500MW model - typical bill'!D45)),"")</f>
        <v>290.33195073572642</v>
      </c>
      <c r="I112" s="40"/>
      <c r="J112" s="41"/>
      <c r="K112" s="58" t="s">
        <v>97</v>
      </c>
      <c r="L112" s="59">
        <f>IF('500MW model - typical bill'!C45,(('500MW model - typical bill'!F45-'500MW model - typical bill'!C45)/'500MW model - typical bill'!C45),"")</f>
        <v>9.7691545634803856E-5</v>
      </c>
      <c r="M112" s="45">
        <f>IF('500MW model - typical bill'!C45,(('500MW model - typical bill'!G45-'500MW model - typical bill'!C45)/'500MW model - typical bill'!C45),"")</f>
        <v>-2.9344744727746014E-4</v>
      </c>
      <c r="N112" s="60">
        <f>IF('500MW model - typical bill'!C45,(('500MW model - typical bill'!G45-'500MW model - typical bill'!F45)/'500MW model - typical bill'!F45),"")</f>
        <v>-3.9110078567201271E-4</v>
      </c>
      <c r="O112" s="51">
        <f>IF('500MW model - typical bill'!C45,(('500MW model - typical bill'!F45-'500MW model - typical bill'!C45)),"")</f>
        <v>2.1878182628424838</v>
      </c>
      <c r="P112" s="48">
        <f>IF('500MW model - typical bill'!C45,(('500MW model - typical bill'!G45-'500MW model - typical bill'!C45)),"")</f>
        <v>-6.5718039382663846</v>
      </c>
      <c r="Q112" s="52">
        <f>IF('500MW model - typical bill'!C45,(('500MW model - typical bill'!G45-'500MW model - typical bill'!F45)),"")</f>
        <v>-8.7596222011088685</v>
      </c>
    </row>
    <row r="113" spans="2:17" ht="27" customHeight="1">
      <c r="B113" s="57" t="s">
        <v>126</v>
      </c>
      <c r="C113" s="59" t="str">
        <f>IF('500MW model - typical bill'!C46,(('500MW model - typical bill'!D46-'500MW model - typical bill'!C46)/'500MW model - typical bill'!C46),"")</f>
        <v/>
      </c>
      <c r="D113" s="45" t="str">
        <f>IF('500MW model - typical bill'!C46,(('500MW model - typical bill'!E46-'500MW model - typical bill'!C46)/'500MW model - typical bill'!C46),"")</f>
        <v/>
      </c>
      <c r="E113" s="60" t="str">
        <f>IF('500MW model - typical bill'!C46,(('500MW model - typical bill'!E46-'500MW model - typical bill'!D46)/'500MW model - typical bill'!D46),"")</f>
        <v/>
      </c>
      <c r="F113" s="51" t="str">
        <f>IF('500MW model - typical bill'!C46,('500MW model - typical bill'!D46-'500MW model - typical bill'!C46),"")</f>
        <v/>
      </c>
      <c r="G113" s="48" t="str">
        <f>IF('500MW model - typical bill'!C46,(('500MW model - typical bill'!E46-'500MW model - typical bill'!C46)),"")</f>
        <v/>
      </c>
      <c r="H113" s="52" t="str">
        <f>IF('500MW model - typical bill'!C46,(('500MW model - typical bill'!E46-'500MW model - typical bill'!D46)),"")</f>
        <v/>
      </c>
      <c r="I113" s="40"/>
      <c r="J113" s="41"/>
      <c r="K113" s="57" t="s">
        <v>126</v>
      </c>
      <c r="L113" s="59" t="str">
        <f>IF('500MW model - typical bill'!C46,(('500MW model - typical bill'!F46-'500MW model - typical bill'!C46)/'500MW model - typical bill'!C46),"")</f>
        <v/>
      </c>
      <c r="M113" s="45" t="str">
        <f>IF('500MW model - typical bill'!C46,(('500MW model - typical bill'!G46-'500MW model - typical bill'!C46)/'500MW model - typical bill'!C46),"")</f>
        <v/>
      </c>
      <c r="N113" s="60" t="str">
        <f>IF('500MW model - typical bill'!C46,(('500MW model - typical bill'!G46-'500MW model - typical bill'!F46)/'500MW model - typical bill'!F46),"")</f>
        <v/>
      </c>
      <c r="O113" s="51" t="str">
        <f>IF('500MW model - typical bill'!C46,(('500MW model - typical bill'!F46-'500MW model - typical bill'!C46)),"")</f>
        <v/>
      </c>
      <c r="P113" s="48" t="str">
        <f>IF('500MW model - typical bill'!C46,(('500MW model - typical bill'!G46-'500MW model - typical bill'!C46)),"")</f>
        <v/>
      </c>
      <c r="Q113" s="52" t="str">
        <f>IF('500MW model - typical bill'!C46,(('500MW model - typical bill'!G46-'500MW model - typical bill'!F46)),"")</f>
        <v/>
      </c>
    </row>
    <row r="114" spans="2:17" ht="27" customHeight="1">
      <c r="B114" s="58" t="s">
        <v>61</v>
      </c>
      <c r="C114" s="59" t="e">
        <f>IF('500MW model - typical bill'!C47,(('500MW model - typical bill'!D47-'500MW model - typical bill'!C47)/'500MW model - typical bill'!C47),"")</f>
        <v>#VALUE!</v>
      </c>
      <c r="D114" s="45" t="e">
        <f>IF('500MW model - typical bill'!C47,(('500MW model - typical bill'!E47-'500MW model - typical bill'!C47)/'500MW model - typical bill'!C47),"")</f>
        <v>#VALUE!</v>
      </c>
      <c r="E114" s="60" t="e">
        <f>IF('500MW model - typical bill'!C47,(('500MW model - typical bill'!E47-'500MW model - typical bill'!D47)/'500MW model - typical bill'!D47),"")</f>
        <v>#VALUE!</v>
      </c>
      <c r="F114" s="51" t="e">
        <f>IF('500MW model - typical bill'!C47,('500MW model - typical bill'!D47-'500MW model - typical bill'!C47),"")</f>
        <v>#VALUE!</v>
      </c>
      <c r="G114" s="48" t="e">
        <f>IF('500MW model - typical bill'!C47,(('500MW model - typical bill'!E47-'500MW model - typical bill'!C47)),"")</f>
        <v>#VALUE!</v>
      </c>
      <c r="H114" s="52" t="e">
        <f>IF('500MW model - typical bill'!C47,(('500MW model - typical bill'!E47-'500MW model - typical bill'!D47)),"")</f>
        <v>#VALUE!</v>
      </c>
      <c r="I114" s="40"/>
      <c r="J114" s="41"/>
      <c r="K114" s="58" t="s">
        <v>61</v>
      </c>
      <c r="L114" s="59" t="e">
        <f>IF('500MW model - typical bill'!C47,(('500MW model - typical bill'!F47-'500MW model - typical bill'!C47)/'500MW model - typical bill'!C47),"")</f>
        <v>#VALUE!</v>
      </c>
      <c r="M114" s="45" t="e">
        <f>IF('500MW model - typical bill'!C47,(('500MW model - typical bill'!G47-'500MW model - typical bill'!C47)/'500MW model - typical bill'!C47),"")</f>
        <v>#VALUE!</v>
      </c>
      <c r="N114" s="60" t="e">
        <f>IF('500MW model - typical bill'!C47,(('500MW model - typical bill'!G47-'500MW model - typical bill'!F47)/'500MW model - typical bill'!F47),"")</f>
        <v>#VALUE!</v>
      </c>
      <c r="O114" s="51" t="e">
        <f>IF('500MW model - typical bill'!C47,(('500MW model - typical bill'!F47-'500MW model - typical bill'!C47)),"")</f>
        <v>#VALUE!</v>
      </c>
      <c r="P114" s="48" t="e">
        <f>IF('500MW model - typical bill'!C47,(('500MW model - typical bill'!G47-'500MW model - typical bill'!C47)),"")</f>
        <v>#VALUE!</v>
      </c>
      <c r="Q114" s="52" t="e">
        <f>IF('500MW model - typical bill'!C47,(('500MW model - typical bill'!G47-'500MW model - typical bill'!F47)),"")</f>
        <v>#VALUE!</v>
      </c>
    </row>
    <row r="115" spans="2:17" ht="27" customHeight="1">
      <c r="B115" s="57" t="s">
        <v>127</v>
      </c>
      <c r="C115" s="59" t="str">
        <f>IF('500MW model - typical bill'!C48,(('500MW model - typical bill'!D48-'500MW model - typical bill'!C48)/'500MW model - typical bill'!C48),"")</f>
        <v/>
      </c>
      <c r="D115" s="45" t="str">
        <f>IF('500MW model - typical bill'!C48,(('500MW model - typical bill'!E48-'500MW model - typical bill'!C48)/'500MW model - typical bill'!C48),"")</f>
        <v/>
      </c>
      <c r="E115" s="60" t="str">
        <f>IF('500MW model - typical bill'!C48,(('500MW model - typical bill'!E48-'500MW model - typical bill'!D48)/'500MW model - typical bill'!D48),"")</f>
        <v/>
      </c>
      <c r="F115" s="51" t="str">
        <f>IF('500MW model - typical bill'!C48,('500MW model - typical bill'!D48-'500MW model - typical bill'!C48),"")</f>
        <v/>
      </c>
      <c r="G115" s="48" t="str">
        <f>IF('500MW model - typical bill'!C48,(('500MW model - typical bill'!E48-'500MW model - typical bill'!C48)),"")</f>
        <v/>
      </c>
      <c r="H115" s="52" t="str">
        <f>IF('500MW model - typical bill'!C48,(('500MW model - typical bill'!E48-'500MW model - typical bill'!D48)),"")</f>
        <v/>
      </c>
      <c r="I115" s="40"/>
      <c r="J115" s="41"/>
      <c r="K115" s="57" t="s">
        <v>127</v>
      </c>
      <c r="L115" s="59" t="str">
        <f>IF('500MW model - typical bill'!C48,(('500MW model - typical bill'!F48-'500MW model - typical bill'!C48)/'500MW model - typical bill'!C48),"")</f>
        <v/>
      </c>
      <c r="M115" s="45" t="str">
        <f>IF('500MW model - typical bill'!C48,(('500MW model - typical bill'!G48-'500MW model - typical bill'!C48)/'500MW model - typical bill'!C48),"")</f>
        <v/>
      </c>
      <c r="N115" s="60" t="str">
        <f>IF('500MW model - typical bill'!C48,(('500MW model - typical bill'!G48-'500MW model - typical bill'!F48)/'500MW model - typical bill'!F48),"")</f>
        <v/>
      </c>
      <c r="O115" s="51" t="str">
        <f>IF('500MW model - typical bill'!C48,(('500MW model - typical bill'!F48-'500MW model - typical bill'!C48)),"")</f>
        <v/>
      </c>
      <c r="P115" s="48" t="str">
        <f>IF('500MW model - typical bill'!C48,(('500MW model - typical bill'!G48-'500MW model - typical bill'!C48)),"")</f>
        <v/>
      </c>
      <c r="Q115" s="52" t="str">
        <f>IF('500MW model - typical bill'!C48,(('500MW model - typical bill'!G48-'500MW model - typical bill'!F48)),"")</f>
        <v/>
      </c>
    </row>
    <row r="116" spans="2:17" ht="27" customHeight="1">
      <c r="B116" s="58" t="s">
        <v>62</v>
      </c>
      <c r="C116" s="59">
        <f>IF('500MW model - typical bill'!C49,(('500MW model - typical bill'!D49-'500MW model - typical bill'!C49)/'500MW model - typical bill'!C49),"")</f>
        <v>-2.1603656003323739E-2</v>
      </c>
      <c r="D116" s="45">
        <f>IF('500MW model - typical bill'!C49,(('500MW model - typical bill'!E49-'500MW model - typical bill'!C49)/'500MW model - typical bill'!C49),"")</f>
        <v>-1.4125467386788456E-2</v>
      </c>
      <c r="E116" s="60">
        <f>IF('500MW model - typical bill'!C49,(('500MW model - typical bill'!E49-'500MW model - typical bill'!D49)/'500MW model - typical bill'!D49),"")</f>
        <v>7.6433121019110102E-3</v>
      </c>
      <c r="F116" s="51">
        <f>IF('500MW model - typical bill'!C49,('500MW model - typical bill'!D49-'500MW model - typical bill'!C49),"")</f>
        <v>-55.706758889798493</v>
      </c>
      <c r="G116" s="48">
        <f>IF('500MW model - typical bill'!C49,(('500MW model - typical bill'!E49-'500MW model - typical bill'!C49)),"")</f>
        <v>-36.423650043329417</v>
      </c>
      <c r="H116" s="52">
        <f>IF('500MW model - typical bill'!C49,(('500MW model - typical bill'!E49-'500MW model - typical bill'!D49)),"")</f>
        <v>19.283108846469077</v>
      </c>
      <c r="I116" s="40"/>
      <c r="J116" s="41"/>
      <c r="K116" s="58" t="s">
        <v>62</v>
      </c>
      <c r="L116" s="59">
        <f>IF('500MW model - typical bill'!C49,(('500MW model - typical bill'!F49-'500MW model - typical bill'!C49)/'500MW model - typical bill'!C49),"")</f>
        <v>0</v>
      </c>
      <c r="M116" s="45">
        <f>IF('500MW model - typical bill'!C49,(('500MW model - typical bill'!G49-'500MW model - typical bill'!C49)/'500MW model - typical bill'!C49),"")</f>
        <v>-3.3236393851266751E-3</v>
      </c>
      <c r="N116" s="60">
        <f>IF('500MW model - typical bill'!C49,(('500MW model - typical bill'!G49-'500MW model - typical bill'!F49)/'500MW model - typical bill'!F49),"")</f>
        <v>-3.3236393851266751E-3</v>
      </c>
      <c r="O116" s="51">
        <f>IF('500MW model - typical bill'!C49,(('500MW model - typical bill'!F49-'500MW model - typical bill'!C49)),"")</f>
        <v>0</v>
      </c>
      <c r="P116" s="48">
        <f>IF('500MW model - typical bill'!C49,(('500MW model - typical bill'!G49-'500MW model - typical bill'!C49)),"")</f>
        <v>-8.5702705984303975</v>
      </c>
      <c r="Q116" s="52">
        <f>IF('500MW model - typical bill'!C49,(('500MW model - typical bill'!G49-'500MW model - typical bill'!F49)),"")</f>
        <v>-8.5702705984303975</v>
      </c>
    </row>
    <row r="117" spans="2:17" ht="27" customHeight="1">
      <c r="B117" s="58" t="s">
        <v>83</v>
      </c>
      <c r="C117" s="59">
        <f>IF('500MW model - typical bill'!C50,(('500MW model - typical bill'!D50-'500MW model - typical bill'!C50)/'500MW model - typical bill'!C50),"")</f>
        <v>-2.160365600332383E-2</v>
      </c>
      <c r="D117" s="45">
        <f>IF('500MW model - typical bill'!C50,(('500MW model - typical bill'!E50-'500MW model - typical bill'!C50)/'500MW model - typical bill'!C50),"")</f>
        <v>-1.4125467386788253E-2</v>
      </c>
      <c r="E117" s="60">
        <f>IF('500MW model - typical bill'!C50,(('500MW model - typical bill'!E50-'500MW model - typical bill'!D50)/'500MW model - typical bill'!D50),"")</f>
        <v>7.6433121019113121E-3</v>
      </c>
      <c r="F117" s="51">
        <f>IF('500MW model - typical bill'!C50,('500MW model - typical bill'!D50-'500MW model - typical bill'!C50),"")</f>
        <v>-0.49487738480650023</v>
      </c>
      <c r="G117" s="48">
        <f>IF('500MW model - typical bill'!C50,(('500MW model - typical bill'!E50-'500MW model - typical bill'!C50)),"")</f>
        <v>-0.32357367468116394</v>
      </c>
      <c r="H117" s="52">
        <f>IF('500MW model - typical bill'!C50,(('500MW model - typical bill'!E50-'500MW model - typical bill'!D50)),"")</f>
        <v>0.17130371012533629</v>
      </c>
      <c r="I117" s="40"/>
      <c r="J117" s="41"/>
      <c r="K117" s="58" t="s">
        <v>83</v>
      </c>
      <c r="L117" s="59">
        <f>IF('500MW model - typical bill'!C50,(('500MW model - typical bill'!F50-'500MW model - typical bill'!C50)/'500MW model - typical bill'!C50),"")</f>
        <v>0</v>
      </c>
      <c r="M117" s="45">
        <f>IF('500MW model - typical bill'!C50,(('500MW model - typical bill'!G50-'500MW model - typical bill'!C50)/'500MW model - typical bill'!C50),"")</f>
        <v>-3.3236393851266478E-3</v>
      </c>
      <c r="N117" s="60">
        <f>IF('500MW model - typical bill'!C50,(('500MW model - typical bill'!G50-'500MW model - typical bill'!F50)/'500MW model - typical bill'!F50),"")</f>
        <v>-3.3236393851266478E-3</v>
      </c>
      <c r="O117" s="51">
        <f>IF('500MW model - typical bill'!C50,(('500MW model - typical bill'!F50-'500MW model - typical bill'!C50)),"")</f>
        <v>0</v>
      </c>
      <c r="P117" s="48">
        <f>IF('500MW model - typical bill'!C50,(('500MW model - typical bill'!G50-'500MW model - typical bill'!C50)),"")</f>
        <v>-7.6134982277920926E-2</v>
      </c>
      <c r="Q117" s="52">
        <f>IF('500MW model - typical bill'!C50,(('500MW model - typical bill'!G50-'500MW model - typical bill'!F50)),"")</f>
        <v>-7.6134982277920926E-2</v>
      </c>
    </row>
    <row r="118" spans="2:17" ht="27" customHeight="1">
      <c r="B118" s="58" t="s">
        <v>98</v>
      </c>
      <c r="C118" s="59">
        <f>IF('500MW model - typical bill'!C51,(('500MW model - typical bill'!D51-'500MW model - typical bill'!C51)/'500MW model - typical bill'!C51),"")</f>
        <v>-2.160365600332367E-2</v>
      </c>
      <c r="D118" s="45">
        <f>IF('500MW model - typical bill'!C51,(('500MW model - typical bill'!E51-'500MW model - typical bill'!C51)/'500MW model - typical bill'!C51),"")</f>
        <v>-1.4125467386788633E-2</v>
      </c>
      <c r="E118" s="60">
        <f>IF('500MW model - typical bill'!C51,(('500MW model - typical bill'!E51-'500MW model - typical bill'!D51)/'500MW model - typical bill'!D51),"")</f>
        <v>7.6433121019107587E-3</v>
      </c>
      <c r="F118" s="51">
        <f>IF('500MW model - typical bill'!C51,('500MW model - typical bill'!D51-'500MW model - typical bill'!C51),"")</f>
        <v>-0.52254491985882368</v>
      </c>
      <c r="G118" s="48">
        <f>IF('500MW model - typical bill'!C51,(('500MW model - typical bill'!E51-'500MW model - typical bill'!C51)),"")</f>
        <v>-0.34166398606154047</v>
      </c>
      <c r="H118" s="52">
        <f>IF('500MW model - typical bill'!C51,(('500MW model - typical bill'!E51-'500MW model - typical bill'!D51)),"")</f>
        <v>0.18088093379728321</v>
      </c>
      <c r="I118" s="40"/>
      <c r="J118" s="41"/>
      <c r="K118" s="58" t="s">
        <v>98</v>
      </c>
      <c r="L118" s="59">
        <f>IF('500MW model - typical bill'!C51,(('500MW model - typical bill'!F51-'500MW model - typical bill'!C51)/'500MW model - typical bill'!C51),"")</f>
        <v>0</v>
      </c>
      <c r="M118" s="45">
        <f>IF('500MW model - typical bill'!C51,(('500MW model - typical bill'!G51-'500MW model - typical bill'!C51)/'500MW model - typical bill'!C51),"")</f>
        <v>-3.3236393851267978E-3</v>
      </c>
      <c r="N118" s="60">
        <f>IF('500MW model - typical bill'!C51,(('500MW model - typical bill'!G51-'500MW model - typical bill'!F51)/'500MW model - typical bill'!F51),"")</f>
        <v>-3.3236393851267978E-3</v>
      </c>
      <c r="O118" s="51">
        <f>IF('500MW model - typical bill'!C51,(('500MW model - typical bill'!F51-'500MW model - typical bill'!C51)),"")</f>
        <v>0</v>
      </c>
      <c r="P118" s="48">
        <f>IF('500MW model - typical bill'!C51,(('500MW model - typical bill'!G51-'500MW model - typical bill'!C51)),"")</f>
        <v>-8.0391526132128632E-2</v>
      </c>
      <c r="Q118" s="52">
        <f>IF('500MW model - typical bill'!C51,(('500MW model - typical bill'!G51-'500MW model - typical bill'!F51)),"")</f>
        <v>-8.0391526132128632E-2</v>
      </c>
    </row>
    <row r="119" spans="2:17" ht="27" customHeight="1">
      <c r="B119" s="57" t="s">
        <v>128</v>
      </c>
      <c r="C119" s="59" t="str">
        <f>IF('500MW model - typical bill'!C52,(('500MW model - typical bill'!D52-'500MW model - typical bill'!C52)/'500MW model - typical bill'!C52),"")</f>
        <v/>
      </c>
      <c r="D119" s="45" t="str">
        <f>IF('500MW model - typical bill'!C52,(('500MW model - typical bill'!E52-'500MW model - typical bill'!C52)/'500MW model - typical bill'!C52),"")</f>
        <v/>
      </c>
      <c r="E119" s="60" t="str">
        <f>IF('500MW model - typical bill'!C52,(('500MW model - typical bill'!E52-'500MW model - typical bill'!D52)/'500MW model - typical bill'!D52),"")</f>
        <v/>
      </c>
      <c r="F119" s="51" t="str">
        <f>IF('500MW model - typical bill'!C52,('500MW model - typical bill'!D52-'500MW model - typical bill'!C52),"")</f>
        <v/>
      </c>
      <c r="G119" s="48" t="str">
        <f>IF('500MW model - typical bill'!C52,(('500MW model - typical bill'!E52-'500MW model - typical bill'!C52)),"")</f>
        <v/>
      </c>
      <c r="H119" s="52" t="str">
        <f>IF('500MW model - typical bill'!C52,(('500MW model - typical bill'!E52-'500MW model - typical bill'!D52)),"")</f>
        <v/>
      </c>
      <c r="I119" s="40"/>
      <c r="J119" s="41"/>
      <c r="K119" s="57" t="s">
        <v>128</v>
      </c>
      <c r="L119" s="59" t="str">
        <f>IF('500MW model - typical bill'!C52,(('500MW model - typical bill'!F52-'500MW model - typical bill'!C52)/'500MW model - typical bill'!C52),"")</f>
        <v/>
      </c>
      <c r="M119" s="45" t="str">
        <f>IF('500MW model - typical bill'!C52,(('500MW model - typical bill'!G52-'500MW model - typical bill'!C52)/'500MW model - typical bill'!C52),"")</f>
        <v/>
      </c>
      <c r="N119" s="60" t="str">
        <f>IF('500MW model - typical bill'!C52,(('500MW model - typical bill'!G52-'500MW model - typical bill'!F52)/'500MW model - typical bill'!F52),"")</f>
        <v/>
      </c>
      <c r="O119" s="51" t="str">
        <f>IF('500MW model - typical bill'!C52,(('500MW model - typical bill'!F52-'500MW model - typical bill'!C52)),"")</f>
        <v/>
      </c>
      <c r="P119" s="48" t="str">
        <f>IF('500MW model - typical bill'!C52,(('500MW model - typical bill'!G52-'500MW model - typical bill'!C52)),"")</f>
        <v/>
      </c>
      <c r="Q119" s="52" t="str">
        <f>IF('500MW model - typical bill'!C52,(('500MW model - typical bill'!G52-'500MW model - typical bill'!F52)),"")</f>
        <v/>
      </c>
    </row>
    <row r="120" spans="2:17" ht="27" customHeight="1">
      <c r="B120" s="58" t="s">
        <v>64</v>
      </c>
      <c r="C120" s="59">
        <f>IF('500MW model - typical bill'!C53,(('500MW model - typical bill'!D53-'500MW model - typical bill'!C53)/'500MW model - typical bill'!C53),"")</f>
        <v>-2.113870181674055E-2</v>
      </c>
      <c r="D120" s="45">
        <f>IF('500MW model - typical bill'!C53,(('500MW model - typical bill'!E53-'500MW model - typical bill'!C53)/'500MW model - typical bill'!C53),"")</f>
        <v>-1.3876928103611642E-2</v>
      </c>
      <c r="E120" s="60">
        <f>IF('500MW model - typical bill'!C53,(('500MW model - typical bill'!E53-'500MW model - typical bill'!D53)/'500MW model - typical bill'!D53),"")</f>
        <v>7.4185931414456445E-3</v>
      </c>
      <c r="F120" s="51">
        <f>IF('500MW model - typical bill'!C53,('500MW model - typical bill'!D53-'500MW model - typical bill'!C53),"")</f>
        <v>-4592.0974168453249</v>
      </c>
      <c r="G120" s="48">
        <f>IF('500MW model - typical bill'!C53,(('500MW model - typical bill'!E53-'500MW model - typical bill'!C53)),"")</f>
        <v>-3014.5751735746453</v>
      </c>
      <c r="H120" s="52">
        <f>IF('500MW model - typical bill'!C53,(('500MW model - typical bill'!E53-'500MW model - typical bill'!D53)),"")</f>
        <v>1577.5222432706796</v>
      </c>
      <c r="I120" s="40"/>
      <c r="J120" s="41"/>
      <c r="K120" s="58" t="s">
        <v>64</v>
      </c>
      <c r="L120" s="59">
        <f>IF('500MW model - typical bill'!C53,(('500MW model - typical bill'!F53-'500MW model - typical bill'!C53)/'500MW model - typical bill'!C53),"")</f>
        <v>2.6188601523308494E-4</v>
      </c>
      <c r="M120" s="45">
        <f>IF('500MW model - typical bill'!C53,(('500MW model - typical bill'!G53-'500MW model - typical bill'!C53)/'500MW model - typical bill'!C53),"")</f>
        <v>-3.284410994147354E-3</v>
      </c>
      <c r="N120" s="60">
        <f>IF('500MW model - typical bill'!C53,(('500MW model - typical bill'!G53-'500MW model - typical bill'!F53)/'500MW model - typical bill'!F53),"")</f>
        <v>-3.545368526944385E-3</v>
      </c>
      <c r="O120" s="51">
        <f>IF('500MW model - typical bill'!C53,(('500MW model - typical bill'!F53-'500MW model - typical bill'!C53)),"")</f>
        <v>56.891199113626499</v>
      </c>
      <c r="P120" s="48">
        <f>IF('500MW model - typical bill'!C53,(('500MW model - typical bill'!G53-'500MW model - typical bill'!C53)),"")</f>
        <v>-713.49392090569017</v>
      </c>
      <c r="Q120" s="52">
        <f>IF('500MW model - typical bill'!C53,(('500MW model - typical bill'!G53-'500MW model - typical bill'!F53)),"")</f>
        <v>-770.38512001931667</v>
      </c>
    </row>
    <row r="121" spans="2:17" ht="27" customHeight="1">
      <c r="B121" s="58" t="s">
        <v>84</v>
      </c>
      <c r="C121" s="59" t="e">
        <f>IF('500MW model - typical bill'!C54,(('500MW model - typical bill'!D54-'500MW model - typical bill'!C54)/'500MW model - typical bill'!C54),"")</f>
        <v>#VALUE!</v>
      </c>
      <c r="D121" s="45" t="e">
        <f>IF('500MW model - typical bill'!C54,(('500MW model - typical bill'!E54-'500MW model - typical bill'!C54)/'500MW model - typical bill'!C54),"")</f>
        <v>#VALUE!</v>
      </c>
      <c r="E121" s="60" t="e">
        <f>IF('500MW model - typical bill'!C54,(('500MW model - typical bill'!E54-'500MW model - typical bill'!D54)/'500MW model - typical bill'!D54),"")</f>
        <v>#VALUE!</v>
      </c>
      <c r="F121" s="51" t="e">
        <f>IF('500MW model - typical bill'!C54,('500MW model - typical bill'!D54-'500MW model - typical bill'!C54),"")</f>
        <v>#VALUE!</v>
      </c>
      <c r="G121" s="48" t="e">
        <f>IF('500MW model - typical bill'!C54,(('500MW model - typical bill'!E54-'500MW model - typical bill'!C54)),"")</f>
        <v>#VALUE!</v>
      </c>
      <c r="H121" s="52" t="e">
        <f>IF('500MW model - typical bill'!C54,(('500MW model - typical bill'!E54-'500MW model - typical bill'!D54)),"")</f>
        <v>#VALUE!</v>
      </c>
      <c r="I121" s="40"/>
      <c r="J121" s="41"/>
      <c r="K121" s="58" t="s">
        <v>84</v>
      </c>
      <c r="L121" s="59" t="e">
        <f>IF('500MW model - typical bill'!C54,(('500MW model - typical bill'!F54-'500MW model - typical bill'!C54)/'500MW model - typical bill'!C54),"")</f>
        <v>#VALUE!</v>
      </c>
      <c r="M121" s="45" t="e">
        <f>IF('500MW model - typical bill'!C54,(('500MW model - typical bill'!G54-'500MW model - typical bill'!C54)/'500MW model - typical bill'!C54),"")</f>
        <v>#VALUE!</v>
      </c>
      <c r="N121" s="60" t="e">
        <f>IF('500MW model - typical bill'!C54,(('500MW model - typical bill'!G54-'500MW model - typical bill'!F54)/'500MW model - typical bill'!F54),"")</f>
        <v>#VALUE!</v>
      </c>
      <c r="O121" s="51" t="e">
        <f>IF('500MW model - typical bill'!C54,(('500MW model - typical bill'!F54-'500MW model - typical bill'!C54)),"")</f>
        <v>#VALUE!</v>
      </c>
      <c r="P121" s="48" t="e">
        <f>IF('500MW model - typical bill'!C54,(('500MW model - typical bill'!G54-'500MW model - typical bill'!C54)),"")</f>
        <v>#VALUE!</v>
      </c>
      <c r="Q121" s="52" t="e">
        <f>IF('500MW model - typical bill'!C54,(('500MW model - typical bill'!G54-'500MW model - typical bill'!F54)),"")</f>
        <v>#VALUE!</v>
      </c>
    </row>
    <row r="122" spans="2:17" ht="27" customHeight="1">
      <c r="B122" s="58" t="s">
        <v>99</v>
      </c>
      <c r="C122" s="59" t="e">
        <f>IF('500MW model - typical bill'!C55,(('500MW model - typical bill'!D55-'500MW model - typical bill'!C55)/'500MW model - typical bill'!C55),"")</f>
        <v>#VALUE!</v>
      </c>
      <c r="D122" s="45" t="e">
        <f>IF('500MW model - typical bill'!C55,(('500MW model - typical bill'!E55-'500MW model - typical bill'!C55)/'500MW model - typical bill'!C55),"")</f>
        <v>#VALUE!</v>
      </c>
      <c r="E122" s="60" t="e">
        <f>IF('500MW model - typical bill'!C55,(('500MW model - typical bill'!E55-'500MW model - typical bill'!D55)/'500MW model - typical bill'!D55),"")</f>
        <v>#VALUE!</v>
      </c>
      <c r="F122" s="51" t="e">
        <f>IF('500MW model - typical bill'!C55,('500MW model - typical bill'!D55-'500MW model - typical bill'!C55),"")</f>
        <v>#VALUE!</v>
      </c>
      <c r="G122" s="48" t="e">
        <f>IF('500MW model - typical bill'!C55,(('500MW model - typical bill'!E55-'500MW model - typical bill'!C55)),"")</f>
        <v>#VALUE!</v>
      </c>
      <c r="H122" s="52" t="e">
        <f>IF('500MW model - typical bill'!C55,(('500MW model - typical bill'!E55-'500MW model - typical bill'!D55)),"")</f>
        <v>#VALUE!</v>
      </c>
      <c r="I122" s="40"/>
      <c r="J122" s="41"/>
      <c r="K122" s="58" t="s">
        <v>99</v>
      </c>
      <c r="L122" s="59" t="e">
        <f>IF('500MW model - typical bill'!C55,(('500MW model - typical bill'!F55-'500MW model - typical bill'!C55)/'500MW model - typical bill'!C55),"")</f>
        <v>#VALUE!</v>
      </c>
      <c r="M122" s="45" t="e">
        <f>IF('500MW model - typical bill'!C55,(('500MW model - typical bill'!G55-'500MW model - typical bill'!C55)/'500MW model - typical bill'!C55),"")</f>
        <v>#VALUE!</v>
      </c>
      <c r="N122" s="60" t="e">
        <f>IF('500MW model - typical bill'!C55,(('500MW model - typical bill'!G55-'500MW model - typical bill'!F55)/'500MW model - typical bill'!F55),"")</f>
        <v>#VALUE!</v>
      </c>
      <c r="O122" s="51" t="e">
        <f>IF('500MW model - typical bill'!C55,(('500MW model - typical bill'!F55-'500MW model - typical bill'!C55)),"")</f>
        <v>#VALUE!</v>
      </c>
      <c r="P122" s="48" t="e">
        <f>IF('500MW model - typical bill'!C55,(('500MW model - typical bill'!G55-'500MW model - typical bill'!C55)),"")</f>
        <v>#VALUE!</v>
      </c>
      <c r="Q122" s="52" t="e">
        <f>IF('500MW model - typical bill'!C55,(('500MW model - typical bill'!G55-'500MW model - typical bill'!F55)),"")</f>
        <v>#VALUE!</v>
      </c>
    </row>
    <row r="123" spans="2:17" ht="27" customHeight="1">
      <c r="B123" s="57" t="s">
        <v>129</v>
      </c>
      <c r="C123" s="59" t="str">
        <f>IF('500MW model - typical bill'!C56,(('500MW model - typical bill'!D56-'500MW model - typical bill'!C56)/'500MW model - typical bill'!C56),"")</f>
        <v/>
      </c>
      <c r="D123" s="45" t="str">
        <f>IF('500MW model - typical bill'!C56,(('500MW model - typical bill'!E56-'500MW model - typical bill'!C56)/'500MW model - typical bill'!C56),"")</f>
        <v/>
      </c>
      <c r="E123" s="60" t="str">
        <f>IF('500MW model - typical bill'!C56,(('500MW model - typical bill'!E56-'500MW model - typical bill'!D56)/'500MW model - typical bill'!D56),"")</f>
        <v/>
      </c>
      <c r="F123" s="51" t="str">
        <f>IF('500MW model - typical bill'!C56,('500MW model - typical bill'!D56-'500MW model - typical bill'!C56),"")</f>
        <v/>
      </c>
      <c r="G123" s="48" t="str">
        <f>IF('500MW model - typical bill'!C56,(('500MW model - typical bill'!E56-'500MW model - typical bill'!C56)),"")</f>
        <v/>
      </c>
      <c r="H123" s="52" t="str">
        <f>IF('500MW model - typical bill'!C56,(('500MW model - typical bill'!E56-'500MW model - typical bill'!D56)),"")</f>
        <v/>
      </c>
      <c r="I123" s="40"/>
      <c r="J123" s="41"/>
      <c r="K123" s="57" t="s">
        <v>129</v>
      </c>
      <c r="L123" s="59" t="str">
        <f>IF('500MW model - typical bill'!C56,(('500MW model - typical bill'!F56-'500MW model - typical bill'!C56)/'500MW model - typical bill'!C56),"")</f>
        <v/>
      </c>
      <c r="M123" s="45" t="str">
        <f>IF('500MW model - typical bill'!C56,(('500MW model - typical bill'!G56-'500MW model - typical bill'!C56)/'500MW model - typical bill'!C56),"")</f>
        <v/>
      </c>
      <c r="N123" s="60" t="str">
        <f>IF('500MW model - typical bill'!C56,(('500MW model - typical bill'!G56-'500MW model - typical bill'!F56)/'500MW model - typical bill'!F56),"")</f>
        <v/>
      </c>
      <c r="O123" s="51" t="str">
        <f>IF('500MW model - typical bill'!C56,(('500MW model - typical bill'!F56-'500MW model - typical bill'!C56)),"")</f>
        <v/>
      </c>
      <c r="P123" s="48" t="str">
        <f>IF('500MW model - typical bill'!C56,(('500MW model - typical bill'!G56-'500MW model - typical bill'!C56)),"")</f>
        <v/>
      </c>
      <c r="Q123" s="52" t="str">
        <f>IF('500MW model - typical bill'!C56,(('500MW model - typical bill'!G56-'500MW model - typical bill'!F56)),"")</f>
        <v/>
      </c>
    </row>
    <row r="124" spans="2:17">
      <c r="B124" s="58" t="s">
        <v>65</v>
      </c>
      <c r="C124" s="59">
        <f>IF('500MW model - typical bill'!C57,(('500MW model - typical bill'!D57-'500MW model - typical bill'!C57)/'500MW model - typical bill'!C57),"")</f>
        <v>0.30631578947368426</v>
      </c>
      <c r="D124" s="45">
        <f>IF('500MW model - typical bill'!C57,(('500MW model - typical bill'!E57-'500MW model - typical bill'!C57)/'500MW model - typical bill'!C57),"")</f>
        <v>0.21368421052631575</v>
      </c>
      <c r="E124" s="60">
        <f>IF('500MW model - typical bill'!C57,(('500MW model - typical bill'!E57-'500MW model - typical bill'!D57)/'500MW model - typical bill'!D57),"")</f>
        <v>-7.0910556003223255E-2</v>
      </c>
      <c r="F124" s="51">
        <f>IF('500MW model - typical bill'!C57,('500MW model - typical bill'!D57-'500MW model - typical bill'!C57),"")</f>
        <v>-14.692925769230776</v>
      </c>
      <c r="G124" s="48">
        <f>IF('500MW model - typical bill'!C57,(('500MW model - typical bill'!E57-'500MW model - typical bill'!C57)),"")</f>
        <v>-10.249704230769233</v>
      </c>
      <c r="H124" s="52">
        <f>IF('500MW model - typical bill'!C57,(('500MW model - typical bill'!E57-'500MW model - typical bill'!D57)),"")</f>
        <v>4.4432215384615432</v>
      </c>
      <c r="I124" s="40"/>
      <c r="J124" s="41"/>
      <c r="K124" s="58" t="s">
        <v>65</v>
      </c>
      <c r="L124" s="59">
        <f>IF('500MW model - typical bill'!C57,(('500MW model - typical bill'!F57-'500MW model - typical bill'!C57)/'500MW model - typical bill'!C57),"")</f>
        <v>-2.1052631578946913E-3</v>
      </c>
      <c r="M124" s="45">
        <f>IF('500MW model - typical bill'!C57,(('500MW model - typical bill'!G57-'500MW model - typical bill'!C57)/'500MW model - typical bill'!C57),"")</f>
        <v>2.5263157894736887E-2</v>
      </c>
      <c r="N124" s="60">
        <f>IF('500MW model - typical bill'!C57,(('500MW model - typical bill'!G57-'500MW model - typical bill'!F57)/'500MW model - typical bill'!F57),"")</f>
        <v>2.7426160337552741E-2</v>
      </c>
      <c r="O124" s="51">
        <f>IF('500MW model - typical bill'!C57,(('500MW model - typical bill'!F57-'500MW model - typical bill'!C57)),"")</f>
        <v>0.10098230769230554</v>
      </c>
      <c r="P124" s="48">
        <f>IF('500MW model - typical bill'!C57,(('500MW model - typical bill'!G57-'500MW model - typical bill'!C57)),"")</f>
        <v>-1.2117876923076949</v>
      </c>
      <c r="Q124" s="52">
        <f>IF('500MW model - typical bill'!C57,(('500MW model - typical bill'!G57-'500MW model - typical bill'!F57)),"")</f>
        <v>-1.3127700000000004</v>
      </c>
    </row>
    <row r="125" spans="2:17">
      <c r="B125" s="58" t="s">
        <v>85</v>
      </c>
      <c r="C125" s="59" t="e">
        <f>IF('500MW model - typical bill'!C58,(('500MW model - typical bill'!D58-'500MW model - typical bill'!C58)/'500MW model - typical bill'!C58),"")</f>
        <v>#VALUE!</v>
      </c>
      <c r="D125" s="45" t="e">
        <f>IF('500MW model - typical bill'!C58,(('500MW model - typical bill'!E58-'500MW model - typical bill'!C58)/'500MW model - typical bill'!C58),"")</f>
        <v>#VALUE!</v>
      </c>
      <c r="E125" s="60" t="e">
        <f>IF('500MW model - typical bill'!C58,(('500MW model - typical bill'!E58-'500MW model - typical bill'!D58)/'500MW model - typical bill'!D58),"")</f>
        <v>#VALUE!</v>
      </c>
      <c r="F125" s="51" t="e">
        <f>IF('500MW model - typical bill'!C58,('500MW model - typical bill'!D58-'500MW model - typical bill'!C58),"")</f>
        <v>#VALUE!</v>
      </c>
      <c r="G125" s="48" t="e">
        <f>IF('500MW model - typical bill'!C58,(('500MW model - typical bill'!E58-'500MW model - typical bill'!C58)),"")</f>
        <v>#VALUE!</v>
      </c>
      <c r="H125" s="52" t="e">
        <f>IF('500MW model - typical bill'!C58,(('500MW model - typical bill'!E58-'500MW model - typical bill'!D58)),"")</f>
        <v>#VALUE!</v>
      </c>
      <c r="I125" s="40"/>
      <c r="J125" s="41"/>
      <c r="K125" s="58" t="s">
        <v>85</v>
      </c>
      <c r="L125" s="59" t="e">
        <f>IF('500MW model - typical bill'!C58,(('500MW model - typical bill'!F58-'500MW model - typical bill'!C58)/'500MW model - typical bill'!C58),"")</f>
        <v>#VALUE!</v>
      </c>
      <c r="M125" s="45" t="e">
        <f>IF('500MW model - typical bill'!C58,(('500MW model - typical bill'!G58-'500MW model - typical bill'!C58)/'500MW model - typical bill'!C58),"")</f>
        <v>#VALUE!</v>
      </c>
      <c r="N125" s="60" t="e">
        <f>IF('500MW model - typical bill'!C58,(('500MW model - typical bill'!G58-'500MW model - typical bill'!F58)/'500MW model - typical bill'!F58),"")</f>
        <v>#VALUE!</v>
      </c>
      <c r="O125" s="51" t="e">
        <f>IF('500MW model - typical bill'!C58,(('500MW model - typical bill'!F58-'500MW model - typical bill'!C58)),"")</f>
        <v>#VALUE!</v>
      </c>
      <c r="P125" s="48" t="e">
        <f>IF('500MW model - typical bill'!C58,(('500MW model - typical bill'!G58-'500MW model - typical bill'!C58)),"")</f>
        <v>#VALUE!</v>
      </c>
      <c r="Q125" s="52" t="e">
        <f>IF('500MW model - typical bill'!C58,(('500MW model - typical bill'!G58-'500MW model - typical bill'!F58)),"")</f>
        <v>#VALUE!</v>
      </c>
    </row>
    <row r="126" spans="2:17">
      <c r="B126" s="58" t="s">
        <v>100</v>
      </c>
      <c r="C126" s="59" t="e">
        <f>IF('500MW model - typical bill'!C59,(('500MW model - typical bill'!D59-'500MW model - typical bill'!C59)/'500MW model - typical bill'!C59),"")</f>
        <v>#VALUE!</v>
      </c>
      <c r="D126" s="45" t="e">
        <f>IF('500MW model - typical bill'!C59,(('500MW model - typical bill'!E59-'500MW model - typical bill'!C59)/'500MW model - typical bill'!C59),"")</f>
        <v>#VALUE!</v>
      </c>
      <c r="E126" s="60" t="e">
        <f>IF('500MW model - typical bill'!C59,(('500MW model - typical bill'!E59-'500MW model - typical bill'!D59)/'500MW model - typical bill'!D59),"")</f>
        <v>#VALUE!</v>
      </c>
      <c r="F126" s="51" t="e">
        <f>IF('500MW model - typical bill'!C59,('500MW model - typical bill'!D59-'500MW model - typical bill'!C59),"")</f>
        <v>#VALUE!</v>
      </c>
      <c r="G126" s="48" t="e">
        <f>IF('500MW model - typical bill'!C59,(('500MW model - typical bill'!E59-'500MW model - typical bill'!C59)),"")</f>
        <v>#VALUE!</v>
      </c>
      <c r="H126" s="52" t="e">
        <f>IF('500MW model - typical bill'!C59,(('500MW model - typical bill'!E59-'500MW model - typical bill'!D59)),"")</f>
        <v>#VALUE!</v>
      </c>
      <c r="I126" s="40"/>
      <c r="J126" s="41"/>
      <c r="K126" s="58" t="s">
        <v>100</v>
      </c>
      <c r="L126" s="59" t="e">
        <f>IF('500MW model - typical bill'!C59,(('500MW model - typical bill'!F59-'500MW model - typical bill'!C59)/'500MW model - typical bill'!C59),"")</f>
        <v>#VALUE!</v>
      </c>
      <c r="M126" s="45" t="e">
        <f>IF('500MW model - typical bill'!C59,(('500MW model - typical bill'!G59-'500MW model - typical bill'!C59)/'500MW model - typical bill'!C59),"")</f>
        <v>#VALUE!</v>
      </c>
      <c r="N126" s="60" t="e">
        <f>IF('500MW model - typical bill'!C59,(('500MW model - typical bill'!G59-'500MW model - typical bill'!F59)/'500MW model - typical bill'!F59),"")</f>
        <v>#VALUE!</v>
      </c>
      <c r="O126" s="51" t="e">
        <f>IF('500MW model - typical bill'!C59,(('500MW model - typical bill'!F59-'500MW model - typical bill'!C59)),"")</f>
        <v>#VALUE!</v>
      </c>
      <c r="P126" s="48" t="e">
        <f>IF('500MW model - typical bill'!C59,(('500MW model - typical bill'!G59-'500MW model - typical bill'!C59)),"")</f>
        <v>#VALUE!</v>
      </c>
      <c r="Q126" s="52" t="e">
        <f>IF('500MW model - typical bill'!C59,(('500MW model - typical bill'!G59-'500MW model - typical bill'!F59)),"")</f>
        <v>#VALUE!</v>
      </c>
    </row>
    <row r="127" spans="2:17">
      <c r="B127" s="57" t="s">
        <v>130</v>
      </c>
      <c r="C127" s="59" t="str">
        <f>IF('500MW model - typical bill'!C60,(('500MW model - typical bill'!D60-'500MW model - typical bill'!C60)/'500MW model - typical bill'!C60),"")</f>
        <v/>
      </c>
      <c r="D127" s="45" t="str">
        <f>IF('500MW model - typical bill'!C60,(('500MW model - typical bill'!E60-'500MW model - typical bill'!C60)/'500MW model - typical bill'!C60),"")</f>
        <v/>
      </c>
      <c r="E127" s="60" t="str">
        <f>IF('500MW model - typical bill'!C60,(('500MW model - typical bill'!E60-'500MW model - typical bill'!D60)/'500MW model - typical bill'!D60),"")</f>
        <v/>
      </c>
      <c r="F127" s="51" t="str">
        <f>IF('500MW model - typical bill'!C60,('500MW model - typical bill'!D60-'500MW model - typical bill'!C60),"")</f>
        <v/>
      </c>
      <c r="G127" s="48" t="str">
        <f>IF('500MW model - typical bill'!C60,(('500MW model - typical bill'!E60-'500MW model - typical bill'!C60)),"")</f>
        <v/>
      </c>
      <c r="H127" s="52" t="str">
        <f>IF('500MW model - typical bill'!C60,(('500MW model - typical bill'!E60-'500MW model - typical bill'!D60)),"")</f>
        <v/>
      </c>
      <c r="I127" s="40"/>
      <c r="J127" s="41"/>
      <c r="K127" s="57" t="s">
        <v>130</v>
      </c>
      <c r="L127" s="59" t="str">
        <f>IF('500MW model - typical bill'!C60,(('500MW model - typical bill'!F60-'500MW model - typical bill'!C60)/'500MW model - typical bill'!C60),"")</f>
        <v/>
      </c>
      <c r="M127" s="45" t="str">
        <f>IF('500MW model - typical bill'!C60,(('500MW model - typical bill'!G60-'500MW model - typical bill'!C60)/'500MW model - typical bill'!C60),"")</f>
        <v/>
      </c>
      <c r="N127" s="60" t="str">
        <f>IF('500MW model - typical bill'!C60,(('500MW model - typical bill'!G60-'500MW model - typical bill'!F60)/'500MW model - typical bill'!F60),"")</f>
        <v/>
      </c>
      <c r="O127" s="51" t="str">
        <f>IF('500MW model - typical bill'!C60,(('500MW model - typical bill'!F60-'500MW model - typical bill'!C60)),"")</f>
        <v/>
      </c>
      <c r="P127" s="48" t="str">
        <f>IF('500MW model - typical bill'!C60,(('500MW model - typical bill'!G60-'500MW model - typical bill'!C60)),"")</f>
        <v/>
      </c>
      <c r="Q127" s="52" t="str">
        <f>IF('500MW model - typical bill'!C60,(('500MW model - typical bill'!G60-'500MW model - typical bill'!F60)),"")</f>
        <v/>
      </c>
    </row>
    <row r="128" spans="2:17">
      <c r="B128" s="58" t="s">
        <v>66</v>
      </c>
      <c r="C128" s="59">
        <f>IF('500MW model - typical bill'!C61,(('500MW model - typical bill'!D61-'500MW model - typical bill'!C61)/'500MW model - typical bill'!C61),"")</f>
        <v>0.31124260355029587</v>
      </c>
      <c r="D128" s="45">
        <f>IF('500MW model - typical bill'!C61,(('500MW model - typical bill'!E61-'500MW model - typical bill'!C61)/'500MW model - typical bill'!C61),"")</f>
        <v>0.2189349112426035</v>
      </c>
      <c r="E128" s="60">
        <f>IF('500MW model - typical bill'!C61,(('500MW model - typical bill'!E61-'500MW model - typical bill'!D61)/'500MW model - typical bill'!D61),"")</f>
        <v>-7.0397111913357457E-2</v>
      </c>
      <c r="F128" s="51">
        <f>IF('500MW model - typical bill'!C61,('500MW model - typical bill'!D61-'500MW model - typical bill'!C61),"")</f>
        <v>-25.192796280373386</v>
      </c>
      <c r="G128" s="48">
        <f>IF('500MW model - typical bill'!C61,(('500MW model - typical bill'!E61-'500MW model - typical bill'!C61)),"")</f>
        <v>-17.721168486194202</v>
      </c>
      <c r="H128" s="52">
        <f>IF('500MW model - typical bill'!C61,(('500MW model - typical bill'!E61-'500MW model - typical bill'!D61)),"")</f>
        <v>7.4716277941791844</v>
      </c>
      <c r="I128" s="40"/>
      <c r="J128" s="41"/>
      <c r="K128" s="58" t="s">
        <v>66</v>
      </c>
      <c r="L128" s="59">
        <f>IF('500MW model - typical bill'!C61,(('500MW model - typical bill'!F61-'500MW model - typical bill'!C61)/'500MW model - typical bill'!C61),"")</f>
        <v>-2.3668639053254364E-3</v>
      </c>
      <c r="M128" s="45">
        <f>IF('500MW model - typical bill'!C61,(('500MW model - typical bill'!G61-'500MW model - typical bill'!C61)/'500MW model - typical bill'!C61),"")</f>
        <v>2.6035502958579978E-2</v>
      </c>
      <c r="N128" s="60">
        <f>IF('500MW model - typical bill'!C61,(('500MW model - typical bill'!G61-'500MW model - typical bill'!F61)/'500MW model - typical bill'!F61),"")</f>
        <v>2.8469750889679804E-2</v>
      </c>
      <c r="O128" s="51">
        <f>IF('500MW model - typical bill'!C61,(('500MW model - typical bill'!F61-'500MW model - typical bill'!C61)),"")</f>
        <v>0.19158019985074759</v>
      </c>
      <c r="P128" s="48">
        <f>IF('500MW model - typical bill'!C61,(('500MW model - typical bill'!G61-'500MW model - typical bill'!C61)),"")</f>
        <v>-2.1073821983582377</v>
      </c>
      <c r="Q128" s="52">
        <f>IF('500MW model - typical bill'!C61,(('500MW model - typical bill'!G61-'500MW model - typical bill'!F61)),"")</f>
        <v>-2.2989623982089853</v>
      </c>
    </row>
    <row r="129" spans="2:17">
      <c r="B129" s="58" t="s">
        <v>101</v>
      </c>
      <c r="C129" s="59" t="e">
        <f>IF('500MW model - typical bill'!C62,(('500MW model - typical bill'!D62-'500MW model - typical bill'!C62)/'500MW model - typical bill'!C62),"")</f>
        <v>#VALUE!</v>
      </c>
      <c r="D129" s="45" t="e">
        <f>IF('500MW model - typical bill'!C62,(('500MW model - typical bill'!E62-'500MW model - typical bill'!C62)/'500MW model - typical bill'!C62),"")</f>
        <v>#VALUE!</v>
      </c>
      <c r="E129" s="60" t="e">
        <f>IF('500MW model - typical bill'!C62,(('500MW model - typical bill'!E62-'500MW model - typical bill'!D62)/'500MW model - typical bill'!D62),"")</f>
        <v>#VALUE!</v>
      </c>
      <c r="F129" s="51" t="e">
        <f>IF('500MW model - typical bill'!C62,('500MW model - typical bill'!D62-'500MW model - typical bill'!C62),"")</f>
        <v>#VALUE!</v>
      </c>
      <c r="G129" s="48" t="e">
        <f>IF('500MW model - typical bill'!C62,(('500MW model - typical bill'!E62-'500MW model - typical bill'!C62)),"")</f>
        <v>#VALUE!</v>
      </c>
      <c r="H129" s="52" t="e">
        <f>IF('500MW model - typical bill'!C62,(('500MW model - typical bill'!E62-'500MW model - typical bill'!D62)),"")</f>
        <v>#VALUE!</v>
      </c>
      <c r="I129" s="40"/>
      <c r="J129" s="41"/>
      <c r="K129" s="58" t="s">
        <v>101</v>
      </c>
      <c r="L129" s="59" t="e">
        <f>IF('500MW model - typical bill'!C62,(('500MW model - typical bill'!F62-'500MW model - typical bill'!C62)/'500MW model - typical bill'!C62),"")</f>
        <v>#VALUE!</v>
      </c>
      <c r="M129" s="45" t="e">
        <f>IF('500MW model - typical bill'!C62,(('500MW model - typical bill'!G62-'500MW model - typical bill'!C62)/'500MW model - typical bill'!C62),"")</f>
        <v>#VALUE!</v>
      </c>
      <c r="N129" s="60" t="e">
        <f>IF('500MW model - typical bill'!C62,(('500MW model - typical bill'!G62-'500MW model - typical bill'!F62)/'500MW model - typical bill'!F62),"")</f>
        <v>#VALUE!</v>
      </c>
      <c r="O129" s="51" t="e">
        <f>IF('500MW model - typical bill'!C62,(('500MW model - typical bill'!F62-'500MW model - typical bill'!C62)),"")</f>
        <v>#VALUE!</v>
      </c>
      <c r="P129" s="48" t="e">
        <f>IF('500MW model - typical bill'!C62,(('500MW model - typical bill'!G62-'500MW model - typical bill'!C62)),"")</f>
        <v>#VALUE!</v>
      </c>
      <c r="Q129" s="52" t="e">
        <f>IF('500MW model - typical bill'!C62,(('500MW model - typical bill'!G62-'500MW model - typical bill'!F62)),"")</f>
        <v>#VALUE!</v>
      </c>
    </row>
    <row r="130" spans="2:17">
      <c r="B130" s="57" t="s">
        <v>131</v>
      </c>
      <c r="C130" s="59" t="str">
        <f>IF('500MW model - typical bill'!C63,(('500MW model - typical bill'!D63-'500MW model - typical bill'!C63)/'500MW model - typical bill'!C63),"")</f>
        <v/>
      </c>
      <c r="D130" s="45" t="str">
        <f>IF('500MW model - typical bill'!C63,(('500MW model - typical bill'!E63-'500MW model - typical bill'!C63)/'500MW model - typical bill'!C63),"")</f>
        <v/>
      </c>
      <c r="E130" s="60" t="str">
        <f>IF('500MW model - typical bill'!C63,(('500MW model - typical bill'!E63-'500MW model - typical bill'!D63)/'500MW model - typical bill'!D63),"")</f>
        <v/>
      </c>
      <c r="F130" s="51" t="str">
        <f>IF('500MW model - typical bill'!C63,('500MW model - typical bill'!D63-'500MW model - typical bill'!C63),"")</f>
        <v/>
      </c>
      <c r="G130" s="48" t="str">
        <f>IF('500MW model - typical bill'!C63,(('500MW model - typical bill'!E63-'500MW model - typical bill'!C63)),"")</f>
        <v/>
      </c>
      <c r="H130" s="52" t="str">
        <f>IF('500MW model - typical bill'!C63,(('500MW model - typical bill'!E63-'500MW model - typical bill'!D63)),"")</f>
        <v/>
      </c>
      <c r="I130" s="40"/>
      <c r="J130" s="41"/>
      <c r="K130" s="57" t="s">
        <v>131</v>
      </c>
      <c r="L130" s="59" t="str">
        <f>IF('500MW model - typical bill'!C63,(('500MW model - typical bill'!F63-'500MW model - typical bill'!C63)/'500MW model - typical bill'!C63),"")</f>
        <v/>
      </c>
      <c r="M130" s="45" t="str">
        <f>IF('500MW model - typical bill'!C63,(('500MW model - typical bill'!G63-'500MW model - typical bill'!C63)/'500MW model - typical bill'!C63),"")</f>
        <v/>
      </c>
      <c r="N130" s="60" t="str">
        <f>IF('500MW model - typical bill'!C63,(('500MW model - typical bill'!G63-'500MW model - typical bill'!F63)/'500MW model - typical bill'!F63),"")</f>
        <v/>
      </c>
      <c r="O130" s="51" t="str">
        <f>IF('500MW model - typical bill'!C63,(('500MW model - typical bill'!F63-'500MW model - typical bill'!C63)),"")</f>
        <v/>
      </c>
      <c r="P130" s="48" t="str">
        <f>IF('500MW model - typical bill'!C63,(('500MW model - typical bill'!G63-'500MW model - typical bill'!C63)),"")</f>
        <v/>
      </c>
      <c r="Q130" s="52" t="str">
        <f>IF('500MW model - typical bill'!C63,(('500MW model - typical bill'!G63-'500MW model - typical bill'!F63)),"")</f>
        <v/>
      </c>
    </row>
    <row r="131" spans="2:17">
      <c r="B131" s="58" t="s">
        <v>67</v>
      </c>
      <c r="C131" s="59">
        <f>IF('500MW model - typical bill'!C64,(('500MW model - typical bill'!D64-'500MW model - typical bill'!C64)/'500MW model - typical bill'!C64),"")</f>
        <v>0.3069911911763672</v>
      </c>
      <c r="D131" s="45">
        <f>IF('500MW model - typical bill'!C64,(('500MW model - typical bill'!E64-'500MW model - typical bill'!C64)/'500MW model - typical bill'!C64),"")</f>
        <v>0.21430471504626833</v>
      </c>
      <c r="E131" s="60">
        <f>IF('500MW model - typical bill'!C64,(('500MW model - typical bill'!E64-'500MW model - typical bill'!D64)/'500MW model - typical bill'!D64),"")</f>
        <v>-7.0915914931818133E-2</v>
      </c>
      <c r="F131" s="51">
        <f>IF('500MW model - typical bill'!C64,('500MW model - typical bill'!D64-'500MW model - typical bill'!C64),"")</f>
        <v>-501.46962167931315</v>
      </c>
      <c r="G131" s="48">
        <f>IF('500MW model - typical bill'!C64,(('500MW model - typical bill'!E64-'500MW model - typical bill'!C64)),"")</f>
        <v>-350.06641059158255</v>
      </c>
      <c r="H131" s="52">
        <f>IF('500MW model - typical bill'!C64,(('500MW model - typical bill'!E64-'500MW model - typical bill'!D64)),"")</f>
        <v>151.4032110877306</v>
      </c>
      <c r="I131" s="40"/>
      <c r="J131" s="41"/>
      <c r="K131" s="58" t="s">
        <v>67</v>
      </c>
      <c r="L131" s="59">
        <f>IF('500MW model - typical bill'!C64,(('500MW model - typical bill'!F64-'500MW model - typical bill'!C64)/'500MW model - typical bill'!C64),"")</f>
        <v>-2.2250388293065713E-3</v>
      </c>
      <c r="M131" s="45">
        <f>IF('500MW model - typical bill'!C64,(('500MW model - typical bill'!G64-'500MW model - typical bill'!C64)/'500MW model - typical bill'!C64),"")</f>
        <v>2.5278129853663109E-2</v>
      </c>
      <c r="N131" s="60">
        <f>IF('500MW model - typical bill'!C64,(('500MW model - typical bill'!G64-'500MW model - typical bill'!F64)/'500MW model - typical bill'!F64),"")</f>
        <v>2.7564500767487791E-2</v>
      </c>
      <c r="O131" s="51">
        <f>IF('500MW model - typical bill'!C64,(('500MW model - typical bill'!F64-'500MW model - typical bill'!C64)),"")</f>
        <v>3.6345973826757927</v>
      </c>
      <c r="P131" s="48">
        <f>IF('500MW model - typical bill'!C64,(('500MW model - typical bill'!G64-'500MW model - typical bill'!C64)),"")</f>
        <v>-41.291784842107973</v>
      </c>
      <c r="Q131" s="52">
        <f>IF('500MW model - typical bill'!C64,(('500MW model - typical bill'!G64-'500MW model - typical bill'!F64)),"")</f>
        <v>-44.926382224783765</v>
      </c>
    </row>
    <row r="132" spans="2:17">
      <c r="B132" s="58" t="s">
        <v>86</v>
      </c>
      <c r="C132" s="59" t="e">
        <f>IF('500MW model - typical bill'!C65,(('500MW model - typical bill'!D65-'500MW model - typical bill'!C65)/'500MW model - typical bill'!C65),"")</f>
        <v>#VALUE!</v>
      </c>
      <c r="D132" s="45" t="e">
        <f>IF('500MW model - typical bill'!C65,(('500MW model - typical bill'!E65-'500MW model - typical bill'!C65)/'500MW model - typical bill'!C65),"")</f>
        <v>#VALUE!</v>
      </c>
      <c r="E132" s="60" t="e">
        <f>IF('500MW model - typical bill'!C65,(('500MW model - typical bill'!E65-'500MW model - typical bill'!D65)/'500MW model - typical bill'!D65),"")</f>
        <v>#VALUE!</v>
      </c>
      <c r="F132" s="51" t="e">
        <f>IF('500MW model - typical bill'!C65,('500MW model - typical bill'!D65-'500MW model - typical bill'!C65),"")</f>
        <v>#VALUE!</v>
      </c>
      <c r="G132" s="48" t="e">
        <f>IF('500MW model - typical bill'!C65,(('500MW model - typical bill'!E65-'500MW model - typical bill'!C65)),"")</f>
        <v>#VALUE!</v>
      </c>
      <c r="H132" s="52" t="e">
        <f>IF('500MW model - typical bill'!C65,(('500MW model - typical bill'!E65-'500MW model - typical bill'!D65)),"")</f>
        <v>#VALUE!</v>
      </c>
      <c r="I132" s="40"/>
      <c r="J132" s="41"/>
      <c r="K132" s="58" t="s">
        <v>86</v>
      </c>
      <c r="L132" s="59" t="e">
        <f>IF('500MW model - typical bill'!C65,(('500MW model - typical bill'!F65-'500MW model - typical bill'!C65)/'500MW model - typical bill'!C65),"")</f>
        <v>#VALUE!</v>
      </c>
      <c r="M132" s="45" t="e">
        <f>IF('500MW model - typical bill'!C65,(('500MW model - typical bill'!G65-'500MW model - typical bill'!C65)/'500MW model - typical bill'!C65),"")</f>
        <v>#VALUE!</v>
      </c>
      <c r="N132" s="60" t="e">
        <f>IF('500MW model - typical bill'!C65,(('500MW model - typical bill'!G65-'500MW model - typical bill'!F65)/'500MW model - typical bill'!F65),"")</f>
        <v>#VALUE!</v>
      </c>
      <c r="O132" s="51" t="e">
        <f>IF('500MW model - typical bill'!C65,(('500MW model - typical bill'!F65-'500MW model - typical bill'!C65)),"")</f>
        <v>#VALUE!</v>
      </c>
      <c r="P132" s="48" t="e">
        <f>IF('500MW model - typical bill'!C65,(('500MW model - typical bill'!G65-'500MW model - typical bill'!C65)),"")</f>
        <v>#VALUE!</v>
      </c>
      <c r="Q132" s="52" t="e">
        <f>IF('500MW model - typical bill'!C65,(('500MW model - typical bill'!G65-'500MW model - typical bill'!F65)),"")</f>
        <v>#VALUE!</v>
      </c>
    </row>
    <row r="133" spans="2:17">
      <c r="B133" s="58" t="s">
        <v>102</v>
      </c>
      <c r="C133" s="59" t="e">
        <f>IF('500MW model - typical bill'!C66,(('500MW model - typical bill'!D66-'500MW model - typical bill'!C66)/'500MW model - typical bill'!C66),"")</f>
        <v>#VALUE!</v>
      </c>
      <c r="D133" s="45" t="e">
        <f>IF('500MW model - typical bill'!C66,(('500MW model - typical bill'!E66-'500MW model - typical bill'!C66)/'500MW model - typical bill'!C66),"")</f>
        <v>#VALUE!</v>
      </c>
      <c r="E133" s="60" t="e">
        <f>IF('500MW model - typical bill'!C66,(('500MW model - typical bill'!E66-'500MW model - typical bill'!D66)/'500MW model - typical bill'!D66),"")</f>
        <v>#VALUE!</v>
      </c>
      <c r="F133" s="51" t="e">
        <f>IF('500MW model - typical bill'!C66,('500MW model - typical bill'!D66-'500MW model - typical bill'!C66),"")</f>
        <v>#VALUE!</v>
      </c>
      <c r="G133" s="48" t="e">
        <f>IF('500MW model - typical bill'!C66,(('500MW model - typical bill'!E66-'500MW model - typical bill'!C66)),"")</f>
        <v>#VALUE!</v>
      </c>
      <c r="H133" s="52" t="e">
        <f>IF('500MW model - typical bill'!C66,(('500MW model - typical bill'!E66-'500MW model - typical bill'!D66)),"")</f>
        <v>#VALUE!</v>
      </c>
      <c r="I133" s="40"/>
      <c r="J133" s="41"/>
      <c r="K133" s="58" t="s">
        <v>102</v>
      </c>
      <c r="L133" s="59" t="e">
        <f>IF('500MW model - typical bill'!C66,(('500MW model - typical bill'!F66-'500MW model - typical bill'!C66)/'500MW model - typical bill'!C66),"")</f>
        <v>#VALUE!</v>
      </c>
      <c r="M133" s="45" t="e">
        <f>IF('500MW model - typical bill'!C66,(('500MW model - typical bill'!G66-'500MW model - typical bill'!C66)/'500MW model - typical bill'!C66),"")</f>
        <v>#VALUE!</v>
      </c>
      <c r="N133" s="60" t="e">
        <f>IF('500MW model - typical bill'!C66,(('500MW model - typical bill'!G66-'500MW model - typical bill'!F66)/'500MW model - typical bill'!F66),"")</f>
        <v>#VALUE!</v>
      </c>
      <c r="O133" s="51" t="e">
        <f>IF('500MW model - typical bill'!C66,(('500MW model - typical bill'!F66-'500MW model - typical bill'!C66)),"")</f>
        <v>#VALUE!</v>
      </c>
      <c r="P133" s="48" t="e">
        <f>IF('500MW model - typical bill'!C66,(('500MW model - typical bill'!G66-'500MW model - typical bill'!C66)),"")</f>
        <v>#VALUE!</v>
      </c>
      <c r="Q133" s="52" t="e">
        <f>IF('500MW model - typical bill'!C66,(('500MW model - typical bill'!G66-'500MW model - typical bill'!F66)),"")</f>
        <v>#VALUE!</v>
      </c>
    </row>
    <row r="134" spans="2:17">
      <c r="B134" s="57" t="s">
        <v>132</v>
      </c>
      <c r="C134" s="59" t="str">
        <f>IF('500MW model - typical bill'!C67,(('500MW model - typical bill'!D67-'500MW model - typical bill'!C67)/'500MW model - typical bill'!C67),"")</f>
        <v/>
      </c>
      <c r="D134" s="45" t="str">
        <f>IF('500MW model - typical bill'!C67,(('500MW model - typical bill'!E67-'500MW model - typical bill'!C67)/'500MW model - typical bill'!C67),"")</f>
        <v/>
      </c>
      <c r="E134" s="60" t="str">
        <f>IF('500MW model - typical bill'!C67,(('500MW model - typical bill'!E67-'500MW model - typical bill'!D67)/'500MW model - typical bill'!D67),"")</f>
        <v/>
      </c>
      <c r="F134" s="51" t="str">
        <f>IF('500MW model - typical bill'!C67,('500MW model - typical bill'!D67-'500MW model - typical bill'!C67),"")</f>
        <v/>
      </c>
      <c r="G134" s="48" t="str">
        <f>IF('500MW model - typical bill'!C67,(('500MW model - typical bill'!E67-'500MW model - typical bill'!C67)),"")</f>
        <v/>
      </c>
      <c r="H134" s="52" t="str">
        <f>IF('500MW model - typical bill'!C67,(('500MW model - typical bill'!E67-'500MW model - typical bill'!D67)),"")</f>
        <v/>
      </c>
      <c r="I134" s="40"/>
      <c r="J134" s="41"/>
      <c r="K134" s="57" t="s">
        <v>132</v>
      </c>
      <c r="L134" s="59" t="str">
        <f>IF('500MW model - typical bill'!C67,(('500MW model - typical bill'!F67-'500MW model - typical bill'!C67)/'500MW model - typical bill'!C67),"")</f>
        <v/>
      </c>
      <c r="M134" s="45" t="str">
        <f>IF('500MW model - typical bill'!C67,(('500MW model - typical bill'!G67-'500MW model - typical bill'!C67)/'500MW model - typical bill'!C67),"")</f>
        <v/>
      </c>
      <c r="N134" s="60" t="str">
        <f>IF('500MW model - typical bill'!C67,(('500MW model - typical bill'!G67-'500MW model - typical bill'!F67)/'500MW model - typical bill'!F67),"")</f>
        <v/>
      </c>
      <c r="O134" s="51" t="str">
        <f>IF('500MW model - typical bill'!C67,(('500MW model - typical bill'!F67-'500MW model - typical bill'!C67)),"")</f>
        <v/>
      </c>
      <c r="P134" s="48" t="str">
        <f>IF('500MW model - typical bill'!C67,(('500MW model - typical bill'!G67-'500MW model - typical bill'!C67)),"")</f>
        <v/>
      </c>
      <c r="Q134" s="52" t="str">
        <f>IF('500MW model - typical bill'!C67,(('500MW model - typical bill'!G67-'500MW model - typical bill'!F67)),"")</f>
        <v/>
      </c>
    </row>
    <row r="135" spans="2:17">
      <c r="B135" s="58" t="s">
        <v>68</v>
      </c>
      <c r="C135" s="59">
        <f>IF('500MW model - typical bill'!C68,(('500MW model - typical bill'!D68-'500MW model - typical bill'!C68)/'500MW model - typical bill'!C68),"")</f>
        <v>0.3077572666846074</v>
      </c>
      <c r="D135" s="45">
        <f>IF('500MW model - typical bill'!C68,(('500MW model - typical bill'!E68-'500MW model - typical bill'!C68)/'500MW model - typical bill'!C68),"")</f>
        <v>0.21492616775491297</v>
      </c>
      <c r="E135" s="60">
        <f>IF('500MW model - typical bill'!C68,(('500MW model - typical bill'!E68-'500MW model - typical bill'!D68)/'500MW model - typical bill'!D68),"")</f>
        <v>-7.0984961272696601E-2</v>
      </c>
      <c r="F135" s="51">
        <f>IF('500MW model - typical bill'!C68,('500MW model - typical bill'!D68-'500MW model - typical bill'!C68),"")</f>
        <v>-3626.0646942615222</v>
      </c>
      <c r="G135" s="48">
        <f>IF('500MW model - typical bill'!C68,(('500MW model - typical bill'!E68-'500MW model - typical bill'!C68)),"")</f>
        <v>-2532.3080009275309</v>
      </c>
      <c r="H135" s="52">
        <f>IF('500MW model - typical bill'!C68,(('500MW model - typical bill'!E68-'500MW model - typical bill'!D68)),"")</f>
        <v>1093.7566933339913</v>
      </c>
      <c r="I135" s="40"/>
      <c r="J135" s="41"/>
      <c r="K135" s="58" t="s">
        <v>68</v>
      </c>
      <c r="L135" s="59">
        <f>IF('500MW model - typical bill'!C68,(('500MW model - typical bill'!F68-'500MW model - typical bill'!C68)/'500MW model - typical bill'!C68),"")</f>
        <v>-2.9714663028516833E-3</v>
      </c>
      <c r="M135" s="45">
        <f>IF('500MW model - typical bill'!C68,(('500MW model - typical bill'!G68-'500MW model - typical bill'!C68)/'500MW model - typical bill'!C68),"")</f>
        <v>2.4916960808866365E-2</v>
      </c>
      <c r="N135" s="60">
        <f>IF('500MW model - typical bill'!C68,(('500MW model - typical bill'!G68-'500MW model - typical bill'!F68)/'500MW model - typical bill'!F68),"")</f>
        <v>2.7971543610996869E-2</v>
      </c>
      <c r="O135" s="51">
        <f>IF('500MW model - typical bill'!C68,(('500MW model - typical bill'!F68-'500MW model - typical bill'!C68)),"")</f>
        <v>35.010478118134415</v>
      </c>
      <c r="P135" s="48">
        <f>IF('500MW model - typical bill'!C68,(('500MW model - typical bill'!G68-'500MW model - typical bill'!C68)),"")</f>
        <v>-293.57718454758833</v>
      </c>
      <c r="Q135" s="52">
        <f>IF('500MW model - typical bill'!C68,(('500MW model - typical bill'!G68-'500MW model - typical bill'!F68)),"")</f>
        <v>-328.58766266572275</v>
      </c>
    </row>
    <row r="136" spans="2:17">
      <c r="B136" s="58" t="s">
        <v>87</v>
      </c>
      <c r="C136" s="59" t="e">
        <f>IF('500MW model - typical bill'!C69,(('500MW model - typical bill'!D69-'500MW model - typical bill'!C69)/'500MW model - typical bill'!C69),"")</f>
        <v>#VALUE!</v>
      </c>
      <c r="D136" s="45" t="e">
        <f>IF('500MW model - typical bill'!C69,(('500MW model - typical bill'!E69-'500MW model - typical bill'!C69)/'500MW model - typical bill'!C69),"")</f>
        <v>#VALUE!</v>
      </c>
      <c r="E136" s="60" t="e">
        <f>IF('500MW model - typical bill'!C69,(('500MW model - typical bill'!E69-'500MW model - typical bill'!D69)/'500MW model - typical bill'!D69),"")</f>
        <v>#VALUE!</v>
      </c>
      <c r="F136" s="51" t="e">
        <f>IF('500MW model - typical bill'!C69,('500MW model - typical bill'!D69-'500MW model - typical bill'!C69),"")</f>
        <v>#VALUE!</v>
      </c>
      <c r="G136" s="48" t="e">
        <f>IF('500MW model - typical bill'!C69,(('500MW model - typical bill'!E69-'500MW model - typical bill'!C69)),"")</f>
        <v>#VALUE!</v>
      </c>
      <c r="H136" s="52" t="e">
        <f>IF('500MW model - typical bill'!C69,(('500MW model - typical bill'!E69-'500MW model - typical bill'!D69)),"")</f>
        <v>#VALUE!</v>
      </c>
      <c r="I136" s="40"/>
      <c r="J136" s="41"/>
      <c r="K136" s="58" t="s">
        <v>87</v>
      </c>
      <c r="L136" s="59" t="e">
        <f>IF('500MW model - typical bill'!C69,(('500MW model - typical bill'!F69-'500MW model - typical bill'!C69)/'500MW model - typical bill'!C69),"")</f>
        <v>#VALUE!</v>
      </c>
      <c r="M136" s="45" t="e">
        <f>IF('500MW model - typical bill'!C69,(('500MW model - typical bill'!G69-'500MW model - typical bill'!C69)/'500MW model - typical bill'!C69),"")</f>
        <v>#VALUE!</v>
      </c>
      <c r="N136" s="60" t="e">
        <f>IF('500MW model - typical bill'!C69,(('500MW model - typical bill'!G69-'500MW model - typical bill'!F69)/'500MW model - typical bill'!F69),"")</f>
        <v>#VALUE!</v>
      </c>
      <c r="O136" s="51" t="e">
        <f>IF('500MW model - typical bill'!C69,(('500MW model - typical bill'!F69-'500MW model - typical bill'!C69)),"")</f>
        <v>#VALUE!</v>
      </c>
      <c r="P136" s="48" t="e">
        <f>IF('500MW model - typical bill'!C69,(('500MW model - typical bill'!G69-'500MW model - typical bill'!C69)),"")</f>
        <v>#VALUE!</v>
      </c>
      <c r="Q136" s="52" t="e">
        <f>IF('500MW model - typical bill'!C69,(('500MW model - typical bill'!G69-'500MW model - typical bill'!F69)),"")</f>
        <v>#VALUE!</v>
      </c>
    </row>
    <row r="137" spans="2:17">
      <c r="B137" s="58" t="s">
        <v>103</v>
      </c>
      <c r="C137" s="59" t="e">
        <f>IF('500MW model - typical bill'!C70,(('500MW model - typical bill'!D70-'500MW model - typical bill'!C70)/'500MW model - typical bill'!C70),"")</f>
        <v>#VALUE!</v>
      </c>
      <c r="D137" s="45" t="e">
        <f>IF('500MW model - typical bill'!C70,(('500MW model - typical bill'!E70-'500MW model - typical bill'!C70)/'500MW model - typical bill'!C70),"")</f>
        <v>#VALUE!</v>
      </c>
      <c r="E137" s="60" t="e">
        <f>IF('500MW model - typical bill'!C70,(('500MW model - typical bill'!E70-'500MW model - typical bill'!D70)/'500MW model - typical bill'!D70),"")</f>
        <v>#VALUE!</v>
      </c>
      <c r="F137" s="51" t="e">
        <f>IF('500MW model - typical bill'!C70,('500MW model - typical bill'!D70-'500MW model - typical bill'!C70),"")</f>
        <v>#VALUE!</v>
      </c>
      <c r="G137" s="48" t="e">
        <f>IF('500MW model - typical bill'!C70,(('500MW model - typical bill'!E70-'500MW model - typical bill'!C70)),"")</f>
        <v>#VALUE!</v>
      </c>
      <c r="H137" s="52" t="e">
        <f>IF('500MW model - typical bill'!C70,(('500MW model - typical bill'!E70-'500MW model - typical bill'!D70)),"")</f>
        <v>#VALUE!</v>
      </c>
      <c r="I137" s="40"/>
      <c r="J137" s="41"/>
      <c r="K137" s="58" t="s">
        <v>103</v>
      </c>
      <c r="L137" s="59" t="e">
        <f>IF('500MW model - typical bill'!C70,(('500MW model - typical bill'!F70-'500MW model - typical bill'!C70)/'500MW model - typical bill'!C70),"")</f>
        <v>#VALUE!</v>
      </c>
      <c r="M137" s="45" t="e">
        <f>IF('500MW model - typical bill'!C70,(('500MW model - typical bill'!G70-'500MW model - typical bill'!C70)/'500MW model - typical bill'!C70),"")</f>
        <v>#VALUE!</v>
      </c>
      <c r="N137" s="60" t="e">
        <f>IF('500MW model - typical bill'!C70,(('500MW model - typical bill'!G70-'500MW model - typical bill'!F70)/'500MW model - typical bill'!F70),"")</f>
        <v>#VALUE!</v>
      </c>
      <c r="O137" s="51" t="e">
        <f>IF('500MW model - typical bill'!C70,(('500MW model - typical bill'!F70-'500MW model - typical bill'!C70)),"")</f>
        <v>#VALUE!</v>
      </c>
      <c r="P137" s="48" t="e">
        <f>IF('500MW model - typical bill'!C70,(('500MW model - typical bill'!G70-'500MW model - typical bill'!C70)),"")</f>
        <v>#VALUE!</v>
      </c>
      <c r="Q137" s="52" t="e">
        <f>IF('500MW model - typical bill'!C70,(('500MW model - typical bill'!G70-'500MW model - typical bill'!F70)),"")</f>
        <v>#VALUE!</v>
      </c>
    </row>
    <row r="138" spans="2:17">
      <c r="B138" s="57" t="s">
        <v>133</v>
      </c>
      <c r="C138" s="59" t="str">
        <f>IF('500MW model - typical bill'!C71,(('500MW model - typical bill'!D71-'500MW model - typical bill'!C71)/'500MW model - typical bill'!C71),"")</f>
        <v/>
      </c>
      <c r="D138" s="45" t="str">
        <f>IF('500MW model - typical bill'!C71,(('500MW model - typical bill'!E71-'500MW model - typical bill'!C71)/'500MW model - typical bill'!C71),"")</f>
        <v/>
      </c>
      <c r="E138" s="60" t="str">
        <f>IF('500MW model - typical bill'!C71,(('500MW model - typical bill'!E71-'500MW model - typical bill'!D71)/'500MW model - typical bill'!D71),"")</f>
        <v/>
      </c>
      <c r="F138" s="51" t="str">
        <f>IF('500MW model - typical bill'!C71,('500MW model - typical bill'!D71-'500MW model - typical bill'!C71),"")</f>
        <v/>
      </c>
      <c r="G138" s="48" t="str">
        <f>IF('500MW model - typical bill'!C71,(('500MW model - typical bill'!E71-'500MW model - typical bill'!C71)),"")</f>
        <v/>
      </c>
      <c r="H138" s="52" t="str">
        <f>IF('500MW model - typical bill'!C71,(('500MW model - typical bill'!E71-'500MW model - typical bill'!D71)),"")</f>
        <v/>
      </c>
      <c r="I138" s="40"/>
      <c r="J138" s="41"/>
      <c r="K138" s="57" t="s">
        <v>133</v>
      </c>
      <c r="L138" s="59" t="str">
        <f>IF('500MW model - typical bill'!C71,(('500MW model - typical bill'!F71-'500MW model - typical bill'!C71)/'500MW model - typical bill'!C71),"")</f>
        <v/>
      </c>
      <c r="M138" s="45" t="str">
        <f>IF('500MW model - typical bill'!C71,(('500MW model - typical bill'!G71-'500MW model - typical bill'!C71)/'500MW model - typical bill'!C71),"")</f>
        <v/>
      </c>
      <c r="N138" s="60" t="str">
        <f>IF('500MW model - typical bill'!C71,(('500MW model - typical bill'!G71-'500MW model - typical bill'!F71)/'500MW model - typical bill'!F71),"")</f>
        <v/>
      </c>
      <c r="O138" s="51" t="str">
        <f>IF('500MW model - typical bill'!C71,(('500MW model - typical bill'!F71-'500MW model - typical bill'!C71)),"")</f>
        <v/>
      </c>
      <c r="P138" s="48" t="str">
        <f>IF('500MW model - typical bill'!C71,(('500MW model - typical bill'!G71-'500MW model - typical bill'!C71)),"")</f>
        <v/>
      </c>
      <c r="Q138" s="52" t="str">
        <f>IF('500MW model - typical bill'!C71,(('500MW model - typical bill'!G71-'500MW model - typical bill'!F71)),"")</f>
        <v/>
      </c>
    </row>
    <row r="139" spans="2:17">
      <c r="B139" s="58" t="s">
        <v>69</v>
      </c>
      <c r="C139" s="59">
        <f>IF('500MW model - typical bill'!C72,(('500MW model - typical bill'!D72-'500MW model - typical bill'!C72)/'500MW model - typical bill'!C72),"")</f>
        <v>0.31124352340155081</v>
      </c>
      <c r="D139" s="45">
        <f>IF('500MW model - typical bill'!C72,(('500MW model - typical bill'!E72-'500MW model - typical bill'!C72)/'500MW model - typical bill'!C72),"")</f>
        <v>0.21895509686735751</v>
      </c>
      <c r="E139" s="60">
        <f>IF('500MW model - typical bill'!C72,(('500MW model - typical bill'!E72-'500MW model - typical bill'!D72)/'500MW model - typical bill'!D72),"")</f>
        <v>-7.0382369778867679E-2</v>
      </c>
      <c r="F139" s="51">
        <f>IF('500MW model - typical bill'!C72,('500MW model - typical bill'!D72-'500MW model - typical bill'!C72),"")</f>
        <v>-952.34707795862505</v>
      </c>
      <c r="G139" s="48">
        <f>IF('500MW model - typical bill'!C72,(('500MW model - typical bill'!E72-'500MW model - typical bill'!C72)),"")</f>
        <v>-669.9617213777392</v>
      </c>
      <c r="H139" s="52">
        <f>IF('500MW model - typical bill'!C72,(('500MW model - typical bill'!E72-'500MW model - typical bill'!D72)),"")</f>
        <v>282.38535658088585</v>
      </c>
      <c r="I139" s="40"/>
      <c r="J139" s="41"/>
      <c r="K139" s="58" t="s">
        <v>69</v>
      </c>
      <c r="L139" s="59">
        <f>IF('500MW model - typical bill'!C72,(('500MW model - typical bill'!F72-'500MW model - typical bill'!C72)/'500MW model - typical bill'!C72),"")</f>
        <v>-2.3575120842368028E-3</v>
      </c>
      <c r="M139" s="45">
        <f>IF('500MW model - typical bill'!C72,(('500MW model - typical bill'!G72-'500MW model - typical bill'!C72)/'500MW model - typical bill'!C72),"")</f>
        <v>2.6018996738844325E-2</v>
      </c>
      <c r="N139" s="60">
        <f>IF('500MW model - typical bill'!C72,(('500MW model - typical bill'!G72-'500MW model - typical bill'!F72)/'500MW model - typical bill'!F72),"")</f>
        <v>2.8443564870983245E-2</v>
      </c>
      <c r="O139" s="51">
        <f>IF('500MW model - typical bill'!C72,(('500MW model - typical bill'!F72-'500MW model - typical bill'!C72)),"")</f>
        <v>7.2135468720371136</v>
      </c>
      <c r="P139" s="48">
        <f>IF('500MW model - typical bill'!C72,(('500MW model - typical bill'!G72-'500MW model - typical bill'!C72)),"")</f>
        <v>-79.613272735267856</v>
      </c>
      <c r="Q139" s="52">
        <f>IF('500MW model - typical bill'!C72,(('500MW model - typical bill'!G72-'500MW model - typical bill'!F72)),"")</f>
        <v>-86.826819607304969</v>
      </c>
    </row>
    <row r="140" spans="2:17">
      <c r="B140" s="58" t="s">
        <v>104</v>
      </c>
      <c r="C140" s="59" t="e">
        <f>IF('500MW model - typical bill'!C73,(('500MW model - typical bill'!D73-'500MW model - typical bill'!C73)/'500MW model - typical bill'!C73),"")</f>
        <v>#VALUE!</v>
      </c>
      <c r="D140" s="45" t="e">
        <f>IF('500MW model - typical bill'!C73,(('500MW model - typical bill'!E73-'500MW model - typical bill'!C73)/'500MW model - typical bill'!C73),"")</f>
        <v>#VALUE!</v>
      </c>
      <c r="E140" s="60" t="e">
        <f>IF('500MW model - typical bill'!C73,(('500MW model - typical bill'!E73-'500MW model - typical bill'!D73)/'500MW model - typical bill'!D73),"")</f>
        <v>#VALUE!</v>
      </c>
      <c r="F140" s="51" t="e">
        <f>IF('500MW model - typical bill'!C73,('500MW model - typical bill'!D73-'500MW model - typical bill'!C73),"")</f>
        <v>#VALUE!</v>
      </c>
      <c r="G140" s="48" t="e">
        <f>IF('500MW model - typical bill'!C73,(('500MW model - typical bill'!E73-'500MW model - typical bill'!C73)),"")</f>
        <v>#VALUE!</v>
      </c>
      <c r="H140" s="52" t="e">
        <f>IF('500MW model - typical bill'!C73,(('500MW model - typical bill'!E73-'500MW model - typical bill'!D73)),"")</f>
        <v>#VALUE!</v>
      </c>
      <c r="I140" s="40"/>
      <c r="J140" s="41"/>
      <c r="K140" s="58" t="s">
        <v>104</v>
      </c>
      <c r="L140" s="59" t="e">
        <f>IF('500MW model - typical bill'!C73,(('500MW model - typical bill'!F73-'500MW model - typical bill'!C73)/'500MW model - typical bill'!C73),"")</f>
        <v>#VALUE!</v>
      </c>
      <c r="M140" s="45" t="e">
        <f>IF('500MW model - typical bill'!C73,(('500MW model - typical bill'!G73-'500MW model - typical bill'!C73)/'500MW model - typical bill'!C73),"")</f>
        <v>#VALUE!</v>
      </c>
      <c r="N140" s="60" t="e">
        <f>IF('500MW model - typical bill'!C73,(('500MW model - typical bill'!G73-'500MW model - typical bill'!F73)/'500MW model - typical bill'!F73),"")</f>
        <v>#VALUE!</v>
      </c>
      <c r="O140" s="51" t="e">
        <f>IF('500MW model - typical bill'!C73,(('500MW model - typical bill'!F73-'500MW model - typical bill'!C73)),"")</f>
        <v>#VALUE!</v>
      </c>
      <c r="P140" s="48" t="e">
        <f>IF('500MW model - typical bill'!C73,(('500MW model - typical bill'!G73-'500MW model - typical bill'!C73)),"")</f>
        <v>#VALUE!</v>
      </c>
      <c r="Q140" s="52" t="e">
        <f>IF('500MW model - typical bill'!C73,(('500MW model - typical bill'!G73-'500MW model - typical bill'!F73)),"")</f>
        <v>#VALUE!</v>
      </c>
    </row>
    <row r="141" spans="2:17">
      <c r="B141" s="57" t="s">
        <v>134</v>
      </c>
      <c r="C141" s="59" t="str">
        <f>IF('500MW model - typical bill'!C74,(('500MW model - typical bill'!D74-'500MW model - typical bill'!C74)/'500MW model - typical bill'!C74),"")</f>
        <v/>
      </c>
      <c r="D141" s="45" t="str">
        <f>IF('500MW model - typical bill'!C74,(('500MW model - typical bill'!E74-'500MW model - typical bill'!C74)/'500MW model - typical bill'!C74),"")</f>
        <v/>
      </c>
      <c r="E141" s="60" t="str">
        <f>IF('500MW model - typical bill'!C74,(('500MW model - typical bill'!E74-'500MW model - typical bill'!D74)/'500MW model - typical bill'!D74),"")</f>
        <v/>
      </c>
      <c r="F141" s="51" t="str">
        <f>IF('500MW model - typical bill'!C74,('500MW model - typical bill'!D74-'500MW model - typical bill'!C74),"")</f>
        <v/>
      </c>
      <c r="G141" s="48" t="str">
        <f>IF('500MW model - typical bill'!C74,(('500MW model - typical bill'!E74-'500MW model - typical bill'!C74)),"")</f>
        <v/>
      </c>
      <c r="H141" s="52" t="str">
        <f>IF('500MW model - typical bill'!C74,(('500MW model - typical bill'!E74-'500MW model - typical bill'!D74)),"")</f>
        <v/>
      </c>
      <c r="I141" s="40"/>
      <c r="J141" s="41"/>
      <c r="K141" s="57" t="s">
        <v>134</v>
      </c>
      <c r="L141" s="59" t="str">
        <f>IF('500MW model - typical bill'!C74,(('500MW model - typical bill'!F74-'500MW model - typical bill'!C74)/'500MW model - typical bill'!C74),"")</f>
        <v/>
      </c>
      <c r="M141" s="45" t="str">
        <f>IF('500MW model - typical bill'!C74,(('500MW model - typical bill'!G74-'500MW model - typical bill'!C74)/'500MW model - typical bill'!C74),"")</f>
        <v/>
      </c>
      <c r="N141" s="60" t="str">
        <f>IF('500MW model - typical bill'!C74,(('500MW model - typical bill'!G74-'500MW model - typical bill'!F74)/'500MW model - typical bill'!F74),"")</f>
        <v/>
      </c>
      <c r="O141" s="51" t="str">
        <f>IF('500MW model - typical bill'!C74,(('500MW model - typical bill'!F74-'500MW model - typical bill'!C74)),"")</f>
        <v/>
      </c>
      <c r="P141" s="48" t="str">
        <f>IF('500MW model - typical bill'!C74,(('500MW model - typical bill'!G74-'500MW model - typical bill'!C74)),"")</f>
        <v/>
      </c>
      <c r="Q141" s="52" t="str">
        <f>IF('500MW model - typical bill'!C74,(('500MW model - typical bill'!G74-'500MW model - typical bill'!F74)),"")</f>
        <v/>
      </c>
    </row>
    <row r="142" spans="2:17">
      <c r="B142" s="58" t="s">
        <v>70</v>
      </c>
      <c r="C142" s="59">
        <f>IF('500MW model - typical bill'!C75,(('500MW model - typical bill'!D75-'500MW model - typical bill'!C75)/'500MW model - typical bill'!C75),"")</f>
        <v>0.31400439300619626</v>
      </c>
      <c r="D142" s="45">
        <f>IF('500MW model - typical bill'!C75,(('500MW model - typical bill'!E75-'500MW model - typical bill'!C75)/'500MW model - typical bill'!C75),"")</f>
        <v>0.22116300094340799</v>
      </c>
      <c r="E142" s="60">
        <f>IF('500MW model - typical bill'!C75,(('500MW model - typical bill'!E75-'500MW model - typical bill'!D75)/'500MW model - typical bill'!D75),"")</f>
        <v>-7.0655313297990227E-2</v>
      </c>
      <c r="F142" s="51">
        <f>IF('500MW model - typical bill'!C75,('500MW model - typical bill'!D75-'500MW model - typical bill'!C75),"")</f>
        <v>-76.60324</v>
      </c>
      <c r="G142" s="48">
        <f>IF('500MW model - typical bill'!C75,(('500MW model - typical bill'!E75-'500MW model - typical bill'!C75)),"")</f>
        <v>-53.954030000000017</v>
      </c>
      <c r="H142" s="52">
        <f>IF('500MW model - typical bill'!C75,(('500MW model - typical bill'!E75-'500MW model - typical bill'!D75)),"")</f>
        <v>22.649209999999982</v>
      </c>
      <c r="I142" s="40"/>
      <c r="J142" s="41"/>
      <c r="K142" s="58" t="s">
        <v>70</v>
      </c>
      <c r="L142" s="59">
        <f>IF('500MW model - typical bill'!C75,(('500MW model - typical bill'!F75-'500MW model - typical bill'!C75)/'500MW model - typical bill'!C75),"")</f>
        <v>-2.5154951129500972E-3</v>
      </c>
      <c r="M142" s="45">
        <f>IF('500MW model - typical bill'!C75,(('500MW model - typical bill'!G75-'500MW model - typical bill'!C75)/'500MW model - typical bill'!C75),"")</f>
        <v>2.6175668189277322E-2</v>
      </c>
      <c r="N142" s="60">
        <f>IF('500MW model - typical bill'!C75,(('500MW model - typical bill'!G75-'500MW model - typical bill'!F75)/'500MW model - typical bill'!F75),"")</f>
        <v>2.8763517790661081E-2</v>
      </c>
      <c r="O142" s="51">
        <f>IF('500MW model - typical bill'!C75,(('500MW model - typical bill'!F75-'500MW model - typical bill'!C75)),"")</f>
        <v>0.61367000000009853</v>
      </c>
      <c r="P142" s="48">
        <f>IF('500MW model - typical bill'!C75,(('500MW model - typical bill'!G75-'500MW model - typical bill'!C75)),"")</f>
        <v>-6.3857099999999321</v>
      </c>
      <c r="Q142" s="52">
        <f>IF('500MW model - typical bill'!C75,(('500MW model - typical bill'!G75-'500MW model - typical bill'!F75)),"")</f>
        <v>-6.9993800000000306</v>
      </c>
    </row>
    <row r="143" spans="2:17">
      <c r="B143" s="58" t="s">
        <v>105</v>
      </c>
      <c r="C143" s="59" t="e">
        <f>IF('500MW model - typical bill'!C76,(('500MW model - typical bill'!D76-'500MW model - typical bill'!C76)/'500MW model - typical bill'!C76),"")</f>
        <v>#VALUE!</v>
      </c>
      <c r="D143" s="45" t="e">
        <f>IF('500MW model - typical bill'!C76,(('500MW model - typical bill'!E76-'500MW model - typical bill'!C76)/'500MW model - typical bill'!C76),"")</f>
        <v>#VALUE!</v>
      </c>
      <c r="E143" s="60" t="e">
        <f>IF('500MW model - typical bill'!C76,(('500MW model - typical bill'!E76-'500MW model - typical bill'!D76)/'500MW model - typical bill'!D76),"")</f>
        <v>#VALUE!</v>
      </c>
      <c r="F143" s="51" t="e">
        <f>IF('500MW model - typical bill'!C76,('500MW model - typical bill'!D76-'500MW model - typical bill'!C76),"")</f>
        <v>#VALUE!</v>
      </c>
      <c r="G143" s="48" t="e">
        <f>IF('500MW model - typical bill'!C76,(('500MW model - typical bill'!E76-'500MW model - typical bill'!C76)),"")</f>
        <v>#VALUE!</v>
      </c>
      <c r="H143" s="52" t="e">
        <f>IF('500MW model - typical bill'!C76,(('500MW model - typical bill'!E76-'500MW model - typical bill'!D76)),"")</f>
        <v>#VALUE!</v>
      </c>
      <c r="I143" s="40"/>
      <c r="J143" s="41"/>
      <c r="K143" s="58" t="s">
        <v>105</v>
      </c>
      <c r="L143" s="59" t="e">
        <f>IF('500MW model - typical bill'!C76,(('500MW model - typical bill'!F76-'500MW model - typical bill'!C76)/'500MW model - typical bill'!C76),"")</f>
        <v>#VALUE!</v>
      </c>
      <c r="M143" s="45" t="e">
        <f>IF('500MW model - typical bill'!C76,(('500MW model - typical bill'!G76-'500MW model - typical bill'!C76)/'500MW model - typical bill'!C76),"")</f>
        <v>#VALUE!</v>
      </c>
      <c r="N143" s="60" t="e">
        <f>IF('500MW model - typical bill'!C76,(('500MW model - typical bill'!G76-'500MW model - typical bill'!F76)/'500MW model - typical bill'!F76),"")</f>
        <v>#VALUE!</v>
      </c>
      <c r="O143" s="51" t="e">
        <f>IF('500MW model - typical bill'!C76,(('500MW model - typical bill'!F76-'500MW model - typical bill'!C76)),"")</f>
        <v>#VALUE!</v>
      </c>
      <c r="P143" s="48" t="e">
        <f>IF('500MW model - typical bill'!C76,(('500MW model - typical bill'!G76-'500MW model - typical bill'!C76)),"")</f>
        <v>#VALUE!</v>
      </c>
      <c r="Q143" s="52" t="e">
        <f>IF('500MW model - typical bill'!C76,(('500MW model - typical bill'!G76-'500MW model - typical bill'!F76)),"")</f>
        <v>#VALUE!</v>
      </c>
    </row>
    <row r="144" spans="2:17">
      <c r="B144" s="57" t="s">
        <v>135</v>
      </c>
      <c r="C144" s="59" t="str">
        <f>IF('500MW model - typical bill'!C77,(('500MW model - typical bill'!D77-'500MW model - typical bill'!C77)/'500MW model - typical bill'!C77),"")</f>
        <v/>
      </c>
      <c r="D144" s="45" t="str">
        <f>IF('500MW model - typical bill'!C77,(('500MW model - typical bill'!E77-'500MW model - typical bill'!C77)/'500MW model - typical bill'!C77),"")</f>
        <v/>
      </c>
      <c r="E144" s="60" t="str">
        <f>IF('500MW model - typical bill'!C77,(('500MW model - typical bill'!E77-'500MW model - typical bill'!D77)/'500MW model - typical bill'!D77),"")</f>
        <v/>
      </c>
      <c r="F144" s="51" t="str">
        <f>IF('500MW model - typical bill'!C77,('500MW model - typical bill'!D77-'500MW model - typical bill'!C77),"")</f>
        <v/>
      </c>
      <c r="G144" s="48" t="str">
        <f>IF('500MW model - typical bill'!C77,(('500MW model - typical bill'!E77-'500MW model - typical bill'!C77)),"")</f>
        <v/>
      </c>
      <c r="H144" s="52" t="str">
        <f>IF('500MW model - typical bill'!C77,(('500MW model - typical bill'!E77-'500MW model - typical bill'!D77)),"")</f>
        <v/>
      </c>
      <c r="I144" s="40"/>
      <c r="J144" s="41"/>
      <c r="K144" s="57" t="s">
        <v>135</v>
      </c>
      <c r="L144" s="59" t="str">
        <f>IF('500MW model - typical bill'!C77,(('500MW model - typical bill'!F77-'500MW model - typical bill'!C77)/'500MW model - typical bill'!C77),"")</f>
        <v/>
      </c>
      <c r="M144" s="45" t="str">
        <f>IF('500MW model - typical bill'!C77,(('500MW model - typical bill'!G77-'500MW model - typical bill'!C77)/'500MW model - typical bill'!C77),"")</f>
        <v/>
      </c>
      <c r="N144" s="60" t="str">
        <f>IF('500MW model - typical bill'!C77,(('500MW model - typical bill'!G77-'500MW model - typical bill'!F77)/'500MW model - typical bill'!F77),"")</f>
        <v/>
      </c>
      <c r="O144" s="51" t="str">
        <f>IF('500MW model - typical bill'!C77,(('500MW model - typical bill'!F77-'500MW model - typical bill'!C77)),"")</f>
        <v/>
      </c>
      <c r="P144" s="48" t="str">
        <f>IF('500MW model - typical bill'!C77,(('500MW model - typical bill'!G77-'500MW model - typical bill'!C77)),"")</f>
        <v/>
      </c>
      <c r="Q144" s="52" t="str">
        <f>IF('500MW model - typical bill'!C77,(('500MW model - typical bill'!G77-'500MW model - typical bill'!F77)),"")</f>
        <v/>
      </c>
    </row>
    <row r="145" spans="2:17">
      <c r="B145" s="58" t="s">
        <v>71</v>
      </c>
      <c r="C145" s="59">
        <f>IF('500MW model - typical bill'!C78,(('500MW model - typical bill'!D78-'500MW model - typical bill'!C78)/'500MW model - typical bill'!C78),"")</f>
        <v>0.32195911302524166</v>
      </c>
      <c r="D145" s="45">
        <f>IF('500MW model - typical bill'!C78,(('500MW model - typical bill'!E78-'500MW model - typical bill'!C78)/'500MW model - typical bill'!C78),"")</f>
        <v>0.24698643184527558</v>
      </c>
      <c r="E145" s="60">
        <f>IF('500MW model - typical bill'!C78,(('500MW model - typical bill'!E78-'500MW model - typical bill'!D78)/'500MW model - typical bill'!D78),"")</f>
        <v>-5.6713313173805048E-2</v>
      </c>
      <c r="F145" s="51">
        <f>IF('500MW model - typical bill'!C78,('500MW model - typical bill'!D78-'500MW model - typical bill'!C78),"")</f>
        <v>-6988.0682219544251</v>
      </c>
      <c r="G145" s="48">
        <f>IF('500MW model - typical bill'!C78,(('500MW model - typical bill'!E78-'500MW model - typical bill'!C78)),"")</f>
        <v>-5360.7988275721436</v>
      </c>
      <c r="H145" s="52">
        <f>IF('500MW model - typical bill'!C78,(('500MW model - typical bill'!E78-'500MW model - typical bill'!D78)),"")</f>
        <v>1627.2693943822815</v>
      </c>
      <c r="I145" s="40"/>
      <c r="J145" s="41"/>
      <c r="K145" s="58" t="s">
        <v>71</v>
      </c>
      <c r="L145" s="59">
        <f>IF('500MW model - typical bill'!C78,(('500MW model - typical bill'!F78-'500MW model - typical bill'!C78)/'500MW model - typical bill'!C78),"")</f>
        <v>-3.8350655322253045E-3</v>
      </c>
      <c r="M145" s="45">
        <f>IF('500MW model - typical bill'!C78,(('500MW model - typical bill'!G78-'500MW model - typical bill'!C78)/'500MW model - typical bill'!C78),"")</f>
        <v>2.5067560045946832E-2</v>
      </c>
      <c r="N145" s="60">
        <f>IF('500MW model - typical bill'!C78,(('500MW model - typical bill'!G78-'500MW model - typical bill'!F78)/'500MW model - typical bill'!F78),"")</f>
        <v>2.9013895769794452E-2</v>
      </c>
      <c r="O145" s="51">
        <f>IF('500MW model - typical bill'!C78,(('500MW model - typical bill'!F78-'500MW model - typical bill'!C78)),"")</f>
        <v>83.239450261360616</v>
      </c>
      <c r="P145" s="48">
        <f>IF('500MW model - typical bill'!C78,(('500MW model - typical bill'!G78-'500MW model - typical bill'!C78)),"")</f>
        <v>-544.08716098457444</v>
      </c>
      <c r="Q145" s="52">
        <f>IF('500MW model - typical bill'!C78,(('500MW model - typical bill'!G78-'500MW model - typical bill'!F78)),"")</f>
        <v>-627.32661124593506</v>
      </c>
    </row>
    <row r="146" spans="2:17">
      <c r="B146" s="58" t="s">
        <v>106</v>
      </c>
      <c r="C146" s="59" t="e">
        <f>IF('500MW model - typical bill'!C79,(('500MW model - typical bill'!D79-'500MW model - typical bill'!C79)/'500MW model - typical bill'!C79),"")</f>
        <v>#VALUE!</v>
      </c>
      <c r="D146" s="45" t="e">
        <f>IF('500MW model - typical bill'!C79,(('500MW model - typical bill'!E79-'500MW model - typical bill'!C79)/'500MW model - typical bill'!C79),"")</f>
        <v>#VALUE!</v>
      </c>
      <c r="E146" s="60" t="e">
        <f>IF('500MW model - typical bill'!C79,(('500MW model - typical bill'!E79-'500MW model - typical bill'!D79)/'500MW model - typical bill'!D79),"")</f>
        <v>#VALUE!</v>
      </c>
      <c r="F146" s="51" t="e">
        <f>IF('500MW model - typical bill'!C79,('500MW model - typical bill'!D79-'500MW model - typical bill'!C79),"")</f>
        <v>#VALUE!</v>
      </c>
      <c r="G146" s="48" t="e">
        <f>IF('500MW model - typical bill'!C79,(('500MW model - typical bill'!E79-'500MW model - typical bill'!C79)),"")</f>
        <v>#VALUE!</v>
      </c>
      <c r="H146" s="52" t="e">
        <f>IF('500MW model - typical bill'!C79,(('500MW model - typical bill'!E79-'500MW model - typical bill'!D79)),"")</f>
        <v>#VALUE!</v>
      </c>
      <c r="I146" s="40"/>
      <c r="J146" s="41"/>
      <c r="K146" s="58" t="s">
        <v>106</v>
      </c>
      <c r="L146" s="59" t="e">
        <f>IF('500MW model - typical bill'!C79,(('500MW model - typical bill'!F79-'500MW model - typical bill'!C79)/'500MW model - typical bill'!C79),"")</f>
        <v>#VALUE!</v>
      </c>
      <c r="M146" s="45" t="e">
        <f>IF('500MW model - typical bill'!C79,(('500MW model - typical bill'!G79-'500MW model - typical bill'!C79)/'500MW model - typical bill'!C79),"")</f>
        <v>#VALUE!</v>
      </c>
      <c r="N146" s="60" t="e">
        <f>IF('500MW model - typical bill'!C79,(('500MW model - typical bill'!G79-'500MW model - typical bill'!F79)/'500MW model - typical bill'!F79),"")</f>
        <v>#VALUE!</v>
      </c>
      <c r="O146" s="51" t="e">
        <f>IF('500MW model - typical bill'!C79,(('500MW model - typical bill'!F79-'500MW model - typical bill'!C79)),"")</f>
        <v>#VALUE!</v>
      </c>
      <c r="P146" s="48" t="e">
        <f>IF('500MW model - typical bill'!C79,(('500MW model - typical bill'!G79-'500MW model - typical bill'!C79)),"")</f>
        <v>#VALUE!</v>
      </c>
      <c r="Q146" s="52" t="e">
        <f>IF('500MW model - typical bill'!C79,(('500MW model - typical bill'!G79-'500MW model - typical bill'!F79)),"")</f>
        <v>#VALUE!</v>
      </c>
    </row>
    <row r="147" spans="2:17">
      <c r="B147" s="57" t="s">
        <v>136</v>
      </c>
      <c r="C147" s="59" t="str">
        <f>IF('500MW model - typical bill'!C80,(('500MW model - typical bill'!D80-'500MW model - typical bill'!C80)/'500MW model - typical bill'!C80),"")</f>
        <v/>
      </c>
      <c r="D147" s="45" t="str">
        <f>IF('500MW model - typical bill'!C80,(('500MW model - typical bill'!E80-'500MW model - typical bill'!C80)/'500MW model - typical bill'!C80),"")</f>
        <v/>
      </c>
      <c r="E147" s="60" t="str">
        <f>IF('500MW model - typical bill'!C80,(('500MW model - typical bill'!E80-'500MW model - typical bill'!D80)/'500MW model - typical bill'!D80),"")</f>
        <v/>
      </c>
      <c r="F147" s="51" t="str">
        <f>IF('500MW model - typical bill'!C80,('500MW model - typical bill'!D80-'500MW model - typical bill'!C80),"")</f>
        <v/>
      </c>
      <c r="G147" s="48" t="str">
        <f>IF('500MW model - typical bill'!C80,(('500MW model - typical bill'!E80-'500MW model - typical bill'!C80)),"")</f>
        <v/>
      </c>
      <c r="H147" s="52" t="str">
        <f>IF('500MW model - typical bill'!C80,(('500MW model - typical bill'!E80-'500MW model - typical bill'!D80)),"")</f>
        <v/>
      </c>
      <c r="I147" s="40"/>
      <c r="J147" s="41"/>
      <c r="K147" s="57" t="s">
        <v>136</v>
      </c>
      <c r="L147" s="59" t="str">
        <f>IF('500MW model - typical bill'!C80,(('500MW model - typical bill'!F80-'500MW model - typical bill'!C80)/'500MW model - typical bill'!C80),"")</f>
        <v/>
      </c>
      <c r="M147" s="45" t="str">
        <f>IF('500MW model - typical bill'!C80,(('500MW model - typical bill'!G80-'500MW model - typical bill'!C80)/'500MW model - typical bill'!C80),"")</f>
        <v/>
      </c>
      <c r="N147" s="60" t="str">
        <f>IF('500MW model - typical bill'!C80,(('500MW model - typical bill'!G80-'500MW model - typical bill'!F80)/'500MW model - typical bill'!F80),"")</f>
        <v/>
      </c>
      <c r="O147" s="51" t="str">
        <f>IF('500MW model - typical bill'!C80,(('500MW model - typical bill'!F80-'500MW model - typical bill'!C80)),"")</f>
        <v/>
      </c>
      <c r="P147" s="48" t="str">
        <f>IF('500MW model - typical bill'!C80,(('500MW model - typical bill'!G80-'500MW model - typical bill'!C80)),"")</f>
        <v/>
      </c>
      <c r="Q147" s="52" t="str">
        <f>IF('500MW model - typical bill'!C80,(('500MW model - typical bill'!G80-'500MW model - typical bill'!F80)),"")</f>
        <v/>
      </c>
    </row>
    <row r="148" spans="2:17">
      <c r="B148" s="58" t="s">
        <v>72</v>
      </c>
      <c r="C148" s="59">
        <f>IF('500MW model - typical bill'!C81,(('500MW model - typical bill'!D81-'500MW model - typical bill'!C81)/'500MW model - typical bill'!C81),"")</f>
        <v>0.3232299378090564</v>
      </c>
      <c r="D148" s="45">
        <f>IF('500MW model - typical bill'!C81,(('500MW model - typical bill'!E81-'500MW model - typical bill'!C81)/'500MW model - typical bill'!C81),"")</f>
        <v>0.2472555769555021</v>
      </c>
      <c r="E148" s="60">
        <f>IF('500MW model - typical bill'!C81,(('500MW model - typical bill'!E81-'500MW model - typical bill'!D81)/'500MW model - typical bill'!D81),"")</f>
        <v>-5.7415841859918319E-2</v>
      </c>
      <c r="F148" s="51">
        <f>IF('500MW model - typical bill'!C81,('500MW model - typical bill'!D81-'500MW model - typical bill'!C81),"")</f>
        <v>-9774.2654975750957</v>
      </c>
      <c r="G148" s="48">
        <f>IF('500MW model - typical bill'!C81,(('500MW model - typical bill'!E81-'500MW model - typical bill'!C81)),"")</f>
        <v>-7476.849673333305</v>
      </c>
      <c r="H148" s="52">
        <f>IF('500MW model - typical bill'!C81,(('500MW model - typical bill'!E81-'500MW model - typical bill'!D81)),"")</f>
        <v>2297.4158242417907</v>
      </c>
      <c r="I148" s="40"/>
      <c r="J148" s="41"/>
      <c r="K148" s="58" t="s">
        <v>72</v>
      </c>
      <c r="L148" s="59">
        <f>IF('500MW model - typical bill'!C81,(('500MW model - typical bill'!F81-'500MW model - typical bill'!C81)/'500MW model - typical bill'!C81),"")</f>
        <v>-2.4487454268667273E-3</v>
      </c>
      <c r="M148" s="45">
        <f>IF('500MW model - typical bill'!C81,(('500MW model - typical bill'!G81-'500MW model - typical bill'!C81)/'500MW model - typical bill'!C81),"")</f>
        <v>2.5046284559556174E-2</v>
      </c>
      <c r="N148" s="60">
        <f>IF('500MW model - typical bill'!C81,(('500MW model - typical bill'!G81-'500MW model - typical bill'!F81)/'500MW model - typical bill'!F81),"")</f>
        <v>2.756252359001686E-2</v>
      </c>
      <c r="O148" s="51">
        <f>IF('500MW model - typical bill'!C81,(('500MW model - typical bill'!F81-'500MW model - typical bill'!C81)),"")</f>
        <v>74.048487279378605</v>
      </c>
      <c r="P148" s="48">
        <f>IF('500MW model - typical bill'!C81,(('500MW model - typical bill'!G81-'500MW model - typical bill'!C81)),"")</f>
        <v>-757.38354148845974</v>
      </c>
      <c r="Q148" s="52">
        <f>IF('500MW model - typical bill'!C81,(('500MW model - typical bill'!G81-'500MW model - typical bill'!F81)),"")</f>
        <v>-831.43202876783835</v>
      </c>
    </row>
    <row r="149" spans="2:17">
      <c r="B149" s="58" t="s">
        <v>107</v>
      </c>
      <c r="C149" s="59" t="e">
        <f>IF('500MW model - typical bill'!C82,(('500MW model - typical bill'!D82-'500MW model - typical bill'!C82)/'500MW model - typical bill'!C82),"")</f>
        <v>#VALUE!</v>
      </c>
      <c r="D149" s="45" t="e">
        <f>IF('500MW model - typical bill'!C82,(('500MW model - typical bill'!E82-'500MW model - typical bill'!C82)/'500MW model - typical bill'!C82),"")</f>
        <v>#VALUE!</v>
      </c>
      <c r="E149" s="60" t="e">
        <f>IF('500MW model - typical bill'!C82,(('500MW model - typical bill'!E82-'500MW model - typical bill'!D82)/'500MW model - typical bill'!D82),"")</f>
        <v>#VALUE!</v>
      </c>
      <c r="F149" s="51" t="e">
        <f>IF('500MW model - typical bill'!C82,('500MW model - typical bill'!D82-'500MW model - typical bill'!C82),"")</f>
        <v>#VALUE!</v>
      </c>
      <c r="G149" s="48" t="e">
        <f>IF('500MW model - typical bill'!C82,(('500MW model - typical bill'!E82-'500MW model - typical bill'!C82)),"")</f>
        <v>#VALUE!</v>
      </c>
      <c r="H149" s="52" t="e">
        <f>IF('500MW model - typical bill'!C82,(('500MW model - typical bill'!E82-'500MW model - typical bill'!D82)),"")</f>
        <v>#VALUE!</v>
      </c>
      <c r="I149" s="40"/>
      <c r="J149" s="41"/>
      <c r="K149" s="58" t="s">
        <v>107</v>
      </c>
      <c r="L149" s="59" t="e">
        <f>IF('500MW model - typical bill'!C82,(('500MW model - typical bill'!F82-'500MW model - typical bill'!C82)/'500MW model - typical bill'!C82),"")</f>
        <v>#VALUE!</v>
      </c>
      <c r="M149" s="45" t="e">
        <f>IF('500MW model - typical bill'!C82,(('500MW model - typical bill'!G82-'500MW model - typical bill'!C82)/'500MW model - typical bill'!C82),"")</f>
        <v>#VALUE!</v>
      </c>
      <c r="N149" s="60" t="e">
        <f>IF('500MW model - typical bill'!C82,(('500MW model - typical bill'!G82-'500MW model - typical bill'!F82)/'500MW model - typical bill'!F82),"")</f>
        <v>#VALUE!</v>
      </c>
      <c r="O149" s="51" t="e">
        <f>IF('500MW model - typical bill'!C82,(('500MW model - typical bill'!F82-'500MW model - typical bill'!C82)),"")</f>
        <v>#VALUE!</v>
      </c>
      <c r="P149" s="48" t="e">
        <f>IF('500MW model - typical bill'!C82,(('500MW model - typical bill'!G82-'500MW model - typical bill'!C82)),"")</f>
        <v>#VALUE!</v>
      </c>
      <c r="Q149" s="52" t="e">
        <f>IF('500MW model - typical bill'!C82,(('500MW model - typical bill'!G82-'500MW model - typical bill'!F82)),"")</f>
        <v>#VALUE!</v>
      </c>
    </row>
    <row r="150" spans="2:17">
      <c r="B150" s="57" t="s">
        <v>137</v>
      </c>
      <c r="C150" s="59" t="str">
        <f>IF('500MW model - typical bill'!C83,(('500MW model - typical bill'!D83-'500MW model - typical bill'!C83)/'500MW model - typical bill'!C83),"")</f>
        <v/>
      </c>
      <c r="D150" s="45" t="str">
        <f>IF('500MW model - typical bill'!C83,(('500MW model - typical bill'!E83-'500MW model - typical bill'!C83)/'500MW model - typical bill'!C83),"")</f>
        <v/>
      </c>
      <c r="E150" s="60" t="str">
        <f>IF('500MW model - typical bill'!C83,(('500MW model - typical bill'!E83-'500MW model - typical bill'!D83)/'500MW model - typical bill'!D83),"")</f>
        <v/>
      </c>
      <c r="F150" s="51" t="str">
        <f>IF('500MW model - typical bill'!C83,('500MW model - typical bill'!D83-'500MW model - typical bill'!C83),"")</f>
        <v/>
      </c>
      <c r="G150" s="48" t="str">
        <f>IF('500MW model - typical bill'!C83,(('500MW model - typical bill'!E83-'500MW model - typical bill'!C83)),"")</f>
        <v/>
      </c>
      <c r="H150" s="52" t="str">
        <f>IF('500MW model - typical bill'!C83,(('500MW model - typical bill'!E83-'500MW model - typical bill'!D83)),"")</f>
        <v/>
      </c>
      <c r="I150" s="40"/>
      <c r="J150" s="41"/>
      <c r="K150" s="57" t="s">
        <v>137</v>
      </c>
      <c r="L150" s="59" t="str">
        <f>IF('500MW model - typical bill'!C83,(('500MW model - typical bill'!F83-'500MW model - typical bill'!C83)/'500MW model - typical bill'!C83),"")</f>
        <v/>
      </c>
      <c r="M150" s="45" t="str">
        <f>IF('500MW model - typical bill'!C83,(('500MW model - typical bill'!G83-'500MW model - typical bill'!C83)/'500MW model - typical bill'!C83),"")</f>
        <v/>
      </c>
      <c r="N150" s="60" t="str">
        <f>IF('500MW model - typical bill'!C83,(('500MW model - typical bill'!G83-'500MW model - typical bill'!F83)/'500MW model - typical bill'!F83),"")</f>
        <v/>
      </c>
      <c r="O150" s="51" t="str">
        <f>IF('500MW model - typical bill'!C83,(('500MW model - typical bill'!F83-'500MW model - typical bill'!C83)),"")</f>
        <v/>
      </c>
      <c r="P150" s="48" t="str">
        <f>IF('500MW model - typical bill'!C83,(('500MW model - typical bill'!G83-'500MW model - typical bill'!C83)),"")</f>
        <v/>
      </c>
      <c r="Q150" s="52" t="str">
        <f>IF('500MW model - typical bill'!C83,(('500MW model - typical bill'!G83-'500MW model - typical bill'!F83)),"")</f>
        <v/>
      </c>
    </row>
    <row r="151" spans="2:17">
      <c r="B151" s="58" t="s">
        <v>73</v>
      </c>
      <c r="C151" s="59">
        <f>IF('500MW model - typical bill'!C84,(('500MW model - typical bill'!D84-'500MW model - typical bill'!C84)/'500MW model - typical bill'!C84),"")</f>
        <v>0.55701913697188876</v>
      </c>
      <c r="D151" s="45">
        <f>IF('500MW model - typical bill'!C84,(('500MW model - typical bill'!E84-'500MW model - typical bill'!C84)/'500MW model - typical bill'!C84),"")</f>
        <v>0.46808417689011195</v>
      </c>
      <c r="E151" s="60">
        <f>IF('500MW model - typical bill'!C84,(('500MW model - typical bill'!E84-'500MW model - typical bill'!D84)/'500MW model - typical bill'!D84),"")</f>
        <v>-5.7118732820932903E-2</v>
      </c>
      <c r="F151" s="51">
        <f>IF('500MW model - typical bill'!C84,('500MW model - typical bill'!D84-'500MW model - typical bill'!C84),"")</f>
        <v>-8271.2952736335592</v>
      </c>
      <c r="G151" s="48">
        <f>IF('500MW model - typical bill'!C84,(('500MW model - typical bill'!E84-'500MW model - typical bill'!C84)),"")</f>
        <v>-6950.6811938657502</v>
      </c>
      <c r="H151" s="52">
        <f>IF('500MW model - typical bill'!C84,(('500MW model - typical bill'!E84-'500MW model - typical bill'!D84)),"")</f>
        <v>1320.614079767809</v>
      </c>
      <c r="I151" s="40"/>
      <c r="J151" s="41"/>
      <c r="K151" s="58" t="s">
        <v>73</v>
      </c>
      <c r="L151" s="59">
        <f>IF('500MW model - typical bill'!C84,(('500MW model - typical bill'!F84-'500MW model - typical bill'!C84)/'500MW model - typical bill'!C84),"")</f>
        <v>-2.8370093412366142E-3</v>
      </c>
      <c r="M151" s="45">
        <f>IF('500MW model - typical bill'!C84,(('500MW model - typical bill'!G84-'500MW model - typical bill'!C84)/'500MW model - typical bill'!C84),"")</f>
        <v>2.4343811372875279E-2</v>
      </c>
      <c r="N151" s="60">
        <f>IF('500MW model - typical bill'!C84,(('500MW model - typical bill'!G84-'500MW model - typical bill'!F84)/'500MW model - typical bill'!F84),"")</f>
        <v>2.7258152346945029E-2</v>
      </c>
      <c r="O151" s="51">
        <f>IF('500MW model - typical bill'!C84,(('500MW model - typical bill'!F84-'500MW model - typical bill'!C84)),"")</f>
        <v>42.127353259334996</v>
      </c>
      <c r="P151" s="48">
        <f>IF('500MW model - typical bill'!C84,(('500MW model - typical bill'!G84-'500MW model - typical bill'!C84)),"")</f>
        <v>-361.48641686767041</v>
      </c>
      <c r="Q151" s="52">
        <f>IF('500MW model - typical bill'!C84,(('500MW model - typical bill'!G84-'500MW model - typical bill'!F84)),"")</f>
        <v>-403.61377012700541</v>
      </c>
    </row>
    <row r="152" spans="2:17">
      <c r="B152" s="57" t="s">
        <v>138</v>
      </c>
      <c r="C152" s="59" t="str">
        <f>IF('500MW model - typical bill'!C85,(('500MW model - typical bill'!D85-'500MW model - typical bill'!C85)/'500MW model - typical bill'!C85),"")</f>
        <v/>
      </c>
      <c r="D152" s="45" t="str">
        <f>IF('500MW model - typical bill'!C85,(('500MW model - typical bill'!E85-'500MW model - typical bill'!C85)/'500MW model - typical bill'!C85),"")</f>
        <v/>
      </c>
      <c r="E152" s="60" t="str">
        <f>IF('500MW model - typical bill'!C85,(('500MW model - typical bill'!E85-'500MW model - typical bill'!D85)/'500MW model - typical bill'!D85),"")</f>
        <v/>
      </c>
      <c r="F152" s="51" t="str">
        <f>IF('500MW model - typical bill'!C85,('500MW model - typical bill'!D85-'500MW model - typical bill'!C85),"")</f>
        <v/>
      </c>
      <c r="G152" s="48" t="str">
        <f>IF('500MW model - typical bill'!C85,(('500MW model - typical bill'!E85-'500MW model - typical bill'!C85)),"")</f>
        <v/>
      </c>
      <c r="H152" s="52" t="str">
        <f>IF('500MW model - typical bill'!C85,(('500MW model - typical bill'!E85-'500MW model - typical bill'!D85)),"")</f>
        <v/>
      </c>
      <c r="I152" s="40"/>
      <c r="J152" s="41"/>
      <c r="K152" s="57" t="s">
        <v>138</v>
      </c>
      <c r="L152" s="59" t="str">
        <f>IF('500MW model - typical bill'!C85,(('500MW model - typical bill'!F85-'500MW model - typical bill'!C85)/'500MW model - typical bill'!C85),"")</f>
        <v/>
      </c>
      <c r="M152" s="45" t="str">
        <f>IF('500MW model - typical bill'!C85,(('500MW model - typical bill'!G85-'500MW model - typical bill'!C85)/'500MW model - typical bill'!C85),"")</f>
        <v/>
      </c>
      <c r="N152" s="60" t="str">
        <f>IF('500MW model - typical bill'!C85,(('500MW model - typical bill'!G85-'500MW model - typical bill'!F85)/'500MW model - typical bill'!F85),"")</f>
        <v/>
      </c>
      <c r="O152" s="51" t="str">
        <f>IF('500MW model - typical bill'!C85,(('500MW model - typical bill'!F85-'500MW model - typical bill'!C85)),"")</f>
        <v/>
      </c>
      <c r="P152" s="48" t="str">
        <f>IF('500MW model - typical bill'!C85,(('500MW model - typical bill'!G85-'500MW model - typical bill'!C85)),"")</f>
        <v/>
      </c>
      <c r="Q152" s="52" t="str">
        <f>IF('500MW model - typical bill'!C85,(('500MW model - typical bill'!G85-'500MW model - typical bill'!F85)),"")</f>
        <v/>
      </c>
    </row>
    <row r="153" spans="2:17" ht="15.75" thickBot="1">
      <c r="B153" s="58" t="s">
        <v>74</v>
      </c>
      <c r="C153" s="61">
        <f>IF('500MW model - typical bill'!C86,(('500MW model - typical bill'!D86-'500MW model - typical bill'!C86)/'500MW model - typical bill'!C86),"")</f>
        <v>0.58307672084982953</v>
      </c>
      <c r="D153" s="62">
        <f>IF('500MW model - typical bill'!C86,(('500MW model - typical bill'!E86-'500MW model - typical bill'!C86)/'500MW model - typical bill'!C86),"")</f>
        <v>0.48697088684887047</v>
      </c>
      <c r="E153" s="63">
        <f>IF('500MW model - typical bill'!C86,(('500MW model - typical bill'!E86-'500MW model - typical bill'!D86)/'500MW model - typical bill'!D86),"")</f>
        <v>-6.0708260525344226E-2</v>
      </c>
      <c r="F153" s="53">
        <f>IF('500MW model - typical bill'!C86,('500MW model - typical bill'!D86-'500MW model - typical bill'!C86),"")</f>
        <v>-3258.7946938193099</v>
      </c>
      <c r="G153" s="54">
        <f>IF('500MW model - typical bill'!C86,(('500MW model - typical bill'!E86-'500MW model - typical bill'!C86)),"")</f>
        <v>-2721.6626652400619</v>
      </c>
      <c r="H153" s="55">
        <f>IF('500MW model - typical bill'!C86,(('500MW model - typical bill'!E86-'500MW model - typical bill'!D86)),"")</f>
        <v>537.13202857924807</v>
      </c>
      <c r="I153" s="40"/>
      <c r="J153" s="41"/>
      <c r="K153" s="58" t="s">
        <v>74</v>
      </c>
      <c r="L153" s="61">
        <f>IF('500MW model - typical bill'!C86,(('500MW model - typical bill'!F86-'500MW model - typical bill'!C86)/'500MW model - typical bill'!C86),"")</f>
        <v>-2.656154567558518E-3</v>
      </c>
      <c r="M153" s="62">
        <f>IF('500MW model - typical bill'!C86,(('500MW model - typical bill'!G86-'500MW model - typical bill'!C86)/'500MW model - typical bill'!C86),"")</f>
        <v>2.6529137760148251E-2</v>
      </c>
      <c r="N153" s="63">
        <f>IF('500MW model - typical bill'!C86,(('500MW model - typical bill'!G86-'500MW model - typical bill'!F86)/'500MW model - typical bill'!F86),"")</f>
        <v>2.9263019430427455E-2</v>
      </c>
      <c r="O153" s="53">
        <f>IF('500MW model - typical bill'!C86,(('500MW model - typical bill'!F86-'500MW model - typical bill'!C86)),"")</f>
        <v>14.845151763403919</v>
      </c>
      <c r="P153" s="54">
        <f>IF('500MW model - typical bill'!C86,(('500MW model - typical bill'!G86-'500MW model - typical bill'!C86)),"")</f>
        <v>-148.27039096736371</v>
      </c>
      <c r="Q153" s="55">
        <f>IF('500MW model - typical bill'!C86,(('500MW model - typical bill'!G86-'500MW model - typical bill'!F86)),"")</f>
        <v>-163.11554273076763</v>
      </c>
    </row>
    <row r="154" spans="2:17">
      <c r="J154" s="38"/>
    </row>
  </sheetData>
  <mergeCells count="6">
    <mergeCell ref="B65:Q65"/>
    <mergeCell ref="B2:Q2"/>
    <mergeCell ref="C69:E69"/>
    <mergeCell ref="F69:H69"/>
    <mergeCell ref="L69:N69"/>
    <mergeCell ref="O69:Q69"/>
  </mergeCells>
  <conditionalFormatting sqref="C71:E153">
    <cfRule type="expression" dxfId="16" priority="5">
      <formula>ISERROR(C71)</formula>
    </cfRule>
  </conditionalFormatting>
  <conditionalFormatting sqref="L71:N153">
    <cfRule type="expression" dxfId="15" priority="4">
      <formula>ISERROR(L71)</formula>
    </cfRule>
  </conditionalFormatting>
  <conditionalFormatting sqref="F71:F153">
    <cfRule type="expression" dxfId="14" priority="3">
      <formula>ISERROR(F71)</formula>
    </cfRule>
  </conditionalFormatting>
  <conditionalFormatting sqref="F71:H153">
    <cfRule type="expression" dxfId="13" priority="2">
      <formula>ISERROR(F71)</formula>
    </cfRule>
  </conditionalFormatting>
  <conditionalFormatting sqref="O71:Q153">
    <cfRule type="expression" dxfId="12" priority="1">
      <formula>ISERROR(O71)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B2:K331"/>
  <sheetViews>
    <sheetView showGridLines="0" topLeftCell="A262" zoomScale="60" zoomScaleNormal="60" workbookViewId="0">
      <selection activeCell="B274" sqref="B274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75" t="s">
        <v>48</v>
      </c>
      <c r="C6" s="76" t="s">
        <v>167</v>
      </c>
      <c r="D6" s="77">
        <v>1</v>
      </c>
      <c r="E6" s="14">
        <v>2.96</v>
      </c>
      <c r="F6" s="14">
        <v>0</v>
      </c>
      <c r="G6" s="14">
        <v>0</v>
      </c>
      <c r="H6" s="15">
        <v>4.33</v>
      </c>
      <c r="I6" s="15">
        <v>0</v>
      </c>
      <c r="J6" s="14">
        <v>0</v>
      </c>
      <c r="K6" s="76"/>
    </row>
    <row r="7" spans="2:11" ht="27.75" customHeight="1">
      <c r="B7" s="75" t="s">
        <v>49</v>
      </c>
      <c r="C7" s="76" t="s">
        <v>168</v>
      </c>
      <c r="D7" s="77">
        <v>2</v>
      </c>
      <c r="E7" s="14">
        <v>3.7090000000000001</v>
      </c>
      <c r="F7" s="14">
        <v>0.34899999999999998</v>
      </c>
      <c r="G7" s="14">
        <v>0</v>
      </c>
      <c r="H7" s="15">
        <v>4.33</v>
      </c>
      <c r="I7" s="15">
        <v>0</v>
      </c>
      <c r="J7" s="14">
        <v>0</v>
      </c>
      <c r="K7" s="76" t="s">
        <v>169</v>
      </c>
    </row>
    <row r="8" spans="2:11" ht="27.75" customHeight="1">
      <c r="B8" s="75" t="s">
        <v>50</v>
      </c>
      <c r="C8" s="76" t="s">
        <v>170</v>
      </c>
      <c r="D8" s="77">
        <v>2</v>
      </c>
      <c r="E8" s="14">
        <v>0.317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76" t="s">
        <v>171</v>
      </c>
    </row>
    <row r="9" spans="2:11" ht="27.75" customHeight="1">
      <c r="B9" s="75" t="s">
        <v>51</v>
      </c>
      <c r="C9" s="76" t="s">
        <v>172</v>
      </c>
      <c r="D9" s="77">
        <v>3</v>
      </c>
      <c r="E9" s="14">
        <v>2.6589999999999998</v>
      </c>
      <c r="F9" s="14">
        <v>0</v>
      </c>
      <c r="G9" s="14">
        <v>0</v>
      </c>
      <c r="H9" s="15">
        <v>5.49</v>
      </c>
      <c r="I9" s="15">
        <v>0</v>
      </c>
      <c r="J9" s="14">
        <v>0</v>
      </c>
      <c r="K9" s="76">
        <v>207</v>
      </c>
    </row>
    <row r="10" spans="2:11" ht="27.75" customHeight="1">
      <c r="B10" s="75" t="s">
        <v>52</v>
      </c>
      <c r="C10" s="76" t="s">
        <v>173</v>
      </c>
      <c r="D10" s="77">
        <v>4</v>
      </c>
      <c r="E10" s="14">
        <v>2.8559999999999999</v>
      </c>
      <c r="F10" s="14">
        <v>0.20599999999999999</v>
      </c>
      <c r="G10" s="14">
        <v>0</v>
      </c>
      <c r="H10" s="15">
        <v>5.49</v>
      </c>
      <c r="I10" s="15">
        <v>0</v>
      </c>
      <c r="J10" s="14">
        <v>0</v>
      </c>
      <c r="K10" s="76" t="s">
        <v>174</v>
      </c>
    </row>
    <row r="11" spans="2:11" ht="27.75" customHeight="1">
      <c r="B11" s="75" t="s">
        <v>53</v>
      </c>
      <c r="C11" s="76">
        <v>212</v>
      </c>
      <c r="D11" s="77">
        <v>4</v>
      </c>
      <c r="E11" s="14">
        <v>0.23699999999999999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76" t="s">
        <v>175</v>
      </c>
    </row>
    <row r="12" spans="2:11" ht="27.75" customHeight="1">
      <c r="B12" s="75" t="s">
        <v>54</v>
      </c>
      <c r="C12" s="76" t="s">
        <v>176</v>
      </c>
      <c r="D12" s="77" t="s">
        <v>55</v>
      </c>
      <c r="E12" s="14">
        <v>3.0310000000000001</v>
      </c>
      <c r="F12" s="14">
        <v>0.19900000000000001</v>
      </c>
      <c r="G12" s="14">
        <v>0</v>
      </c>
      <c r="H12" s="15">
        <v>26.97</v>
      </c>
      <c r="I12" s="15">
        <v>0</v>
      </c>
      <c r="J12" s="14">
        <v>0</v>
      </c>
      <c r="K12" s="76"/>
    </row>
    <row r="13" spans="2:11" ht="27.75" customHeight="1">
      <c r="B13" s="75" t="s">
        <v>56</v>
      </c>
      <c r="C13" s="76" t="s">
        <v>177</v>
      </c>
      <c r="D13" s="77" t="s">
        <v>55</v>
      </c>
      <c r="E13" s="14">
        <v>2.6909999999999998</v>
      </c>
      <c r="F13" s="14">
        <v>0.17299999999999999</v>
      </c>
      <c r="G13" s="14">
        <v>0</v>
      </c>
      <c r="H13" s="15">
        <v>24.81</v>
      </c>
      <c r="I13" s="15">
        <v>0</v>
      </c>
      <c r="J13" s="14">
        <v>0</v>
      </c>
      <c r="K13" s="76"/>
    </row>
    <row r="14" spans="2:11" ht="27.75" customHeight="1">
      <c r="B14" s="75" t="s">
        <v>57</v>
      </c>
      <c r="C14" s="76"/>
      <c r="D14" s="77" t="s">
        <v>55</v>
      </c>
      <c r="E14" s="14">
        <v>1.82</v>
      </c>
      <c r="F14" s="14">
        <v>0.10299999999999999</v>
      </c>
      <c r="G14" s="14">
        <v>0</v>
      </c>
      <c r="H14" s="15">
        <v>425.73</v>
      </c>
      <c r="I14" s="15">
        <v>0</v>
      </c>
      <c r="J14" s="14">
        <v>0</v>
      </c>
      <c r="K14" s="76">
        <v>405</v>
      </c>
    </row>
    <row r="15" spans="2:11" ht="27.75" customHeight="1">
      <c r="B15" s="75" t="s">
        <v>58</v>
      </c>
      <c r="C15" s="76" t="s">
        <v>178</v>
      </c>
      <c r="D15" s="77">
        <v>0</v>
      </c>
      <c r="E15" s="14">
        <v>12.356</v>
      </c>
      <c r="F15" s="14">
        <v>0.86899999999999999</v>
      </c>
      <c r="G15" s="14">
        <v>0.15</v>
      </c>
      <c r="H15" s="15">
        <v>21.17</v>
      </c>
      <c r="I15" s="15">
        <v>2.25</v>
      </c>
      <c r="J15" s="14">
        <v>0.65100000000000002</v>
      </c>
      <c r="K15" s="76">
        <v>501</v>
      </c>
    </row>
    <row r="16" spans="2:11" ht="27.75" customHeight="1">
      <c r="B16" s="75" t="s">
        <v>59</v>
      </c>
      <c r="C16" s="76" t="s">
        <v>179</v>
      </c>
      <c r="D16" s="77">
        <v>0</v>
      </c>
      <c r="E16" s="14">
        <v>10.613</v>
      </c>
      <c r="F16" s="14">
        <v>0.57699999999999996</v>
      </c>
      <c r="G16" s="14">
        <v>0.115</v>
      </c>
      <c r="H16" s="15">
        <v>7.47</v>
      </c>
      <c r="I16" s="15">
        <v>4.43</v>
      </c>
      <c r="J16" s="14">
        <v>0.5</v>
      </c>
      <c r="K16" s="76">
        <v>503</v>
      </c>
    </row>
    <row r="17" spans="2:11" ht="27.75" customHeight="1">
      <c r="B17" s="75" t="s">
        <v>60</v>
      </c>
      <c r="C17" s="76" t="s">
        <v>180</v>
      </c>
      <c r="D17" s="77">
        <v>0</v>
      </c>
      <c r="E17" s="14">
        <v>8.1530000000000005</v>
      </c>
      <c r="F17" s="14">
        <v>0.32900000000000001</v>
      </c>
      <c r="G17" s="14">
        <v>7.9000000000000001E-2</v>
      </c>
      <c r="H17" s="15">
        <v>113.1</v>
      </c>
      <c r="I17" s="15">
        <v>4.26</v>
      </c>
      <c r="J17" s="14">
        <v>0.34799999999999998</v>
      </c>
      <c r="K17" s="76">
        <v>505</v>
      </c>
    </row>
    <row r="18" spans="2:11" ht="27.75" customHeight="1">
      <c r="B18" s="75" t="s">
        <v>61</v>
      </c>
      <c r="C18" s="76"/>
      <c r="D18" s="77">
        <v>0</v>
      </c>
      <c r="E18" s="14">
        <v>7.13</v>
      </c>
      <c r="F18" s="14">
        <v>0.246</v>
      </c>
      <c r="G18" s="14">
        <v>6.5000000000000002E-2</v>
      </c>
      <c r="H18" s="15">
        <v>243.68</v>
      </c>
      <c r="I18" s="15">
        <v>2.99</v>
      </c>
      <c r="J18" s="14">
        <v>0.29199999999999998</v>
      </c>
      <c r="K18" s="76" t="s">
        <v>181</v>
      </c>
    </row>
    <row r="19" spans="2:11" ht="27.75" customHeight="1">
      <c r="B19" s="75" t="s">
        <v>62</v>
      </c>
      <c r="C19" s="76" t="s">
        <v>182</v>
      </c>
      <c r="D19" s="77" t="s">
        <v>63</v>
      </c>
      <c r="E19" s="14">
        <v>2.407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76" t="s">
        <v>183</v>
      </c>
    </row>
    <row r="20" spans="2:11" ht="27.75" customHeight="1">
      <c r="B20" s="75" t="s">
        <v>64</v>
      </c>
      <c r="C20" s="76">
        <v>910</v>
      </c>
      <c r="D20" s="77">
        <v>0</v>
      </c>
      <c r="E20" s="14">
        <v>15.613</v>
      </c>
      <c r="F20" s="14">
        <v>1.603</v>
      </c>
      <c r="G20" s="14">
        <v>0.58799999999999997</v>
      </c>
      <c r="H20" s="15">
        <v>0</v>
      </c>
      <c r="I20" s="15">
        <v>0</v>
      </c>
      <c r="J20" s="14">
        <v>0</v>
      </c>
      <c r="K20" s="76"/>
    </row>
    <row r="21" spans="2:11" ht="27.75" customHeight="1">
      <c r="B21" s="75" t="s">
        <v>65</v>
      </c>
      <c r="C21" s="76" t="s">
        <v>184</v>
      </c>
      <c r="D21" s="77">
        <v>8</v>
      </c>
      <c r="E21" s="14">
        <v>-0.95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76"/>
    </row>
    <row r="22" spans="2:11" ht="27.75" customHeight="1">
      <c r="B22" s="75" t="s">
        <v>66</v>
      </c>
      <c r="C22" s="76">
        <v>780</v>
      </c>
      <c r="D22" s="77">
        <v>8</v>
      </c>
      <c r="E22" s="14">
        <v>-0.84499999999999997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76"/>
    </row>
    <row r="23" spans="2:11" ht="27.75" customHeight="1">
      <c r="B23" s="75" t="s">
        <v>67</v>
      </c>
      <c r="C23" s="76" t="s">
        <v>185</v>
      </c>
      <c r="D23" s="77">
        <v>0</v>
      </c>
      <c r="E23" s="14">
        <v>-0.95</v>
      </c>
      <c r="F23" s="14">
        <v>0</v>
      </c>
      <c r="G23" s="14">
        <v>0</v>
      </c>
      <c r="H23" s="15">
        <v>0</v>
      </c>
      <c r="I23" s="15">
        <v>0</v>
      </c>
      <c r="J23" s="14">
        <v>0.36</v>
      </c>
      <c r="K23" s="76"/>
    </row>
    <row r="24" spans="2:11" ht="27.75" customHeight="1">
      <c r="B24" s="75" t="s">
        <v>68</v>
      </c>
      <c r="C24" s="78" t="s">
        <v>186</v>
      </c>
      <c r="D24" s="77">
        <v>0</v>
      </c>
      <c r="E24" s="14">
        <v>-6.76</v>
      </c>
      <c r="F24" s="14">
        <v>-0.753</v>
      </c>
      <c r="G24" s="14">
        <v>-0.106</v>
      </c>
      <c r="H24" s="15">
        <v>0</v>
      </c>
      <c r="I24" s="15">
        <v>0</v>
      </c>
      <c r="J24" s="14">
        <v>0.36</v>
      </c>
      <c r="K24" s="76"/>
    </row>
    <row r="25" spans="2:11" ht="27.75" customHeight="1">
      <c r="B25" s="75" t="s">
        <v>69</v>
      </c>
      <c r="C25" s="76" t="s">
        <v>187</v>
      </c>
      <c r="D25" s="77">
        <v>0</v>
      </c>
      <c r="E25" s="14">
        <v>-0.84499999999999997</v>
      </c>
      <c r="F25" s="14">
        <v>0</v>
      </c>
      <c r="G25" s="14">
        <v>0</v>
      </c>
      <c r="H25" s="15">
        <v>0</v>
      </c>
      <c r="I25" s="15">
        <v>0</v>
      </c>
      <c r="J25" s="14">
        <v>0.33100000000000002</v>
      </c>
      <c r="K25" s="76"/>
    </row>
    <row r="26" spans="2:11" ht="27.75" customHeight="1">
      <c r="B26" s="75" t="s">
        <v>70</v>
      </c>
      <c r="C26" s="76" t="s">
        <v>188</v>
      </c>
      <c r="D26" s="77">
        <v>0</v>
      </c>
      <c r="E26" s="14">
        <v>-6.093</v>
      </c>
      <c r="F26" s="14">
        <v>-0.65200000000000002</v>
      </c>
      <c r="G26" s="14">
        <v>-9.2999999999999999E-2</v>
      </c>
      <c r="H26" s="15">
        <v>0</v>
      </c>
      <c r="I26" s="15">
        <v>0</v>
      </c>
      <c r="J26" s="14">
        <v>0.33100000000000002</v>
      </c>
      <c r="K26" s="76"/>
    </row>
    <row r="27" spans="2:11" ht="27.75" customHeight="1">
      <c r="B27" s="75" t="s">
        <v>71</v>
      </c>
      <c r="C27" s="76" t="s">
        <v>189</v>
      </c>
      <c r="D27" s="77">
        <v>0</v>
      </c>
      <c r="E27" s="14">
        <v>-0.53500000000000003</v>
      </c>
      <c r="F27" s="14">
        <v>0</v>
      </c>
      <c r="G27" s="14">
        <v>0</v>
      </c>
      <c r="H27" s="15">
        <v>82.59</v>
      </c>
      <c r="I27" s="15">
        <v>0</v>
      </c>
      <c r="J27" s="14">
        <v>0.25700000000000001</v>
      </c>
      <c r="K27" s="76"/>
    </row>
    <row r="28" spans="2:11" ht="27.75" customHeight="1">
      <c r="B28" s="75" t="s">
        <v>72</v>
      </c>
      <c r="C28" s="76" t="s">
        <v>190</v>
      </c>
      <c r="D28" s="77">
        <v>0</v>
      </c>
      <c r="E28" s="14">
        <v>-4.24</v>
      </c>
      <c r="F28" s="14">
        <v>-0.33</v>
      </c>
      <c r="G28" s="14">
        <v>-5.5E-2</v>
      </c>
      <c r="H28" s="15">
        <v>82.59</v>
      </c>
      <c r="I28" s="15">
        <v>0</v>
      </c>
      <c r="J28" s="14">
        <v>0.25700000000000001</v>
      </c>
      <c r="K28" s="76"/>
    </row>
    <row r="29" spans="2:11" ht="27.75" customHeight="1">
      <c r="B29" s="75" t="s">
        <v>73</v>
      </c>
      <c r="C29" s="76" t="s">
        <v>191</v>
      </c>
      <c r="D29" s="77">
        <v>0</v>
      </c>
      <c r="E29" s="14">
        <v>-3.5779999999999998</v>
      </c>
      <c r="F29" s="14">
        <v>-0.215</v>
      </c>
      <c r="G29" s="14">
        <v>-4.1000000000000002E-2</v>
      </c>
      <c r="H29" s="15">
        <v>82.59</v>
      </c>
      <c r="I29" s="15">
        <v>0</v>
      </c>
      <c r="J29" s="14">
        <v>0.155</v>
      </c>
      <c r="K29" s="76"/>
    </row>
    <row r="30" spans="2:11" ht="27.75" customHeight="1">
      <c r="B30" s="75" t="s">
        <v>74</v>
      </c>
      <c r="C30" s="76" t="s">
        <v>192</v>
      </c>
      <c r="D30" s="77">
        <v>0</v>
      </c>
      <c r="E30" s="14">
        <v>-0.42399999999999999</v>
      </c>
      <c r="F30" s="14">
        <v>0</v>
      </c>
      <c r="G30" s="14">
        <v>0</v>
      </c>
      <c r="H30" s="15">
        <v>82.59</v>
      </c>
      <c r="I30" s="15">
        <v>0</v>
      </c>
      <c r="J30" s="14">
        <v>0.155</v>
      </c>
      <c r="K30" s="76"/>
    </row>
    <row r="31" spans="2:11" ht="27.75" customHeight="1">
      <c r="B31" s="75" t="s">
        <v>75</v>
      </c>
      <c r="C31" s="76" t="s">
        <v>193</v>
      </c>
      <c r="D31" s="77">
        <v>1</v>
      </c>
      <c r="E31" s="14">
        <v>2.0147692534013824</v>
      </c>
      <c r="F31" s="14">
        <v>0</v>
      </c>
      <c r="G31" s="14">
        <v>0</v>
      </c>
      <c r="H31" s="15">
        <v>2.947280698387833</v>
      </c>
      <c r="I31" s="15">
        <v>0</v>
      </c>
      <c r="J31" s="14">
        <v>0</v>
      </c>
      <c r="K31" s="76"/>
    </row>
    <row r="32" spans="2:11" ht="27.75" customHeight="1">
      <c r="B32" s="75" t="s">
        <v>76</v>
      </c>
      <c r="C32" s="76" t="s">
        <v>193</v>
      </c>
      <c r="D32" s="77">
        <v>2</v>
      </c>
      <c r="E32" s="14">
        <v>2.5245875543465295</v>
      </c>
      <c r="F32" s="14">
        <v>0.23755218562063593</v>
      </c>
      <c r="G32" s="14">
        <v>0</v>
      </c>
      <c r="H32" s="15">
        <v>2.947280698387833</v>
      </c>
      <c r="I32" s="15">
        <v>0</v>
      </c>
      <c r="J32" s="14">
        <v>0</v>
      </c>
      <c r="K32" s="76"/>
    </row>
    <row r="33" spans="2:11" ht="27.75" customHeight="1">
      <c r="B33" s="75" t="s">
        <v>77</v>
      </c>
      <c r="C33" s="76" t="s">
        <v>193</v>
      </c>
      <c r="D33" s="77">
        <v>2</v>
      </c>
      <c r="E33" s="14">
        <v>0.21577089639467506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76"/>
    </row>
    <row r="34" spans="2:11" ht="27.75" customHeight="1">
      <c r="B34" s="75" t="s">
        <v>78</v>
      </c>
      <c r="C34" s="76" t="s">
        <v>193</v>
      </c>
      <c r="D34" s="77">
        <v>3</v>
      </c>
      <c r="E34" s="14">
        <v>1.8098890016196876</v>
      </c>
      <c r="F34" s="14">
        <v>0</v>
      </c>
      <c r="G34" s="14">
        <v>0</v>
      </c>
      <c r="H34" s="15">
        <v>3.7368524328289152</v>
      </c>
      <c r="I34" s="15">
        <v>0</v>
      </c>
      <c r="J34" s="14">
        <v>0</v>
      </c>
      <c r="K34" s="76"/>
    </row>
    <row r="35" spans="2:11" ht="27.75" customHeight="1">
      <c r="B35" s="75" t="s">
        <v>79</v>
      </c>
      <c r="C35" s="76" t="s">
        <v>193</v>
      </c>
      <c r="D35" s="77">
        <v>4</v>
      </c>
      <c r="E35" s="14">
        <v>1.9439800634170095</v>
      </c>
      <c r="F35" s="14">
        <v>0.14021704939212323</v>
      </c>
      <c r="G35" s="14">
        <v>0</v>
      </c>
      <c r="H35" s="15">
        <v>3.7368524328289152</v>
      </c>
      <c r="I35" s="15">
        <v>0</v>
      </c>
      <c r="J35" s="14">
        <v>0</v>
      </c>
      <c r="K35" s="76"/>
    </row>
    <row r="36" spans="2:11" ht="27.75" customHeight="1">
      <c r="B36" s="75" t="s">
        <v>80</v>
      </c>
      <c r="C36" s="76" t="s">
        <v>193</v>
      </c>
      <c r="D36" s="77">
        <v>4</v>
      </c>
      <c r="E36" s="14">
        <v>0.16131767332977284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76"/>
    </row>
    <row r="37" spans="2:11" ht="27.75" customHeight="1">
      <c r="B37" s="75" t="s">
        <v>81</v>
      </c>
      <c r="C37" s="76" t="s">
        <v>193</v>
      </c>
      <c r="D37" s="77" t="s">
        <v>55</v>
      </c>
      <c r="E37" s="14">
        <v>2.0630964888714831</v>
      </c>
      <c r="F37" s="14">
        <v>0.1354523923739443</v>
      </c>
      <c r="G37" s="14">
        <v>0</v>
      </c>
      <c r="H37" s="15">
        <v>18.357542825755161</v>
      </c>
      <c r="I37" s="15">
        <v>0</v>
      </c>
      <c r="J37" s="14">
        <v>0</v>
      </c>
      <c r="K37" s="76"/>
    </row>
    <row r="38" spans="2:11" ht="27.75" customHeight="1">
      <c r="B38" s="75" t="s">
        <v>82</v>
      </c>
      <c r="C38" s="76" t="s">
        <v>193</v>
      </c>
      <c r="D38" s="77">
        <v>0</v>
      </c>
      <c r="E38" s="14">
        <v>8.4103003023741483</v>
      </c>
      <c r="F38" s="14">
        <v>0.59149813554250041</v>
      </c>
      <c r="G38" s="14">
        <v>0.10209979324669168</v>
      </c>
      <c r="H38" s="15">
        <v>14.409684153549753</v>
      </c>
      <c r="I38" s="15">
        <v>1.5314968987003752</v>
      </c>
      <c r="J38" s="14">
        <v>0.44311310269064186</v>
      </c>
      <c r="K38" s="76"/>
    </row>
    <row r="39" spans="2:11" ht="27.75" customHeight="1">
      <c r="B39" s="75" t="s">
        <v>83</v>
      </c>
      <c r="C39" s="76" t="s">
        <v>193</v>
      </c>
      <c r="D39" s="77" t="s">
        <v>63</v>
      </c>
      <c r="E39" s="14">
        <v>1.6383613489652458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76"/>
    </row>
    <row r="40" spans="2:11" ht="27.75" customHeight="1">
      <c r="B40" s="75" t="s">
        <v>84</v>
      </c>
      <c r="C40" s="76" t="s">
        <v>193</v>
      </c>
      <c r="D40" s="77">
        <v>0</v>
      </c>
      <c r="E40" s="14">
        <v>10.62722714640398</v>
      </c>
      <c r="F40" s="14">
        <v>1.0911064571629783</v>
      </c>
      <c r="G40" s="14">
        <v>0.40023118952703135</v>
      </c>
      <c r="H40" s="15">
        <v>0</v>
      </c>
      <c r="I40" s="15">
        <v>0</v>
      </c>
      <c r="J40" s="14">
        <v>0</v>
      </c>
      <c r="K40" s="76"/>
    </row>
    <row r="41" spans="2:11" ht="27.75" customHeight="1">
      <c r="B41" s="75" t="s">
        <v>85</v>
      </c>
      <c r="C41" s="76" t="s">
        <v>193</v>
      </c>
      <c r="D41" s="77">
        <v>8</v>
      </c>
      <c r="E41" s="14">
        <v>-0.95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76"/>
    </row>
    <row r="42" spans="2:11" ht="27.75" customHeight="1">
      <c r="B42" s="75" t="s">
        <v>86</v>
      </c>
      <c r="C42" s="76" t="s">
        <v>193</v>
      </c>
      <c r="D42" s="77">
        <v>0</v>
      </c>
      <c r="E42" s="14">
        <v>-0.95</v>
      </c>
      <c r="F42" s="14">
        <v>0</v>
      </c>
      <c r="G42" s="14">
        <v>0</v>
      </c>
      <c r="H42" s="15">
        <v>0</v>
      </c>
      <c r="I42" s="15">
        <v>0</v>
      </c>
      <c r="J42" s="14">
        <v>0.36</v>
      </c>
      <c r="K42" s="76"/>
    </row>
    <row r="43" spans="2:11" ht="27.75" customHeight="1">
      <c r="B43" s="75" t="s">
        <v>87</v>
      </c>
      <c r="C43" s="76" t="s">
        <v>193</v>
      </c>
      <c r="D43" s="77">
        <v>0</v>
      </c>
      <c r="E43" s="14">
        <v>-6.76</v>
      </c>
      <c r="F43" s="14">
        <v>-0.753</v>
      </c>
      <c r="G43" s="14">
        <v>-0.106</v>
      </c>
      <c r="H43" s="15">
        <v>0</v>
      </c>
      <c r="I43" s="15">
        <v>0</v>
      </c>
      <c r="J43" s="14">
        <v>0.36</v>
      </c>
      <c r="K43" s="76"/>
    </row>
    <row r="44" spans="2:11" ht="27.75" customHeight="1">
      <c r="B44" s="75" t="s">
        <v>88</v>
      </c>
      <c r="C44" s="76" t="s">
        <v>193</v>
      </c>
      <c r="D44" s="77">
        <v>1</v>
      </c>
      <c r="E44" s="14">
        <v>1.20243727774625</v>
      </c>
      <c r="F44" s="14">
        <v>0</v>
      </c>
      <c r="G44" s="14">
        <v>0</v>
      </c>
      <c r="H44" s="15">
        <v>1.7589707475139402</v>
      </c>
      <c r="I44" s="15">
        <v>0</v>
      </c>
      <c r="J44" s="14">
        <v>0</v>
      </c>
      <c r="K44" s="76"/>
    </row>
    <row r="45" spans="2:11" ht="27.75" customHeight="1">
      <c r="B45" s="75" t="s">
        <v>89</v>
      </c>
      <c r="C45" s="76" t="s">
        <v>193</v>
      </c>
      <c r="D45" s="77">
        <v>2</v>
      </c>
      <c r="E45" s="14">
        <v>1.5067026564732573</v>
      </c>
      <c r="F45" s="14">
        <v>0.14177385470724366</v>
      </c>
      <c r="G45" s="14">
        <v>0</v>
      </c>
      <c r="H45" s="15">
        <v>1.7589707475139402</v>
      </c>
      <c r="I45" s="15">
        <v>0</v>
      </c>
      <c r="J45" s="14">
        <v>0</v>
      </c>
      <c r="K45" s="76"/>
    </row>
    <row r="46" spans="2:11" ht="27.75" customHeight="1">
      <c r="B46" s="75" t="s">
        <v>90</v>
      </c>
      <c r="C46" s="76" t="s">
        <v>193</v>
      </c>
      <c r="D46" s="77">
        <v>2</v>
      </c>
      <c r="E46" s="14">
        <v>0.12877453278566259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76"/>
    </row>
    <row r="47" spans="2:11" ht="27.75" customHeight="1">
      <c r="B47" s="75" t="s">
        <v>91</v>
      </c>
      <c r="C47" s="76" t="s">
        <v>193</v>
      </c>
      <c r="D47" s="77">
        <v>3</v>
      </c>
      <c r="E47" s="14">
        <v>1.0801624059213779</v>
      </c>
      <c r="F47" s="14">
        <v>0</v>
      </c>
      <c r="G47" s="14">
        <v>0</v>
      </c>
      <c r="H47" s="15">
        <v>2.2301961671712545</v>
      </c>
      <c r="I47" s="15">
        <v>0</v>
      </c>
      <c r="J47" s="14">
        <v>0</v>
      </c>
      <c r="K47" s="76"/>
    </row>
    <row r="48" spans="2:11" ht="27.75" customHeight="1">
      <c r="B48" s="75" t="s">
        <v>92</v>
      </c>
      <c r="C48" s="76" t="s">
        <v>193</v>
      </c>
      <c r="D48" s="77">
        <v>4</v>
      </c>
      <c r="E48" s="14">
        <v>1.1601894815011116</v>
      </c>
      <c r="F48" s="14">
        <v>8.3683134870178214E-2</v>
      </c>
      <c r="G48" s="14">
        <v>0</v>
      </c>
      <c r="H48" s="15">
        <v>2.2301961671712545</v>
      </c>
      <c r="I48" s="15">
        <v>0</v>
      </c>
      <c r="J48" s="14">
        <v>0</v>
      </c>
      <c r="K48" s="76"/>
    </row>
    <row r="49" spans="2:11" ht="27.75" customHeight="1">
      <c r="B49" s="75" t="s">
        <v>93</v>
      </c>
      <c r="C49" s="76" t="s">
        <v>193</v>
      </c>
      <c r="D49" s="77">
        <v>4</v>
      </c>
      <c r="E49" s="14">
        <v>9.6276227981709886E-2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76"/>
    </row>
    <row r="50" spans="2:11" ht="27.75" customHeight="1">
      <c r="B50" s="75" t="s">
        <v>94</v>
      </c>
      <c r="C50" s="76" t="s">
        <v>193</v>
      </c>
      <c r="D50" s="77" t="s">
        <v>55</v>
      </c>
      <c r="E50" s="14">
        <v>1.2312795232597582</v>
      </c>
      <c r="F50" s="14">
        <v>8.083953319983235E-2</v>
      </c>
      <c r="G50" s="14">
        <v>0</v>
      </c>
      <c r="H50" s="15">
        <v>10.955991007032555</v>
      </c>
      <c r="I50" s="15">
        <v>0</v>
      </c>
      <c r="J50" s="14">
        <v>0</v>
      </c>
      <c r="K50" s="76"/>
    </row>
    <row r="51" spans="2:11" ht="27.75" customHeight="1">
      <c r="B51" s="75" t="s">
        <v>95</v>
      </c>
      <c r="C51" s="76" t="s">
        <v>193</v>
      </c>
      <c r="D51" s="77">
        <v>0</v>
      </c>
      <c r="E51" s="14">
        <v>5.0193631769704954</v>
      </c>
      <c r="F51" s="14">
        <v>0.35301283593293625</v>
      </c>
      <c r="G51" s="14">
        <v>6.0934321507411321E-2</v>
      </c>
      <c r="H51" s="15">
        <v>8.5998639087459843</v>
      </c>
      <c r="I51" s="15">
        <v>0.91401482261116984</v>
      </c>
      <c r="J51" s="14">
        <v>0.26445495534216512</v>
      </c>
      <c r="K51" s="76"/>
    </row>
    <row r="52" spans="2:11" ht="27.75" customHeight="1">
      <c r="B52" s="75" t="s">
        <v>96</v>
      </c>
      <c r="C52" s="76" t="s">
        <v>193</v>
      </c>
      <c r="D52" s="77">
        <v>0</v>
      </c>
      <c r="E52" s="14">
        <v>6.6695186782891707</v>
      </c>
      <c r="F52" s="14">
        <v>0.36260362549447389</v>
      </c>
      <c r="G52" s="14">
        <v>7.2269353434773836E-2</v>
      </c>
      <c r="H52" s="15">
        <v>4.6943658274587872</v>
      </c>
      <c r="I52" s="15">
        <v>2.7839411801395482</v>
      </c>
      <c r="J52" s="14">
        <v>0.31421458015119058</v>
      </c>
      <c r="K52" s="76"/>
    </row>
    <row r="53" spans="2:11" ht="27.75" customHeight="1">
      <c r="B53" s="75" t="s">
        <v>97</v>
      </c>
      <c r="C53" s="76" t="s">
        <v>193</v>
      </c>
      <c r="D53" s="77">
        <v>0</v>
      </c>
      <c r="E53" s="14">
        <v>5.7186341947917629</v>
      </c>
      <c r="F53" s="14">
        <v>0.2307654421791353</v>
      </c>
      <c r="G53" s="14">
        <v>5.5411762711707259E-2</v>
      </c>
      <c r="H53" s="15">
        <v>79.330004591064437</v>
      </c>
      <c r="I53" s="15">
        <v>2.9880266981249735</v>
      </c>
      <c r="J53" s="14">
        <v>0.24409232181865981</v>
      </c>
      <c r="K53" s="76"/>
    </row>
    <row r="54" spans="2:11" ht="27.75" customHeight="1">
      <c r="B54" s="75" t="s">
        <v>98</v>
      </c>
      <c r="C54" s="76" t="s">
        <v>193</v>
      </c>
      <c r="D54" s="77" t="s">
        <v>63</v>
      </c>
      <c r="E54" s="14">
        <v>0.97779274578892705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76"/>
    </row>
    <row r="55" spans="2:11" ht="27.75" customHeight="1">
      <c r="B55" s="75" t="s">
        <v>99</v>
      </c>
      <c r="C55" s="76" t="s">
        <v>193</v>
      </c>
      <c r="D55" s="77">
        <v>0</v>
      </c>
      <c r="E55" s="14">
        <v>6.3424504113014191</v>
      </c>
      <c r="F55" s="14">
        <v>0.65118478250920231</v>
      </c>
      <c r="G55" s="14">
        <v>0.23886254030905235</v>
      </c>
      <c r="H55" s="15">
        <v>0</v>
      </c>
      <c r="I55" s="15">
        <v>0</v>
      </c>
      <c r="J55" s="14">
        <v>0</v>
      </c>
      <c r="K55" s="76"/>
    </row>
    <row r="56" spans="2:11" ht="27.75" customHeight="1">
      <c r="B56" s="75" t="s">
        <v>100</v>
      </c>
      <c r="C56" s="76" t="s">
        <v>193</v>
      </c>
      <c r="D56" s="77">
        <v>8</v>
      </c>
      <c r="E56" s="14">
        <v>-0.95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76"/>
    </row>
    <row r="57" spans="2:11" ht="27.75" customHeight="1">
      <c r="B57" s="75" t="s">
        <v>101</v>
      </c>
      <c r="C57" s="76" t="s">
        <v>193</v>
      </c>
      <c r="D57" s="77">
        <v>8</v>
      </c>
      <c r="E57" s="14">
        <v>-0.84499999999999997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76"/>
    </row>
    <row r="58" spans="2:11" ht="27.75" customHeight="1">
      <c r="B58" s="75" t="s">
        <v>102</v>
      </c>
      <c r="C58" s="76" t="s">
        <v>193</v>
      </c>
      <c r="D58" s="77">
        <v>0</v>
      </c>
      <c r="E58" s="14">
        <v>-0.95</v>
      </c>
      <c r="F58" s="14">
        <v>0</v>
      </c>
      <c r="G58" s="14">
        <v>0</v>
      </c>
      <c r="H58" s="15">
        <v>0</v>
      </c>
      <c r="I58" s="15">
        <v>0</v>
      </c>
      <c r="J58" s="14">
        <v>0.36</v>
      </c>
      <c r="K58" s="76"/>
    </row>
    <row r="59" spans="2:11" ht="27.75" customHeight="1">
      <c r="B59" s="75" t="s">
        <v>103</v>
      </c>
      <c r="C59" s="76" t="s">
        <v>193</v>
      </c>
      <c r="D59" s="77">
        <v>0</v>
      </c>
      <c r="E59" s="14">
        <v>-6.76</v>
      </c>
      <c r="F59" s="14">
        <v>-0.753</v>
      </c>
      <c r="G59" s="14">
        <v>-0.106</v>
      </c>
      <c r="H59" s="15">
        <v>0</v>
      </c>
      <c r="I59" s="15">
        <v>0</v>
      </c>
      <c r="J59" s="14">
        <v>0.36</v>
      </c>
      <c r="K59" s="76"/>
    </row>
    <row r="60" spans="2:11" ht="27.75" customHeight="1">
      <c r="B60" s="75" t="s">
        <v>104</v>
      </c>
      <c r="C60" s="76" t="s">
        <v>193</v>
      </c>
      <c r="D60" s="77">
        <v>0</v>
      </c>
      <c r="E60" s="14">
        <v>-0.84499999999999997</v>
      </c>
      <c r="F60" s="14">
        <v>0</v>
      </c>
      <c r="G60" s="14">
        <v>0</v>
      </c>
      <c r="H60" s="15">
        <v>0</v>
      </c>
      <c r="I60" s="15">
        <v>0</v>
      </c>
      <c r="J60" s="14">
        <v>0.33100000000000002</v>
      </c>
      <c r="K60" s="76"/>
    </row>
    <row r="61" spans="2:11" ht="27.75" customHeight="1">
      <c r="B61" s="75" t="s">
        <v>105</v>
      </c>
      <c r="C61" s="76" t="s">
        <v>193</v>
      </c>
      <c r="D61" s="77">
        <v>0</v>
      </c>
      <c r="E61" s="14">
        <v>-6.093</v>
      </c>
      <c r="F61" s="14">
        <v>-0.65200000000000002</v>
      </c>
      <c r="G61" s="14">
        <v>-9.2999999999999999E-2</v>
      </c>
      <c r="H61" s="15">
        <v>0</v>
      </c>
      <c r="I61" s="15">
        <v>0</v>
      </c>
      <c r="J61" s="14">
        <v>0.33100000000000002</v>
      </c>
      <c r="K61" s="76"/>
    </row>
    <row r="62" spans="2:11" ht="27.75" customHeight="1">
      <c r="B62" s="75" t="s">
        <v>106</v>
      </c>
      <c r="C62" s="76" t="s">
        <v>193</v>
      </c>
      <c r="D62" s="77">
        <v>0</v>
      </c>
      <c r="E62" s="14">
        <v>-0.53500000000000003</v>
      </c>
      <c r="F62" s="14">
        <v>0</v>
      </c>
      <c r="G62" s="14">
        <v>0</v>
      </c>
      <c r="H62" s="15">
        <v>0</v>
      </c>
      <c r="I62" s="15">
        <v>0</v>
      </c>
      <c r="J62" s="14">
        <v>0.25700000000000001</v>
      </c>
      <c r="K62" s="76"/>
    </row>
    <row r="63" spans="2:11" ht="27.75" customHeight="1">
      <c r="B63" s="75" t="s">
        <v>107</v>
      </c>
      <c r="C63" s="76" t="s">
        <v>193</v>
      </c>
      <c r="D63" s="77">
        <v>0</v>
      </c>
      <c r="E63" s="14">
        <v>-4.24</v>
      </c>
      <c r="F63" s="14">
        <v>-0.33</v>
      </c>
      <c r="G63" s="14">
        <v>-5.5E-2</v>
      </c>
      <c r="H63" s="15">
        <v>0</v>
      </c>
      <c r="I63" s="15">
        <v>0</v>
      </c>
      <c r="J63" s="14">
        <v>0.25700000000000001</v>
      </c>
      <c r="K63" s="76"/>
    </row>
    <row r="64" spans="2:11" ht="27.75" customHeight="1" thickBot="1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12" t="str">
        <f t="shared" ref="C73:D88" si="0">+C6</f>
        <v>101, 102</v>
      </c>
      <c r="D73" s="12">
        <f t="shared" si="0"/>
        <v>1</v>
      </c>
      <c r="E73" s="14">
        <v>3.0449999999999999</v>
      </c>
      <c r="F73" s="14">
        <v>0</v>
      </c>
      <c r="G73" s="14">
        <v>0</v>
      </c>
      <c r="H73" s="15">
        <v>3.34</v>
      </c>
      <c r="I73" s="15">
        <v>0</v>
      </c>
      <c r="J73" s="14">
        <v>0</v>
      </c>
      <c r="K73" s="12">
        <f>+K6</f>
        <v>0</v>
      </c>
    </row>
    <row r="74" spans="2:11" ht="27.75" customHeight="1">
      <c r="B74" s="11" t="s">
        <v>49</v>
      </c>
      <c r="C74" s="12" t="str">
        <f t="shared" si="0"/>
        <v xml:space="preserve">103, 105, 111, 112, 113, 114, 115, 116, 117, 118, 119, 120, 131, 132, 133, 134, 147, 148, 149, 150 </v>
      </c>
      <c r="D74" s="12">
        <f t="shared" si="0"/>
        <v>2</v>
      </c>
      <c r="E74" s="14">
        <v>3.7890000000000001</v>
      </c>
      <c r="F74" s="14">
        <v>0.372</v>
      </c>
      <c r="G74" s="14">
        <v>0</v>
      </c>
      <c r="H74" s="15">
        <v>3.34</v>
      </c>
      <c r="I74" s="15">
        <v>0</v>
      </c>
      <c r="J74" s="14">
        <v>0</v>
      </c>
      <c r="K74" s="12" t="str">
        <f t="shared" ref="K74:K130" si="1">+K7</f>
        <v>145, 146</v>
      </c>
    </row>
    <row r="75" spans="2:11" ht="27.75" customHeight="1">
      <c r="B75" s="11" t="s">
        <v>50</v>
      </c>
      <c r="C75" s="12" t="str">
        <f t="shared" si="0"/>
        <v>104, 106, 130, 153, 155</v>
      </c>
      <c r="D75" s="12">
        <f t="shared" si="0"/>
        <v>2</v>
      </c>
      <c r="E75" s="14">
        <v>0.33200000000000002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tr">
        <f t="shared" si="1"/>
        <v>135, 136, 137, 138, 140, 141, 142, 143</v>
      </c>
    </row>
    <row r="76" spans="2:11" ht="27.75" customHeight="1">
      <c r="B76" s="11" t="s">
        <v>51</v>
      </c>
      <c r="C76" s="12" t="str">
        <f t="shared" si="0"/>
        <v>201, 202, 203, 209</v>
      </c>
      <c r="D76" s="12">
        <f t="shared" si="0"/>
        <v>3</v>
      </c>
      <c r="E76" s="14">
        <v>2.7349999999999999</v>
      </c>
      <c r="F76" s="14">
        <v>0</v>
      </c>
      <c r="G76" s="14">
        <v>0</v>
      </c>
      <c r="H76" s="15">
        <v>4.21</v>
      </c>
      <c r="I76" s="15">
        <v>0</v>
      </c>
      <c r="J76" s="14">
        <v>0</v>
      </c>
      <c r="K76" s="12">
        <f t="shared" si="1"/>
        <v>207</v>
      </c>
    </row>
    <row r="77" spans="2:11" ht="27.75" customHeight="1">
      <c r="B77" s="11" t="s">
        <v>52</v>
      </c>
      <c r="C77" s="12" t="str">
        <f t="shared" si="0"/>
        <v>205, 211, 231, 232</v>
      </c>
      <c r="D77" s="12">
        <f t="shared" si="0"/>
        <v>4</v>
      </c>
      <c r="E77" s="14">
        <v>2.9380000000000002</v>
      </c>
      <c r="F77" s="14">
        <v>0.219</v>
      </c>
      <c r="G77" s="14">
        <v>0</v>
      </c>
      <c r="H77" s="15">
        <v>4.21</v>
      </c>
      <c r="I77" s="15">
        <v>0</v>
      </c>
      <c r="J77" s="14">
        <v>0</v>
      </c>
      <c r="K77" s="12" t="str">
        <f t="shared" si="1"/>
        <v>208, 210</v>
      </c>
    </row>
    <row r="78" spans="2:11" ht="27.75" customHeight="1">
      <c r="B78" s="11" t="s">
        <v>53</v>
      </c>
      <c r="C78" s="12">
        <f t="shared" si="0"/>
        <v>212</v>
      </c>
      <c r="D78" s="12">
        <f t="shared" si="0"/>
        <v>4</v>
      </c>
      <c r="E78" s="14">
        <v>0.253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tr">
        <f t="shared" si="1"/>
        <v>233, 234, 235, 236, 237</v>
      </c>
    </row>
    <row r="79" spans="2:11" ht="27.75" customHeight="1">
      <c r="B79" s="11" t="s">
        <v>54</v>
      </c>
      <c r="C79" s="12" t="str">
        <f t="shared" si="0"/>
        <v>401, 402</v>
      </c>
      <c r="D79" s="12" t="str">
        <f t="shared" si="0"/>
        <v>5-8</v>
      </c>
      <c r="E79" s="14">
        <v>3.11</v>
      </c>
      <c r="F79" s="14">
        <v>0.21099999999999999</v>
      </c>
      <c r="G79" s="14">
        <v>0</v>
      </c>
      <c r="H79" s="15">
        <v>22.19</v>
      </c>
      <c r="I79" s="15">
        <v>0</v>
      </c>
      <c r="J79" s="14">
        <v>0</v>
      </c>
      <c r="K79" s="12">
        <f t="shared" si="1"/>
        <v>0</v>
      </c>
    </row>
    <row r="80" spans="2:11" ht="27.75" customHeight="1">
      <c r="B80" s="11" t="s">
        <v>56</v>
      </c>
      <c r="C80" s="12" t="str">
        <f t="shared" si="0"/>
        <v>403, 404</v>
      </c>
      <c r="D80" s="12" t="str">
        <f t="shared" si="0"/>
        <v>5-8</v>
      </c>
      <c r="E80" s="14">
        <v>2.734</v>
      </c>
      <c r="F80" s="14">
        <v>0.182</v>
      </c>
      <c r="G80" s="14">
        <v>0</v>
      </c>
      <c r="H80" s="15">
        <v>30.99</v>
      </c>
      <c r="I80" s="15">
        <v>0</v>
      </c>
      <c r="J80" s="14">
        <v>0</v>
      </c>
      <c r="K80" s="12">
        <f t="shared" si="1"/>
        <v>0</v>
      </c>
    </row>
    <row r="81" spans="2:11" ht="27.75" customHeight="1">
      <c r="B81" s="11" t="s">
        <v>57</v>
      </c>
      <c r="C81" s="12">
        <f t="shared" si="0"/>
        <v>0</v>
      </c>
      <c r="D81" s="12" t="str">
        <f t="shared" si="0"/>
        <v>5-8</v>
      </c>
      <c r="E81" s="14">
        <v>1.7470000000000001</v>
      </c>
      <c r="F81" s="14">
        <v>0.10199999999999999</v>
      </c>
      <c r="G81" s="14">
        <v>0</v>
      </c>
      <c r="H81" s="15">
        <v>377.98</v>
      </c>
      <c r="I81" s="15">
        <v>0</v>
      </c>
      <c r="J81" s="14">
        <v>0</v>
      </c>
      <c r="K81" s="12">
        <f t="shared" si="1"/>
        <v>405</v>
      </c>
    </row>
    <row r="82" spans="2:11" ht="27.75" customHeight="1">
      <c r="B82" s="11" t="s">
        <v>58</v>
      </c>
      <c r="C82" s="12" t="str">
        <f t="shared" si="0"/>
        <v>511, 591</v>
      </c>
      <c r="D82" s="12">
        <f t="shared" si="0"/>
        <v>0</v>
      </c>
      <c r="E82" s="14">
        <v>12.118</v>
      </c>
      <c r="F82" s="14">
        <v>0.95199999999999996</v>
      </c>
      <c r="G82" s="14">
        <v>0.157</v>
      </c>
      <c r="H82" s="15">
        <v>15.73</v>
      </c>
      <c r="I82" s="15">
        <v>2.5499999999999998</v>
      </c>
      <c r="J82" s="14">
        <v>0.66500000000000004</v>
      </c>
      <c r="K82" s="12">
        <f t="shared" si="1"/>
        <v>501</v>
      </c>
    </row>
    <row r="83" spans="2:11" ht="27.75" customHeight="1">
      <c r="B83" s="11" t="s">
        <v>59</v>
      </c>
      <c r="C83" s="12" t="str">
        <f t="shared" si="0"/>
        <v>513, 592</v>
      </c>
      <c r="D83" s="12">
        <f t="shared" si="0"/>
        <v>0</v>
      </c>
      <c r="E83" s="14">
        <v>10.071999999999999</v>
      </c>
      <c r="F83" s="14">
        <v>0.60299999999999998</v>
      </c>
      <c r="G83" s="14">
        <v>0.115</v>
      </c>
      <c r="H83" s="15">
        <v>5.55</v>
      </c>
      <c r="I83" s="15">
        <v>5.37</v>
      </c>
      <c r="J83" s="14">
        <v>0.49099999999999999</v>
      </c>
      <c r="K83" s="12">
        <f t="shared" si="1"/>
        <v>503</v>
      </c>
    </row>
    <row r="84" spans="2:11" ht="27.75" customHeight="1">
      <c r="B84" s="11" t="s">
        <v>60</v>
      </c>
      <c r="C84" s="12" t="str">
        <f t="shared" si="0"/>
        <v>515, 593</v>
      </c>
      <c r="D84" s="12">
        <f t="shared" si="0"/>
        <v>0</v>
      </c>
      <c r="E84" s="14">
        <v>7.625</v>
      </c>
      <c r="F84" s="14">
        <v>0.36099999999999999</v>
      </c>
      <c r="G84" s="14">
        <v>7.9000000000000001E-2</v>
      </c>
      <c r="H84" s="15">
        <v>84.05</v>
      </c>
      <c r="I84" s="15">
        <v>4</v>
      </c>
      <c r="J84" s="14">
        <v>0.33700000000000002</v>
      </c>
      <c r="K84" s="12">
        <f t="shared" si="1"/>
        <v>505</v>
      </c>
    </row>
    <row r="85" spans="2:11" ht="27.75" customHeight="1">
      <c r="B85" s="11" t="s">
        <v>61</v>
      </c>
      <c r="C85" s="12">
        <f t="shared" si="0"/>
        <v>0</v>
      </c>
      <c r="D85" s="12">
        <f t="shared" si="0"/>
        <v>0</v>
      </c>
      <c r="E85" s="14">
        <v>5.891</v>
      </c>
      <c r="F85" s="14">
        <v>0.17199999999999999</v>
      </c>
      <c r="G85" s="14">
        <v>5.0999999999999997E-2</v>
      </c>
      <c r="H85" s="15">
        <v>181.09</v>
      </c>
      <c r="I85" s="15">
        <v>4.29</v>
      </c>
      <c r="J85" s="14">
        <v>0.23400000000000001</v>
      </c>
      <c r="K85" s="12" t="str">
        <f t="shared" si="1"/>
        <v>507, 517, 594</v>
      </c>
    </row>
    <row r="86" spans="2:11" ht="27.75" customHeight="1">
      <c r="B86" s="11" t="s">
        <v>62</v>
      </c>
      <c r="C86" s="12" t="str">
        <f t="shared" si="0"/>
        <v>900, 901, 902, 903, 904, 905, 906, 907</v>
      </c>
      <c r="D86" s="12" t="str">
        <f t="shared" si="0"/>
        <v>1&amp;8</v>
      </c>
      <c r="E86" s="14">
        <v>2.355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tr">
        <f t="shared" si="1"/>
        <v>912, 913</v>
      </c>
    </row>
    <row r="87" spans="2:11" ht="27.75" customHeight="1">
      <c r="B87" s="11" t="s">
        <v>64</v>
      </c>
      <c r="C87" s="12">
        <f t="shared" si="0"/>
        <v>910</v>
      </c>
      <c r="D87" s="12">
        <f t="shared" si="0"/>
        <v>0</v>
      </c>
      <c r="E87" s="14">
        <v>15.423</v>
      </c>
      <c r="F87" s="14">
        <v>1.629</v>
      </c>
      <c r="G87" s="14">
        <v>0.498</v>
      </c>
      <c r="H87" s="15">
        <v>0</v>
      </c>
      <c r="I87" s="15">
        <v>0</v>
      </c>
      <c r="J87" s="14">
        <v>0</v>
      </c>
      <c r="K87" s="12">
        <f t="shared" si="1"/>
        <v>0</v>
      </c>
    </row>
    <row r="88" spans="2:11" ht="27.75" customHeight="1">
      <c r="B88" s="11" t="s">
        <v>65</v>
      </c>
      <c r="C88" s="12" t="str">
        <f t="shared" si="0"/>
        <v xml:space="preserve">781, 782, 783, 784, 785 </v>
      </c>
      <c r="D88" s="12">
        <f t="shared" si="0"/>
        <v>8</v>
      </c>
      <c r="E88" s="14">
        <v>-1.2410000000000001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>
        <f t="shared" si="1"/>
        <v>0</v>
      </c>
    </row>
    <row r="89" spans="2:11" ht="27.75" customHeight="1">
      <c r="B89" s="11" t="s">
        <v>66</v>
      </c>
      <c r="C89" s="12">
        <f t="shared" ref="C89:D104" si="2">+C22</f>
        <v>780</v>
      </c>
      <c r="D89" s="12">
        <f t="shared" si="2"/>
        <v>8</v>
      </c>
      <c r="E89" s="14">
        <v>-1.1080000000000001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>
        <f t="shared" si="1"/>
        <v>0</v>
      </c>
    </row>
    <row r="90" spans="2:11" ht="27.75" customHeight="1">
      <c r="B90" s="11" t="s">
        <v>67</v>
      </c>
      <c r="C90" s="12" t="str">
        <f t="shared" si="2"/>
        <v>786, 787</v>
      </c>
      <c r="D90" s="12">
        <f t="shared" si="2"/>
        <v>0</v>
      </c>
      <c r="E90" s="14">
        <v>-1.2410000000000001</v>
      </c>
      <c r="F90" s="14">
        <v>0</v>
      </c>
      <c r="G90" s="14">
        <v>0</v>
      </c>
      <c r="H90" s="15">
        <v>0</v>
      </c>
      <c r="I90" s="15">
        <v>0</v>
      </c>
      <c r="J90" s="14">
        <v>0.46600000000000003</v>
      </c>
      <c r="K90" s="12">
        <f t="shared" si="1"/>
        <v>0</v>
      </c>
    </row>
    <row r="91" spans="2:11" ht="27.75" customHeight="1">
      <c r="B91" s="11" t="s">
        <v>68</v>
      </c>
      <c r="C91" s="12" t="str">
        <f t="shared" si="2"/>
        <v>791, 795</v>
      </c>
      <c r="D91" s="12">
        <f t="shared" si="2"/>
        <v>0</v>
      </c>
      <c r="E91" s="14">
        <v>-9.1509999999999998</v>
      </c>
      <c r="F91" s="14">
        <v>-0.91500000000000004</v>
      </c>
      <c r="G91" s="14">
        <v>-0.13500000000000001</v>
      </c>
      <c r="H91" s="15">
        <v>0</v>
      </c>
      <c r="I91" s="15">
        <v>0</v>
      </c>
      <c r="J91" s="14">
        <v>0.46600000000000003</v>
      </c>
      <c r="K91" s="12">
        <f t="shared" si="1"/>
        <v>0</v>
      </c>
    </row>
    <row r="92" spans="2:11" ht="27.75" customHeight="1">
      <c r="B92" s="11" t="s">
        <v>69</v>
      </c>
      <c r="C92" s="12" t="str">
        <f t="shared" si="2"/>
        <v>788, 789</v>
      </c>
      <c r="D92" s="12">
        <f t="shared" si="2"/>
        <v>0</v>
      </c>
      <c r="E92" s="14">
        <v>-1.1080000000000001</v>
      </c>
      <c r="F92" s="14">
        <v>0</v>
      </c>
      <c r="G92" s="14">
        <v>0</v>
      </c>
      <c r="H92" s="15">
        <v>0</v>
      </c>
      <c r="I92" s="15">
        <v>0</v>
      </c>
      <c r="J92" s="14">
        <v>0.434</v>
      </c>
      <c r="K92" s="12">
        <f t="shared" si="1"/>
        <v>0</v>
      </c>
    </row>
    <row r="93" spans="2:11" ht="27.75" customHeight="1">
      <c r="B93" s="11" t="s">
        <v>70</v>
      </c>
      <c r="C93" s="12" t="str">
        <f t="shared" si="2"/>
        <v>792, 796</v>
      </c>
      <c r="D93" s="12">
        <f t="shared" si="2"/>
        <v>0</v>
      </c>
      <c r="E93" s="14">
        <v>-8.2870000000000008</v>
      </c>
      <c r="F93" s="14">
        <v>-0.79100000000000004</v>
      </c>
      <c r="G93" s="14">
        <v>-0.11899999999999999</v>
      </c>
      <c r="H93" s="15">
        <v>0</v>
      </c>
      <c r="I93" s="15">
        <v>0</v>
      </c>
      <c r="J93" s="14">
        <v>0.434</v>
      </c>
      <c r="K93" s="12">
        <f t="shared" si="1"/>
        <v>0</v>
      </c>
    </row>
    <row r="94" spans="2:11" ht="27.75" customHeight="1">
      <c r="B94" s="11" t="s">
        <v>71</v>
      </c>
      <c r="C94" s="12" t="str">
        <f t="shared" si="2"/>
        <v>770, 771</v>
      </c>
      <c r="D94" s="12">
        <f t="shared" si="2"/>
        <v>0</v>
      </c>
      <c r="E94" s="14">
        <v>-0.70299999999999996</v>
      </c>
      <c r="F94" s="14">
        <v>0</v>
      </c>
      <c r="G94" s="14">
        <v>0</v>
      </c>
      <c r="H94" s="15">
        <v>61.38</v>
      </c>
      <c r="I94" s="15">
        <v>0</v>
      </c>
      <c r="J94" s="14">
        <v>0.32700000000000001</v>
      </c>
      <c r="K94" s="12">
        <f t="shared" si="1"/>
        <v>0</v>
      </c>
    </row>
    <row r="95" spans="2:11" ht="27.75" customHeight="1">
      <c r="B95" s="11" t="s">
        <v>72</v>
      </c>
      <c r="C95" s="12" t="str">
        <f t="shared" si="2"/>
        <v>793, 797</v>
      </c>
      <c r="D95" s="12">
        <f t="shared" si="2"/>
        <v>0</v>
      </c>
      <c r="E95" s="14">
        <v>-5.8410000000000002</v>
      </c>
      <c r="F95" s="14">
        <v>-0.378</v>
      </c>
      <c r="G95" s="14">
        <v>-6.9000000000000006E-2</v>
      </c>
      <c r="H95" s="15">
        <v>61.38</v>
      </c>
      <c r="I95" s="15">
        <v>0</v>
      </c>
      <c r="J95" s="14">
        <v>0.32700000000000001</v>
      </c>
      <c r="K95" s="12">
        <f t="shared" si="1"/>
        <v>0</v>
      </c>
    </row>
    <row r="96" spans="2:11" ht="27.75" customHeight="1">
      <c r="B96" s="11" t="s">
        <v>73</v>
      </c>
      <c r="C96" s="12" t="str">
        <f t="shared" si="2"/>
        <v>794, 798</v>
      </c>
      <c r="D96" s="12">
        <f t="shared" si="2"/>
        <v>0</v>
      </c>
      <c r="E96" s="14">
        <v>-5.5229999999999997</v>
      </c>
      <c r="F96" s="14">
        <v>-0.32800000000000001</v>
      </c>
      <c r="G96" s="14">
        <v>-6.3E-2</v>
      </c>
      <c r="H96" s="15">
        <v>61.38</v>
      </c>
      <c r="I96" s="15">
        <v>0</v>
      </c>
      <c r="J96" s="14">
        <v>0.23899999999999999</v>
      </c>
      <c r="K96" s="12">
        <f t="shared" si="1"/>
        <v>0</v>
      </c>
    </row>
    <row r="97" spans="2:11" ht="27.75" customHeight="1">
      <c r="B97" s="11" t="s">
        <v>74</v>
      </c>
      <c r="C97" s="12" t="str">
        <f t="shared" si="2"/>
        <v>772, 773</v>
      </c>
      <c r="D97" s="12">
        <f t="shared" si="2"/>
        <v>0</v>
      </c>
      <c r="E97" s="14">
        <v>-0.65300000000000002</v>
      </c>
      <c r="F97" s="14">
        <v>0</v>
      </c>
      <c r="G97" s="14">
        <v>0</v>
      </c>
      <c r="H97" s="15">
        <v>61.38</v>
      </c>
      <c r="I97" s="15">
        <v>0</v>
      </c>
      <c r="J97" s="14">
        <v>0.23899999999999999</v>
      </c>
      <c r="K97" s="12">
        <f t="shared" si="1"/>
        <v>0</v>
      </c>
    </row>
    <row r="98" spans="2:11" ht="27.75" customHeight="1">
      <c r="B98" s="11" t="s">
        <v>75</v>
      </c>
      <c r="C98" s="12" t="str">
        <f t="shared" si="2"/>
        <v>N/A</v>
      </c>
      <c r="D98" s="12">
        <f t="shared" si="2"/>
        <v>1</v>
      </c>
      <c r="E98" s="14">
        <v>2.072625802907841</v>
      </c>
      <c r="F98" s="14">
        <v>0</v>
      </c>
      <c r="G98" s="14">
        <v>0</v>
      </c>
      <c r="H98" s="15">
        <v>2.2734220629596678</v>
      </c>
      <c r="I98" s="15">
        <v>0</v>
      </c>
      <c r="J98" s="14">
        <v>0</v>
      </c>
      <c r="K98" s="12">
        <f t="shared" si="1"/>
        <v>0</v>
      </c>
    </row>
    <row r="99" spans="2:11" ht="27.75" customHeight="1">
      <c r="B99" s="11" t="s">
        <v>76</v>
      </c>
      <c r="C99" s="12" t="str">
        <f t="shared" si="2"/>
        <v>N/A</v>
      </c>
      <c r="D99" s="12">
        <f t="shared" si="2"/>
        <v>2</v>
      </c>
      <c r="E99" s="14">
        <v>2.5790407774114317</v>
      </c>
      <c r="F99" s="14">
        <v>0.25320748725179537</v>
      </c>
      <c r="G99" s="14">
        <v>0</v>
      </c>
      <c r="H99" s="15">
        <v>2.2734220629596678</v>
      </c>
      <c r="I99" s="15">
        <v>0</v>
      </c>
      <c r="J99" s="14">
        <v>0</v>
      </c>
      <c r="K99" s="12">
        <f t="shared" si="1"/>
        <v>0</v>
      </c>
    </row>
    <row r="100" spans="2:11" ht="27.75" customHeight="1">
      <c r="B100" s="11" t="s">
        <v>77</v>
      </c>
      <c r="C100" s="12" t="str">
        <f t="shared" si="2"/>
        <v>N/A</v>
      </c>
      <c r="D100" s="12">
        <f t="shared" si="2"/>
        <v>2</v>
      </c>
      <c r="E100" s="14">
        <v>0.22598087571934425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>
        <f t="shared" si="1"/>
        <v>0</v>
      </c>
    </row>
    <row r="101" spans="2:11" ht="27.75" customHeight="1">
      <c r="B101" s="11" t="s">
        <v>78</v>
      </c>
      <c r="C101" s="12" t="str">
        <f t="shared" si="2"/>
        <v>N/A</v>
      </c>
      <c r="D101" s="12">
        <f t="shared" si="2"/>
        <v>3</v>
      </c>
      <c r="E101" s="14">
        <v>1.8616195635313448</v>
      </c>
      <c r="F101" s="14">
        <v>0</v>
      </c>
      <c r="G101" s="14">
        <v>0</v>
      </c>
      <c r="H101" s="15">
        <v>2.8656008637904797</v>
      </c>
      <c r="I101" s="15">
        <v>0</v>
      </c>
      <c r="J101" s="14">
        <v>0</v>
      </c>
      <c r="K101" s="12">
        <f t="shared" si="1"/>
        <v>0</v>
      </c>
    </row>
    <row r="102" spans="2:11" ht="27.75" customHeight="1">
      <c r="B102" s="11" t="s">
        <v>79</v>
      </c>
      <c r="C102" s="12" t="str">
        <f t="shared" si="2"/>
        <v>N/A</v>
      </c>
      <c r="D102" s="12">
        <f t="shared" si="2"/>
        <v>4</v>
      </c>
      <c r="E102" s="14">
        <v>1.9997946170585343</v>
      </c>
      <c r="F102" s="14">
        <v>0.14906569814016984</v>
      </c>
      <c r="G102" s="14">
        <v>0</v>
      </c>
      <c r="H102" s="15">
        <v>2.8656008637904797</v>
      </c>
      <c r="I102" s="15">
        <v>0</v>
      </c>
      <c r="J102" s="14">
        <v>0</v>
      </c>
      <c r="K102" s="12">
        <f t="shared" si="1"/>
        <v>0</v>
      </c>
    </row>
    <row r="103" spans="2:11" ht="27.75" customHeight="1">
      <c r="B103" s="11" t="s">
        <v>80</v>
      </c>
      <c r="C103" s="12" t="str">
        <f t="shared" si="2"/>
        <v>N/A</v>
      </c>
      <c r="D103" s="12">
        <f t="shared" si="2"/>
        <v>4</v>
      </c>
      <c r="E103" s="14">
        <v>0.17220831794275329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>
        <f t="shared" si="1"/>
        <v>0</v>
      </c>
    </row>
    <row r="104" spans="2:11" ht="27.75" customHeight="1">
      <c r="B104" s="11" t="s">
        <v>81</v>
      </c>
      <c r="C104" s="12" t="str">
        <f t="shared" si="2"/>
        <v>N/A</v>
      </c>
      <c r="D104" s="12" t="str">
        <f t="shared" si="2"/>
        <v>5-8</v>
      </c>
      <c r="E104" s="14">
        <v>2.1168690466480737</v>
      </c>
      <c r="F104" s="14">
        <v>0.14362037583367962</v>
      </c>
      <c r="G104" s="14">
        <v>0</v>
      </c>
      <c r="H104" s="15">
        <v>15.103962747627255</v>
      </c>
      <c r="I104" s="15">
        <v>0</v>
      </c>
      <c r="J104" s="14">
        <v>0</v>
      </c>
      <c r="K104" s="12">
        <f t="shared" si="1"/>
        <v>0</v>
      </c>
    </row>
    <row r="105" spans="2:11" ht="27.75" customHeight="1">
      <c r="B105" s="11" t="s">
        <v>82</v>
      </c>
      <c r="C105" s="12" t="str">
        <f t="shared" ref="C105:D120" si="3">+C38</f>
        <v>N/A</v>
      </c>
      <c r="D105" s="12">
        <f t="shared" si="3"/>
        <v>0</v>
      </c>
      <c r="E105" s="14">
        <v>8.2483019637560648</v>
      </c>
      <c r="F105" s="14">
        <v>0.64799335447233641</v>
      </c>
      <c r="G105" s="14">
        <v>0.10686445026487061</v>
      </c>
      <c r="H105" s="15">
        <v>10.7068649851364</v>
      </c>
      <c r="I105" s="15">
        <v>1.7356964851937584</v>
      </c>
      <c r="J105" s="14">
        <v>0.45264241672699979</v>
      </c>
      <c r="K105" s="12">
        <f t="shared" si="1"/>
        <v>0</v>
      </c>
    </row>
    <row r="106" spans="2:11" ht="27.75" customHeight="1">
      <c r="B106" s="11" t="s">
        <v>83</v>
      </c>
      <c r="C106" s="12" t="str">
        <f t="shared" si="3"/>
        <v>N/A</v>
      </c>
      <c r="D106" s="12" t="str">
        <f t="shared" si="3"/>
        <v>1&amp;8</v>
      </c>
      <c r="E106" s="14">
        <v>1.6029667539730592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>
        <f t="shared" si="1"/>
        <v>0</v>
      </c>
    </row>
    <row r="107" spans="2:11" ht="27.75" customHeight="1">
      <c r="B107" s="11" t="s">
        <v>84</v>
      </c>
      <c r="C107" s="12" t="str">
        <f t="shared" si="3"/>
        <v>N/A</v>
      </c>
      <c r="D107" s="12">
        <f t="shared" si="3"/>
        <v>0</v>
      </c>
      <c r="E107" s="14">
        <v>10.497900741624838</v>
      </c>
      <c r="F107" s="14">
        <v>1.1088037546590717</v>
      </c>
      <c r="G107" s="14">
        <v>0.33897131357901633</v>
      </c>
      <c r="H107" s="15">
        <v>0</v>
      </c>
      <c r="I107" s="15">
        <v>0</v>
      </c>
      <c r="J107" s="14">
        <v>0</v>
      </c>
      <c r="K107" s="12">
        <f t="shared" si="1"/>
        <v>0</v>
      </c>
    </row>
    <row r="108" spans="2:11" ht="27.75" customHeight="1">
      <c r="B108" s="11" t="s">
        <v>85</v>
      </c>
      <c r="C108" s="12" t="str">
        <f t="shared" si="3"/>
        <v>N/A</v>
      </c>
      <c r="D108" s="12">
        <f t="shared" si="3"/>
        <v>8</v>
      </c>
      <c r="E108" s="14">
        <v>-1.2410000000000001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>
        <f t="shared" si="1"/>
        <v>0</v>
      </c>
    </row>
    <row r="109" spans="2:11" ht="27.75" customHeight="1">
      <c r="B109" s="11" t="s">
        <v>86</v>
      </c>
      <c r="C109" s="12" t="str">
        <f t="shared" si="3"/>
        <v>N/A</v>
      </c>
      <c r="D109" s="12">
        <f t="shared" si="3"/>
        <v>0</v>
      </c>
      <c r="E109" s="14">
        <v>-1.2410000000000001</v>
      </c>
      <c r="F109" s="14">
        <v>0</v>
      </c>
      <c r="G109" s="14">
        <v>0</v>
      </c>
      <c r="H109" s="15">
        <v>0</v>
      </c>
      <c r="I109" s="15">
        <v>0</v>
      </c>
      <c r="J109" s="14">
        <v>0.46600000000000003</v>
      </c>
      <c r="K109" s="12">
        <f t="shared" si="1"/>
        <v>0</v>
      </c>
    </row>
    <row r="110" spans="2:11" ht="27.75" customHeight="1">
      <c r="B110" s="11" t="s">
        <v>87</v>
      </c>
      <c r="C110" s="12" t="str">
        <f t="shared" si="3"/>
        <v>N/A</v>
      </c>
      <c r="D110" s="12">
        <f t="shared" si="3"/>
        <v>0</v>
      </c>
      <c r="E110" s="14">
        <v>-9.1509999999999998</v>
      </c>
      <c r="F110" s="14">
        <v>-0.91500000000000004</v>
      </c>
      <c r="G110" s="14">
        <v>-0.13500000000000001</v>
      </c>
      <c r="H110" s="15">
        <v>0</v>
      </c>
      <c r="I110" s="15">
        <v>0</v>
      </c>
      <c r="J110" s="14">
        <v>0.46600000000000003</v>
      </c>
      <c r="K110" s="12">
        <f t="shared" si="1"/>
        <v>0</v>
      </c>
    </row>
    <row r="111" spans="2:11" ht="27.75" customHeight="1">
      <c r="B111" s="11" t="s">
        <v>88</v>
      </c>
      <c r="C111" s="12" t="str">
        <f t="shared" si="3"/>
        <v>N/A</v>
      </c>
      <c r="D111" s="12">
        <f t="shared" si="3"/>
        <v>1</v>
      </c>
      <c r="E111" s="14">
        <v>1.2369667266004498</v>
      </c>
      <c r="F111" s="14">
        <v>0</v>
      </c>
      <c r="G111" s="14">
        <v>0</v>
      </c>
      <c r="H111" s="15">
        <v>1.3568042255650254</v>
      </c>
      <c r="I111" s="15">
        <v>0</v>
      </c>
      <c r="J111" s="14">
        <v>0</v>
      </c>
      <c r="K111" s="12">
        <f t="shared" si="1"/>
        <v>0</v>
      </c>
    </row>
    <row r="112" spans="2:11" ht="27.75" customHeight="1">
      <c r="B112" s="11" t="s">
        <v>89</v>
      </c>
      <c r="C112" s="12" t="str">
        <f t="shared" si="3"/>
        <v>N/A</v>
      </c>
      <c r="D112" s="12">
        <f t="shared" si="3"/>
        <v>2</v>
      </c>
      <c r="E112" s="14">
        <v>1.53920096127721</v>
      </c>
      <c r="F112" s="14">
        <v>0.15111711733838007</v>
      </c>
      <c r="G112" s="14">
        <v>0</v>
      </c>
      <c r="H112" s="15">
        <v>1.3568042255650254</v>
      </c>
      <c r="I112" s="15">
        <v>0</v>
      </c>
      <c r="J112" s="14">
        <v>0</v>
      </c>
      <c r="K112" s="12">
        <f t="shared" si="1"/>
        <v>0</v>
      </c>
    </row>
    <row r="113" spans="2:11" ht="27.75" customHeight="1">
      <c r="B113" s="11" t="s">
        <v>90</v>
      </c>
      <c r="C113" s="12" t="str">
        <f t="shared" si="3"/>
        <v>N/A</v>
      </c>
      <c r="D113" s="12">
        <f t="shared" si="3"/>
        <v>2</v>
      </c>
      <c r="E113" s="14">
        <v>0.13486796493640374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>
        <f t="shared" si="1"/>
        <v>0</v>
      </c>
    </row>
    <row r="114" spans="2:11" ht="27.75" customHeight="1">
      <c r="B114" s="11" t="s">
        <v>91</v>
      </c>
      <c r="C114" s="12" t="str">
        <f t="shared" si="3"/>
        <v>N/A</v>
      </c>
      <c r="D114" s="12">
        <f t="shared" si="3"/>
        <v>3</v>
      </c>
      <c r="E114" s="14">
        <v>1.1110357954851331</v>
      </c>
      <c r="F114" s="14">
        <v>0</v>
      </c>
      <c r="G114" s="14">
        <v>0</v>
      </c>
      <c r="H114" s="15">
        <v>1.710223290308011</v>
      </c>
      <c r="I114" s="15">
        <v>0</v>
      </c>
      <c r="J114" s="14">
        <v>0</v>
      </c>
      <c r="K114" s="12">
        <f t="shared" si="1"/>
        <v>0</v>
      </c>
    </row>
    <row r="115" spans="2:11" ht="27.75" customHeight="1">
      <c r="B115" s="11" t="s">
        <v>92</v>
      </c>
      <c r="C115" s="12" t="str">
        <f t="shared" si="3"/>
        <v>N/A</v>
      </c>
      <c r="D115" s="12">
        <f t="shared" si="3"/>
        <v>4</v>
      </c>
      <c r="E115" s="14">
        <v>1.1935002439251632</v>
      </c>
      <c r="F115" s="14">
        <v>8.8964109400820529E-2</v>
      </c>
      <c r="G115" s="14">
        <v>0</v>
      </c>
      <c r="H115" s="15">
        <v>1.710223290308011</v>
      </c>
      <c r="I115" s="15">
        <v>0</v>
      </c>
      <c r="J115" s="14">
        <v>0</v>
      </c>
      <c r="K115" s="12">
        <f t="shared" si="1"/>
        <v>0</v>
      </c>
    </row>
    <row r="116" spans="2:11" ht="27.75" customHeight="1">
      <c r="B116" s="11" t="s">
        <v>93</v>
      </c>
      <c r="C116" s="12" t="str">
        <f t="shared" si="3"/>
        <v>N/A</v>
      </c>
      <c r="D116" s="12">
        <f t="shared" si="3"/>
        <v>4</v>
      </c>
      <c r="E116" s="14">
        <v>0.10277588894250043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>
        <f t="shared" si="1"/>
        <v>0</v>
      </c>
    </row>
    <row r="117" spans="2:11" ht="27.75" customHeight="1">
      <c r="B117" s="11" t="s">
        <v>94</v>
      </c>
      <c r="C117" s="12" t="str">
        <f t="shared" si="3"/>
        <v>N/A</v>
      </c>
      <c r="D117" s="12" t="str">
        <f t="shared" si="3"/>
        <v>5-8</v>
      </c>
      <c r="E117" s="14">
        <v>1.2633715992536614</v>
      </c>
      <c r="F117" s="14">
        <v>8.5714278920425255E-2</v>
      </c>
      <c r="G117" s="14">
        <v>0</v>
      </c>
      <c r="H117" s="15">
        <v>9.0142172949963815</v>
      </c>
      <c r="I117" s="15">
        <v>0</v>
      </c>
      <c r="J117" s="14">
        <v>0</v>
      </c>
      <c r="K117" s="12">
        <f t="shared" si="1"/>
        <v>0</v>
      </c>
    </row>
    <row r="118" spans="2:11" ht="27.75" customHeight="1">
      <c r="B118" s="11" t="s">
        <v>95</v>
      </c>
      <c r="C118" s="12" t="str">
        <f t="shared" si="3"/>
        <v>N/A</v>
      </c>
      <c r="D118" s="12">
        <f t="shared" si="3"/>
        <v>0</v>
      </c>
      <c r="E118" s="14">
        <v>4.9226807201787359</v>
      </c>
      <c r="F118" s="14">
        <v>0.38672982716703719</v>
      </c>
      <c r="G118" s="14">
        <v>6.3777923177757184E-2</v>
      </c>
      <c r="H118" s="15">
        <v>6.3899791820772007</v>
      </c>
      <c r="I118" s="15">
        <v>1.0358834656259923</v>
      </c>
      <c r="J118" s="14">
        <v>0.27014215868285685</v>
      </c>
      <c r="K118" s="12">
        <f t="shared" si="1"/>
        <v>0</v>
      </c>
    </row>
    <row r="119" spans="2:11" ht="27.75" customHeight="1">
      <c r="B119" s="11" t="s">
        <v>96</v>
      </c>
      <c r="C119" s="12" t="str">
        <f t="shared" si="3"/>
        <v>N/A</v>
      </c>
      <c r="D119" s="12">
        <f t="shared" si="3"/>
        <v>0</v>
      </c>
      <c r="E119" s="14">
        <v>6.3295385025655824</v>
      </c>
      <c r="F119" s="14">
        <v>0.3789427836623358</v>
      </c>
      <c r="G119" s="14">
        <v>7.2269353434773836E-2</v>
      </c>
      <c r="H119" s="15">
        <v>3.4877818396782154</v>
      </c>
      <c r="I119" s="15">
        <v>3.3746645908237869</v>
      </c>
      <c r="J119" s="14">
        <v>0.30855871770846915</v>
      </c>
      <c r="K119" s="12">
        <f t="shared" si="1"/>
        <v>0</v>
      </c>
    </row>
    <row r="120" spans="2:11" ht="27.75" customHeight="1">
      <c r="B120" s="11" t="s">
        <v>97</v>
      </c>
      <c r="C120" s="12" t="str">
        <f t="shared" si="3"/>
        <v>N/A</v>
      </c>
      <c r="D120" s="12">
        <f t="shared" si="3"/>
        <v>0</v>
      </c>
      <c r="E120" s="14">
        <v>5.3482872237565546</v>
      </c>
      <c r="F120" s="14">
        <v>0.25321071315096605</v>
      </c>
      <c r="G120" s="14">
        <v>5.5411762711707259E-2</v>
      </c>
      <c r="H120" s="15">
        <v>58.953907036949303</v>
      </c>
      <c r="I120" s="15">
        <v>2.8056588714788484</v>
      </c>
      <c r="J120" s="14">
        <v>0.236376759922093</v>
      </c>
      <c r="K120" s="12">
        <f t="shared" si="1"/>
        <v>0</v>
      </c>
    </row>
    <row r="121" spans="2:11" ht="27.75" customHeight="1">
      <c r="B121" s="11" t="s">
        <v>98</v>
      </c>
      <c r="C121" s="12" t="str">
        <f t="shared" ref="C121:D130" si="4">+C54</f>
        <v>N/A</v>
      </c>
      <c r="D121" s="12" t="str">
        <f t="shared" si="4"/>
        <v>1&amp;8</v>
      </c>
      <c r="E121" s="14">
        <v>0.95666884766635774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>
        <f t="shared" si="1"/>
        <v>0</v>
      </c>
    </row>
    <row r="122" spans="2:11" ht="27.75" customHeight="1">
      <c r="B122" s="11" t="s">
        <v>99</v>
      </c>
      <c r="C122" s="12" t="str">
        <f t="shared" si="4"/>
        <v>N/A</v>
      </c>
      <c r="D122" s="12">
        <f t="shared" si="4"/>
        <v>0</v>
      </c>
      <c r="E122" s="14">
        <v>6.265266937392032</v>
      </c>
      <c r="F122" s="14">
        <v>0.66174673157048691</v>
      </c>
      <c r="G122" s="14">
        <v>0.20230194740460558</v>
      </c>
      <c r="H122" s="15">
        <v>0</v>
      </c>
      <c r="I122" s="15">
        <v>0</v>
      </c>
      <c r="J122" s="14">
        <v>0</v>
      </c>
      <c r="K122" s="12">
        <f t="shared" si="1"/>
        <v>0</v>
      </c>
    </row>
    <row r="123" spans="2:11" ht="27.75" customHeight="1">
      <c r="B123" s="11" t="s">
        <v>100</v>
      </c>
      <c r="C123" s="12" t="str">
        <f t="shared" si="4"/>
        <v>N/A</v>
      </c>
      <c r="D123" s="12">
        <f t="shared" si="4"/>
        <v>8</v>
      </c>
      <c r="E123" s="14">
        <v>-1.2410000000000001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>
        <f t="shared" si="1"/>
        <v>0</v>
      </c>
    </row>
    <row r="124" spans="2:11" ht="27.75" customHeight="1">
      <c r="B124" s="11" t="s">
        <v>101</v>
      </c>
      <c r="C124" s="12" t="str">
        <f t="shared" si="4"/>
        <v>N/A</v>
      </c>
      <c r="D124" s="12">
        <f t="shared" si="4"/>
        <v>8</v>
      </c>
      <c r="E124" s="14">
        <v>-1.1080000000000001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>
        <f t="shared" si="1"/>
        <v>0</v>
      </c>
    </row>
    <row r="125" spans="2:11" ht="27.75" customHeight="1">
      <c r="B125" s="11" t="s">
        <v>102</v>
      </c>
      <c r="C125" s="12" t="str">
        <f t="shared" si="4"/>
        <v>N/A</v>
      </c>
      <c r="D125" s="12">
        <f t="shared" si="4"/>
        <v>0</v>
      </c>
      <c r="E125" s="14">
        <v>-1.2410000000000001</v>
      </c>
      <c r="F125" s="14">
        <v>0</v>
      </c>
      <c r="G125" s="14">
        <v>0</v>
      </c>
      <c r="H125" s="15">
        <v>0</v>
      </c>
      <c r="I125" s="15">
        <v>0</v>
      </c>
      <c r="J125" s="14">
        <v>0.46600000000000003</v>
      </c>
      <c r="K125" s="12">
        <f t="shared" si="1"/>
        <v>0</v>
      </c>
    </row>
    <row r="126" spans="2:11" ht="27.75" customHeight="1">
      <c r="B126" s="11" t="s">
        <v>103</v>
      </c>
      <c r="C126" s="12" t="str">
        <f t="shared" si="4"/>
        <v>N/A</v>
      </c>
      <c r="D126" s="12">
        <f t="shared" si="4"/>
        <v>0</v>
      </c>
      <c r="E126" s="14">
        <v>-9.1509999999999998</v>
      </c>
      <c r="F126" s="14">
        <v>-0.91500000000000004</v>
      </c>
      <c r="G126" s="14">
        <v>-0.13500000000000001</v>
      </c>
      <c r="H126" s="15">
        <v>0</v>
      </c>
      <c r="I126" s="15">
        <v>0</v>
      </c>
      <c r="J126" s="14">
        <v>0.46600000000000003</v>
      </c>
      <c r="K126" s="12">
        <f t="shared" si="1"/>
        <v>0</v>
      </c>
    </row>
    <row r="127" spans="2:11" ht="27.75" customHeight="1">
      <c r="B127" s="11" t="s">
        <v>104</v>
      </c>
      <c r="C127" s="12" t="str">
        <f t="shared" si="4"/>
        <v>N/A</v>
      </c>
      <c r="D127" s="12">
        <f t="shared" si="4"/>
        <v>0</v>
      </c>
      <c r="E127" s="14">
        <v>-1.1080000000000001</v>
      </c>
      <c r="F127" s="14">
        <v>0</v>
      </c>
      <c r="G127" s="14">
        <v>0</v>
      </c>
      <c r="H127" s="15">
        <v>0</v>
      </c>
      <c r="I127" s="15">
        <v>0</v>
      </c>
      <c r="J127" s="14">
        <v>0.434</v>
      </c>
      <c r="K127" s="12">
        <f t="shared" si="1"/>
        <v>0</v>
      </c>
    </row>
    <row r="128" spans="2:11" ht="27.75" customHeight="1">
      <c r="B128" s="11" t="s">
        <v>105</v>
      </c>
      <c r="C128" s="12" t="str">
        <f t="shared" si="4"/>
        <v>N/A</v>
      </c>
      <c r="D128" s="12">
        <f t="shared" si="4"/>
        <v>0</v>
      </c>
      <c r="E128" s="14">
        <v>-8.2870000000000008</v>
      </c>
      <c r="F128" s="14">
        <v>-0.79100000000000004</v>
      </c>
      <c r="G128" s="14">
        <v>-0.11899999999999999</v>
      </c>
      <c r="H128" s="15">
        <v>0</v>
      </c>
      <c r="I128" s="15">
        <v>0</v>
      </c>
      <c r="J128" s="14">
        <v>0.434</v>
      </c>
      <c r="K128" s="12">
        <f t="shared" si="1"/>
        <v>0</v>
      </c>
    </row>
    <row r="129" spans="2:11" ht="27.75" customHeight="1">
      <c r="B129" s="11" t="s">
        <v>106</v>
      </c>
      <c r="C129" s="12" t="str">
        <f t="shared" si="4"/>
        <v>N/A</v>
      </c>
      <c r="D129" s="12">
        <f t="shared" si="4"/>
        <v>0</v>
      </c>
      <c r="E129" s="14">
        <v>-0.70299999999999996</v>
      </c>
      <c r="F129" s="14">
        <v>0</v>
      </c>
      <c r="G129" s="14">
        <v>0</v>
      </c>
      <c r="H129" s="15">
        <v>0</v>
      </c>
      <c r="I129" s="15">
        <v>0</v>
      </c>
      <c r="J129" s="14">
        <v>0.32700000000000001</v>
      </c>
      <c r="K129" s="12">
        <f t="shared" si="1"/>
        <v>0</v>
      </c>
    </row>
    <row r="130" spans="2:11" ht="27.75" customHeight="1">
      <c r="B130" s="11" t="s">
        <v>107</v>
      </c>
      <c r="C130" s="12" t="str">
        <f t="shared" si="4"/>
        <v>N/A</v>
      </c>
      <c r="D130" s="12">
        <f t="shared" si="4"/>
        <v>0</v>
      </c>
      <c r="E130" s="14">
        <v>-5.8410000000000002</v>
      </c>
      <c r="F130" s="14">
        <v>-0.378</v>
      </c>
      <c r="G130" s="14">
        <v>-6.9000000000000006E-2</v>
      </c>
      <c r="H130" s="15">
        <v>0</v>
      </c>
      <c r="I130" s="15">
        <v>0</v>
      </c>
      <c r="J130" s="14">
        <v>0.32700000000000001</v>
      </c>
      <c r="K130" s="12">
        <f t="shared" si="1"/>
        <v>0</v>
      </c>
    </row>
    <row r="131" spans="2:11" ht="27.75" customHeight="1" thickBo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12" t="str">
        <f t="shared" ref="C140:D155" si="5">+C73</f>
        <v>101, 102</v>
      </c>
      <c r="D140" s="12">
        <f t="shared" si="5"/>
        <v>1</v>
      </c>
      <c r="E140" s="14">
        <v>3.03</v>
      </c>
      <c r="F140" s="14">
        <v>0</v>
      </c>
      <c r="G140" s="14">
        <v>0</v>
      </c>
      <c r="H140" s="15">
        <v>3.55</v>
      </c>
      <c r="I140" s="15">
        <v>0</v>
      </c>
      <c r="J140" s="14">
        <v>0</v>
      </c>
      <c r="K140" s="12">
        <f>+K73</f>
        <v>0</v>
      </c>
    </row>
    <row r="141" spans="2:11" ht="27.75" customHeight="1">
      <c r="B141" s="11" t="s">
        <v>49</v>
      </c>
      <c r="C141" s="12" t="str">
        <f t="shared" si="5"/>
        <v xml:space="preserve">103, 105, 111, 112, 113, 114, 115, 116, 117, 118, 119, 120, 131, 132, 133, 134, 147, 148, 149, 150 </v>
      </c>
      <c r="D141" s="12">
        <f t="shared" si="5"/>
        <v>2</v>
      </c>
      <c r="E141" s="14">
        <v>3.786</v>
      </c>
      <c r="F141" s="14">
        <v>0.36299999999999999</v>
      </c>
      <c r="G141" s="14">
        <v>0</v>
      </c>
      <c r="H141" s="15">
        <v>3.55</v>
      </c>
      <c r="I141" s="15">
        <v>0</v>
      </c>
      <c r="J141" s="14">
        <v>0</v>
      </c>
      <c r="K141" s="12" t="str">
        <f t="shared" ref="K141:K197" si="6">+K74</f>
        <v>145, 146</v>
      </c>
    </row>
    <row r="142" spans="2:11" ht="27.75" customHeight="1">
      <c r="B142" s="11" t="s">
        <v>50</v>
      </c>
      <c r="C142" s="12" t="str">
        <f t="shared" si="5"/>
        <v>104, 106, 130, 153, 155</v>
      </c>
      <c r="D142" s="12">
        <f t="shared" si="5"/>
        <v>2</v>
      </c>
      <c r="E142" s="14">
        <v>0.32700000000000001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tr">
        <f t="shared" si="6"/>
        <v>135, 136, 137, 138, 140, 141, 142, 143</v>
      </c>
    </row>
    <row r="143" spans="2:11" ht="27.75" customHeight="1">
      <c r="B143" s="11" t="s">
        <v>51</v>
      </c>
      <c r="C143" s="12" t="str">
        <f t="shared" si="5"/>
        <v>201, 202, 203, 209</v>
      </c>
      <c r="D143" s="12">
        <f t="shared" si="5"/>
        <v>3</v>
      </c>
      <c r="E143" s="14">
        <v>2.722</v>
      </c>
      <c r="F143" s="14">
        <v>0</v>
      </c>
      <c r="G143" s="14">
        <v>0</v>
      </c>
      <c r="H143" s="15">
        <v>4.51</v>
      </c>
      <c r="I143" s="15">
        <v>0</v>
      </c>
      <c r="J143" s="14">
        <v>0</v>
      </c>
      <c r="K143" s="12">
        <f t="shared" si="6"/>
        <v>207</v>
      </c>
    </row>
    <row r="144" spans="2:11" ht="27.75" customHeight="1">
      <c r="B144" s="11" t="s">
        <v>52</v>
      </c>
      <c r="C144" s="12" t="str">
        <f t="shared" si="5"/>
        <v>205, 211, 231, 232</v>
      </c>
      <c r="D144" s="12">
        <f t="shared" si="5"/>
        <v>4</v>
      </c>
      <c r="E144" s="14">
        <v>2.923</v>
      </c>
      <c r="F144" s="14">
        <v>0.214</v>
      </c>
      <c r="G144" s="14">
        <v>0</v>
      </c>
      <c r="H144" s="15">
        <v>4.51</v>
      </c>
      <c r="I144" s="15">
        <v>0</v>
      </c>
      <c r="J144" s="14">
        <v>0</v>
      </c>
      <c r="K144" s="12" t="str">
        <f t="shared" si="6"/>
        <v>208, 210</v>
      </c>
    </row>
    <row r="145" spans="2:11" ht="27.75" customHeight="1">
      <c r="B145" s="11" t="s">
        <v>53</v>
      </c>
      <c r="C145" s="12">
        <f t="shared" si="5"/>
        <v>212</v>
      </c>
      <c r="D145" s="12">
        <f t="shared" si="5"/>
        <v>4</v>
      </c>
      <c r="E145" s="14">
        <v>0.247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tr">
        <f t="shared" si="6"/>
        <v>233, 234, 235, 236, 237</v>
      </c>
    </row>
    <row r="146" spans="2:11" ht="27.75" customHeight="1">
      <c r="B146" s="11" t="s">
        <v>54</v>
      </c>
      <c r="C146" s="12" t="str">
        <f t="shared" si="5"/>
        <v>401, 402</v>
      </c>
      <c r="D146" s="12" t="str">
        <f t="shared" si="5"/>
        <v>5-8</v>
      </c>
      <c r="E146" s="14">
        <v>3.0990000000000002</v>
      </c>
      <c r="F146" s="14">
        <v>0.20599999999999999</v>
      </c>
      <c r="G146" s="14">
        <v>0</v>
      </c>
      <c r="H146" s="15">
        <v>22.2</v>
      </c>
      <c r="I146" s="15">
        <v>0</v>
      </c>
      <c r="J146" s="14">
        <v>0</v>
      </c>
      <c r="K146" s="12">
        <f t="shared" si="6"/>
        <v>0</v>
      </c>
    </row>
    <row r="147" spans="2:11" ht="27.75" customHeight="1">
      <c r="B147" s="11" t="s">
        <v>56</v>
      </c>
      <c r="C147" s="12" t="str">
        <f t="shared" si="5"/>
        <v>403, 404</v>
      </c>
      <c r="D147" s="12" t="str">
        <f t="shared" si="5"/>
        <v>5-8</v>
      </c>
      <c r="E147" s="14">
        <v>2.7360000000000002</v>
      </c>
      <c r="F147" s="14">
        <v>0.17899999999999999</v>
      </c>
      <c r="G147" s="14">
        <v>0</v>
      </c>
      <c r="H147" s="15">
        <v>28.53</v>
      </c>
      <c r="I147" s="15">
        <v>0</v>
      </c>
      <c r="J147" s="14">
        <v>0</v>
      </c>
      <c r="K147" s="12">
        <f t="shared" si="6"/>
        <v>0</v>
      </c>
    </row>
    <row r="148" spans="2:11" ht="27.75" customHeight="1">
      <c r="B148" s="11" t="s">
        <v>57</v>
      </c>
      <c r="C148" s="12">
        <f t="shared" si="5"/>
        <v>0</v>
      </c>
      <c r="D148" s="12" t="str">
        <f t="shared" si="5"/>
        <v>5-8</v>
      </c>
      <c r="E148" s="14">
        <v>1.839</v>
      </c>
      <c r="F148" s="14">
        <v>0.106</v>
      </c>
      <c r="G148" s="14">
        <v>0</v>
      </c>
      <c r="H148" s="15">
        <v>365.41</v>
      </c>
      <c r="I148" s="15">
        <v>0</v>
      </c>
      <c r="J148" s="14">
        <v>0</v>
      </c>
      <c r="K148" s="12">
        <f t="shared" si="6"/>
        <v>405</v>
      </c>
    </row>
    <row r="149" spans="2:11" ht="27.75" customHeight="1">
      <c r="B149" s="11" t="s">
        <v>58</v>
      </c>
      <c r="C149" s="12" t="str">
        <f t="shared" si="5"/>
        <v>511, 591</v>
      </c>
      <c r="D149" s="12">
        <f t="shared" si="5"/>
        <v>0</v>
      </c>
      <c r="E149" s="14">
        <v>12.403</v>
      </c>
      <c r="F149" s="14">
        <v>0.90800000000000003</v>
      </c>
      <c r="G149" s="14">
        <v>0.155</v>
      </c>
      <c r="H149" s="15">
        <v>17.350000000000001</v>
      </c>
      <c r="I149" s="15">
        <v>2.34</v>
      </c>
      <c r="J149" s="14">
        <v>0.66600000000000004</v>
      </c>
      <c r="K149" s="12">
        <f t="shared" si="6"/>
        <v>501</v>
      </c>
    </row>
    <row r="150" spans="2:11" ht="27.75" customHeight="1">
      <c r="B150" s="11" t="s">
        <v>59</v>
      </c>
      <c r="C150" s="12" t="str">
        <f t="shared" si="5"/>
        <v>513, 592</v>
      </c>
      <c r="D150" s="12">
        <f t="shared" si="5"/>
        <v>0</v>
      </c>
      <c r="E150" s="14">
        <v>10.53</v>
      </c>
      <c r="F150" s="14">
        <v>0.59199999999999997</v>
      </c>
      <c r="G150" s="14">
        <v>0.11700000000000001</v>
      </c>
      <c r="H150" s="15">
        <v>6.12</v>
      </c>
      <c r="I150" s="15">
        <v>4.8600000000000003</v>
      </c>
      <c r="J150" s="14">
        <v>0.505</v>
      </c>
      <c r="K150" s="12">
        <f t="shared" si="6"/>
        <v>503</v>
      </c>
    </row>
    <row r="151" spans="2:11" ht="27.75" customHeight="1">
      <c r="B151" s="11" t="s">
        <v>60</v>
      </c>
      <c r="C151" s="12" t="str">
        <f t="shared" si="5"/>
        <v>515, 593</v>
      </c>
      <c r="D151" s="12">
        <f t="shared" si="5"/>
        <v>0</v>
      </c>
      <c r="E151" s="14">
        <v>8.0969999999999995</v>
      </c>
      <c r="F151" s="14">
        <v>0.36299999999999999</v>
      </c>
      <c r="G151" s="14">
        <v>8.2000000000000003E-2</v>
      </c>
      <c r="H151" s="15">
        <v>92.72</v>
      </c>
      <c r="I151" s="15">
        <v>3.72</v>
      </c>
      <c r="J151" s="14">
        <v>0.35299999999999998</v>
      </c>
      <c r="K151" s="12">
        <f t="shared" si="6"/>
        <v>505</v>
      </c>
    </row>
    <row r="152" spans="2:11" ht="27.75" customHeight="1">
      <c r="B152" s="11" t="s">
        <v>61</v>
      </c>
      <c r="C152" s="12">
        <f t="shared" si="5"/>
        <v>0</v>
      </c>
      <c r="D152" s="12">
        <f t="shared" si="5"/>
        <v>0</v>
      </c>
      <c r="E152" s="14">
        <v>6.3970000000000002</v>
      </c>
      <c r="F152" s="14">
        <v>0.183</v>
      </c>
      <c r="G152" s="14">
        <v>5.5E-2</v>
      </c>
      <c r="H152" s="15">
        <v>199.77</v>
      </c>
      <c r="I152" s="15">
        <v>4.04</v>
      </c>
      <c r="J152" s="14">
        <v>0.254</v>
      </c>
      <c r="K152" s="12" t="str">
        <f t="shared" si="6"/>
        <v>507, 517, 594</v>
      </c>
    </row>
    <row r="153" spans="2:11" ht="27.75" customHeight="1">
      <c r="B153" s="11" t="s">
        <v>62</v>
      </c>
      <c r="C153" s="12" t="str">
        <f t="shared" si="5"/>
        <v>900, 901, 902, 903, 904, 905, 906, 907</v>
      </c>
      <c r="D153" s="12" t="str">
        <f t="shared" si="5"/>
        <v>1&amp;8</v>
      </c>
      <c r="E153" s="14">
        <v>2.3730000000000002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tr">
        <f t="shared" si="6"/>
        <v>912, 913</v>
      </c>
    </row>
    <row r="154" spans="2:11" ht="27.75" customHeight="1">
      <c r="B154" s="11" t="s">
        <v>64</v>
      </c>
      <c r="C154" s="12">
        <f t="shared" si="5"/>
        <v>910</v>
      </c>
      <c r="D154" s="12">
        <f t="shared" si="5"/>
        <v>0</v>
      </c>
      <c r="E154" s="14">
        <v>15.657999999999999</v>
      </c>
      <c r="F154" s="14">
        <v>1.5880000000000001</v>
      </c>
      <c r="G154" s="14">
        <v>0.52400000000000002</v>
      </c>
      <c r="H154" s="15">
        <v>0</v>
      </c>
      <c r="I154" s="15">
        <v>0</v>
      </c>
      <c r="J154" s="14">
        <v>0</v>
      </c>
      <c r="K154" s="12">
        <f t="shared" si="6"/>
        <v>0</v>
      </c>
    </row>
    <row r="155" spans="2:11" ht="27.75" customHeight="1">
      <c r="B155" s="11" t="s">
        <v>65</v>
      </c>
      <c r="C155" s="12" t="str">
        <f t="shared" si="5"/>
        <v xml:space="preserve">781, 782, 783, 784, 785 </v>
      </c>
      <c r="D155" s="12">
        <f t="shared" si="5"/>
        <v>8</v>
      </c>
      <c r="E155" s="14">
        <v>-1.153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>
        <f t="shared" si="6"/>
        <v>0</v>
      </c>
    </row>
    <row r="156" spans="2:11" ht="27.75" customHeight="1">
      <c r="B156" s="11" t="s">
        <v>66</v>
      </c>
      <c r="C156" s="12">
        <f t="shared" ref="C156:D171" si="7">+C89</f>
        <v>780</v>
      </c>
      <c r="D156" s="12">
        <f t="shared" si="7"/>
        <v>8</v>
      </c>
      <c r="E156" s="14">
        <v>-1.03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>
        <f t="shared" si="6"/>
        <v>0</v>
      </c>
    </row>
    <row r="157" spans="2:11" ht="27.75" customHeight="1">
      <c r="B157" s="11" t="s">
        <v>67</v>
      </c>
      <c r="C157" s="12" t="str">
        <f t="shared" si="7"/>
        <v>786, 787</v>
      </c>
      <c r="D157" s="12">
        <f t="shared" si="7"/>
        <v>0</v>
      </c>
      <c r="E157" s="14">
        <v>-1.153</v>
      </c>
      <c r="F157" s="14">
        <v>0</v>
      </c>
      <c r="G157" s="14">
        <v>0</v>
      </c>
      <c r="H157" s="15">
        <v>0</v>
      </c>
      <c r="I157" s="15">
        <v>0</v>
      </c>
      <c r="J157" s="14">
        <v>0.433</v>
      </c>
      <c r="K157" s="12">
        <f t="shared" si="6"/>
        <v>0</v>
      </c>
    </row>
    <row r="158" spans="2:11" ht="27.75" customHeight="1">
      <c r="B158" s="11" t="s">
        <v>68</v>
      </c>
      <c r="C158" s="12" t="str">
        <f t="shared" si="7"/>
        <v>791, 795</v>
      </c>
      <c r="D158" s="12">
        <f t="shared" si="7"/>
        <v>0</v>
      </c>
      <c r="E158" s="14">
        <v>-8.5289999999999999</v>
      </c>
      <c r="F158" s="14">
        <v>-0.84399999999999997</v>
      </c>
      <c r="G158" s="14">
        <v>-0.125</v>
      </c>
      <c r="H158" s="15">
        <v>0</v>
      </c>
      <c r="I158" s="15">
        <v>0</v>
      </c>
      <c r="J158" s="14">
        <v>0.433</v>
      </c>
      <c r="K158" s="12">
        <f t="shared" si="6"/>
        <v>0</v>
      </c>
    </row>
    <row r="159" spans="2:11" ht="27.75" customHeight="1">
      <c r="B159" s="11" t="s">
        <v>69</v>
      </c>
      <c r="C159" s="12" t="str">
        <f t="shared" si="7"/>
        <v>788, 789</v>
      </c>
      <c r="D159" s="12">
        <f t="shared" si="7"/>
        <v>0</v>
      </c>
      <c r="E159" s="14">
        <v>-1.03</v>
      </c>
      <c r="F159" s="14">
        <v>0</v>
      </c>
      <c r="G159" s="14">
        <v>0</v>
      </c>
      <c r="H159" s="15">
        <v>0</v>
      </c>
      <c r="I159" s="15">
        <v>0</v>
      </c>
      <c r="J159" s="14">
        <v>0.40300000000000002</v>
      </c>
      <c r="K159" s="12">
        <f t="shared" si="6"/>
        <v>0</v>
      </c>
    </row>
    <row r="160" spans="2:11" ht="27.75" customHeight="1">
      <c r="B160" s="11" t="s">
        <v>70</v>
      </c>
      <c r="C160" s="12" t="str">
        <f t="shared" si="7"/>
        <v>792, 796</v>
      </c>
      <c r="D160" s="12">
        <f t="shared" si="7"/>
        <v>0</v>
      </c>
      <c r="E160" s="14">
        <v>-7.7290000000000001</v>
      </c>
      <c r="F160" s="14">
        <v>-0.72899999999999998</v>
      </c>
      <c r="G160" s="14">
        <v>-0.11</v>
      </c>
      <c r="H160" s="15">
        <v>0</v>
      </c>
      <c r="I160" s="15">
        <v>0</v>
      </c>
      <c r="J160" s="14">
        <v>0.40300000000000002</v>
      </c>
      <c r="K160" s="12">
        <f t="shared" si="6"/>
        <v>0</v>
      </c>
    </row>
    <row r="161" spans="2:11" ht="27.75" customHeight="1">
      <c r="B161" s="11" t="s">
        <v>71</v>
      </c>
      <c r="C161" s="12" t="str">
        <f t="shared" si="7"/>
        <v>770, 771</v>
      </c>
      <c r="D161" s="12">
        <f t="shared" si="7"/>
        <v>0</v>
      </c>
      <c r="E161" s="14">
        <v>-0.66400000000000003</v>
      </c>
      <c r="F161" s="14">
        <v>0</v>
      </c>
      <c r="G161" s="14">
        <v>0</v>
      </c>
      <c r="H161" s="15">
        <v>67.709999999999994</v>
      </c>
      <c r="I161" s="15">
        <v>0</v>
      </c>
      <c r="J161" s="14">
        <v>0.307</v>
      </c>
      <c r="K161" s="12">
        <f t="shared" si="6"/>
        <v>0</v>
      </c>
    </row>
    <row r="162" spans="2:11" ht="27.75" customHeight="1">
      <c r="B162" s="11" t="s">
        <v>72</v>
      </c>
      <c r="C162" s="12" t="str">
        <f t="shared" si="7"/>
        <v>793, 797</v>
      </c>
      <c r="D162" s="12">
        <f t="shared" si="7"/>
        <v>0</v>
      </c>
      <c r="E162" s="14">
        <v>-5.5140000000000002</v>
      </c>
      <c r="F162" s="14">
        <v>-0.35599999999999998</v>
      </c>
      <c r="G162" s="14">
        <v>-6.5000000000000002E-2</v>
      </c>
      <c r="H162" s="15">
        <v>67.709999999999994</v>
      </c>
      <c r="I162" s="15">
        <v>0</v>
      </c>
      <c r="J162" s="14">
        <v>0.307</v>
      </c>
      <c r="K162" s="12">
        <f t="shared" si="6"/>
        <v>0</v>
      </c>
    </row>
    <row r="163" spans="2:11" ht="27.75" customHeight="1">
      <c r="B163" s="11" t="s">
        <v>73</v>
      </c>
      <c r="C163" s="12" t="str">
        <f t="shared" si="7"/>
        <v>794, 798</v>
      </c>
      <c r="D163" s="12">
        <f t="shared" si="7"/>
        <v>0</v>
      </c>
      <c r="E163" s="14">
        <v>-5.2160000000000002</v>
      </c>
      <c r="F163" s="14">
        <v>-0.309</v>
      </c>
      <c r="G163" s="14">
        <v>-0.06</v>
      </c>
      <c r="H163" s="15">
        <v>67.709999999999994</v>
      </c>
      <c r="I163" s="15">
        <v>0</v>
      </c>
      <c r="J163" s="14">
        <v>0.22600000000000001</v>
      </c>
      <c r="K163" s="12">
        <f t="shared" si="6"/>
        <v>0</v>
      </c>
    </row>
    <row r="164" spans="2:11" ht="27.75" customHeight="1">
      <c r="B164" s="11" t="s">
        <v>74</v>
      </c>
      <c r="C164" s="12" t="str">
        <f t="shared" si="7"/>
        <v>772, 773</v>
      </c>
      <c r="D164" s="12">
        <f t="shared" si="7"/>
        <v>0</v>
      </c>
      <c r="E164" s="14">
        <v>-0.61599999999999999</v>
      </c>
      <c r="F164" s="14">
        <v>0</v>
      </c>
      <c r="G164" s="14">
        <v>0</v>
      </c>
      <c r="H164" s="15">
        <v>67.709999999999994</v>
      </c>
      <c r="I164" s="15">
        <v>0</v>
      </c>
      <c r="J164" s="14">
        <v>0.22600000000000001</v>
      </c>
      <c r="K164" s="12">
        <f t="shared" si="6"/>
        <v>0</v>
      </c>
    </row>
    <row r="165" spans="2:11" ht="27.75" customHeight="1">
      <c r="B165" s="11" t="s">
        <v>75</v>
      </c>
      <c r="C165" s="12" t="str">
        <f t="shared" si="7"/>
        <v>N/A</v>
      </c>
      <c r="D165" s="12">
        <f t="shared" si="7"/>
        <v>1</v>
      </c>
      <c r="E165" s="14">
        <v>2.0624158235831715</v>
      </c>
      <c r="F165" s="14">
        <v>0</v>
      </c>
      <c r="G165" s="14">
        <v>0</v>
      </c>
      <c r="H165" s="15">
        <v>2.4163617735050362</v>
      </c>
      <c r="I165" s="15">
        <v>0</v>
      </c>
      <c r="J165" s="14">
        <v>0</v>
      </c>
      <c r="K165" s="12">
        <f t="shared" si="6"/>
        <v>0</v>
      </c>
    </row>
    <row r="166" spans="2:11" ht="27.75" customHeight="1">
      <c r="B166" s="11" t="s">
        <v>76</v>
      </c>
      <c r="C166" s="12" t="str">
        <f t="shared" si="7"/>
        <v>N/A</v>
      </c>
      <c r="D166" s="12">
        <f t="shared" si="7"/>
        <v>2</v>
      </c>
      <c r="E166" s="14">
        <v>2.5769987815464979</v>
      </c>
      <c r="F166" s="14">
        <v>0.24708149965699383</v>
      </c>
      <c r="G166" s="14">
        <v>0</v>
      </c>
      <c r="H166" s="15">
        <v>2.4163617735050362</v>
      </c>
      <c r="I166" s="15">
        <v>0</v>
      </c>
      <c r="J166" s="14">
        <v>0</v>
      </c>
      <c r="K166" s="12">
        <f t="shared" si="6"/>
        <v>0</v>
      </c>
    </row>
    <row r="167" spans="2:11" ht="27.75" customHeight="1">
      <c r="B167" s="11" t="s">
        <v>77</v>
      </c>
      <c r="C167" s="12" t="str">
        <f t="shared" si="7"/>
        <v>N/A</v>
      </c>
      <c r="D167" s="12">
        <f t="shared" si="7"/>
        <v>2</v>
      </c>
      <c r="E167" s="14">
        <v>0.22257754927778786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>
        <f t="shared" si="6"/>
        <v>0</v>
      </c>
    </row>
    <row r="168" spans="2:11" ht="27.75" customHeight="1">
      <c r="B168" s="11" t="s">
        <v>78</v>
      </c>
      <c r="C168" s="12" t="str">
        <f t="shared" si="7"/>
        <v>N/A</v>
      </c>
      <c r="D168" s="12">
        <f t="shared" si="7"/>
        <v>3</v>
      </c>
      <c r="E168" s="14">
        <v>1.8527709147832983</v>
      </c>
      <c r="F168" s="14">
        <v>0</v>
      </c>
      <c r="G168" s="14">
        <v>0</v>
      </c>
      <c r="H168" s="15">
        <v>3.0698004502838629</v>
      </c>
      <c r="I168" s="15">
        <v>0</v>
      </c>
      <c r="J168" s="14">
        <v>0</v>
      </c>
      <c r="K168" s="12">
        <f t="shared" si="6"/>
        <v>0</v>
      </c>
    </row>
    <row r="169" spans="2:11" ht="27.75" customHeight="1">
      <c r="B169" s="11" t="s">
        <v>79</v>
      </c>
      <c r="C169" s="12" t="str">
        <f t="shared" si="7"/>
        <v>N/A</v>
      </c>
      <c r="D169" s="12">
        <f t="shared" si="7"/>
        <v>4</v>
      </c>
      <c r="E169" s="14">
        <v>1.9895846377338651</v>
      </c>
      <c r="F169" s="14">
        <v>0.14566237169861346</v>
      </c>
      <c r="G169" s="14">
        <v>0</v>
      </c>
      <c r="H169" s="15">
        <v>3.0698004502838629</v>
      </c>
      <c r="I169" s="15">
        <v>0</v>
      </c>
      <c r="J169" s="14">
        <v>0</v>
      </c>
      <c r="K169" s="12">
        <f t="shared" si="6"/>
        <v>0</v>
      </c>
    </row>
    <row r="170" spans="2:11" ht="27.75" customHeight="1">
      <c r="B170" s="11" t="s">
        <v>80</v>
      </c>
      <c r="C170" s="12" t="str">
        <f t="shared" si="7"/>
        <v>N/A</v>
      </c>
      <c r="D170" s="12">
        <f t="shared" si="7"/>
        <v>4</v>
      </c>
      <c r="E170" s="14">
        <v>0.16812432621288562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>
        <f t="shared" si="6"/>
        <v>0</v>
      </c>
    </row>
    <row r="171" spans="2:11" ht="27.75" customHeight="1">
      <c r="B171" s="11" t="s">
        <v>81</v>
      </c>
      <c r="C171" s="12" t="str">
        <f t="shared" si="7"/>
        <v>N/A</v>
      </c>
      <c r="D171" s="12" t="str">
        <f t="shared" si="7"/>
        <v>5-8</v>
      </c>
      <c r="E171" s="14">
        <v>2.1093817284766501</v>
      </c>
      <c r="F171" s="14">
        <v>0.14021704939212323</v>
      </c>
      <c r="G171" s="14">
        <v>0</v>
      </c>
      <c r="H171" s="15">
        <v>15.110769400510367</v>
      </c>
      <c r="I171" s="15">
        <v>0</v>
      </c>
      <c r="J171" s="14">
        <v>0</v>
      </c>
      <c r="K171" s="12">
        <f t="shared" si="6"/>
        <v>0</v>
      </c>
    </row>
    <row r="172" spans="2:11" ht="27.75" customHeight="1">
      <c r="B172" s="11" t="s">
        <v>82</v>
      </c>
      <c r="C172" s="12" t="str">
        <f t="shared" ref="C172:D187" si="8">+C105</f>
        <v>N/A</v>
      </c>
      <c r="D172" s="12">
        <f t="shared" si="8"/>
        <v>0</v>
      </c>
      <c r="E172" s="14">
        <v>8.4422915709247786</v>
      </c>
      <c r="F172" s="14">
        <v>0.61804408178664028</v>
      </c>
      <c r="G172" s="14">
        <v>0.10550311968824806</v>
      </c>
      <c r="H172" s="15">
        <v>11.809542752200672</v>
      </c>
      <c r="I172" s="15">
        <v>1.5927567746483899</v>
      </c>
      <c r="J172" s="14">
        <v>0.45332308201531107</v>
      </c>
      <c r="K172" s="12">
        <f t="shared" si="6"/>
        <v>0</v>
      </c>
    </row>
    <row r="173" spans="2:11" ht="27.75" customHeight="1">
      <c r="B173" s="11" t="s">
        <v>83</v>
      </c>
      <c r="C173" s="12" t="str">
        <f t="shared" si="8"/>
        <v>N/A</v>
      </c>
      <c r="D173" s="12" t="str">
        <f t="shared" si="8"/>
        <v>1&amp;8</v>
      </c>
      <c r="E173" s="14">
        <v>1.6152187291626625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>
        <f t="shared" si="6"/>
        <v>0</v>
      </c>
    </row>
    <row r="174" spans="2:11" ht="27.75" customHeight="1">
      <c r="B174" s="11" t="s">
        <v>84</v>
      </c>
      <c r="C174" s="12" t="str">
        <f t="shared" si="8"/>
        <v>N/A</v>
      </c>
      <c r="D174" s="12">
        <f t="shared" si="8"/>
        <v>0</v>
      </c>
      <c r="E174" s="14">
        <v>10.657857084377987</v>
      </c>
      <c r="F174" s="14">
        <v>1.0808964778383092</v>
      </c>
      <c r="G174" s="14">
        <v>0.35666861107510961</v>
      </c>
      <c r="H174" s="15">
        <v>0</v>
      </c>
      <c r="I174" s="15">
        <v>0</v>
      </c>
      <c r="J174" s="14">
        <v>0</v>
      </c>
      <c r="K174" s="12">
        <f t="shared" si="6"/>
        <v>0</v>
      </c>
    </row>
    <row r="175" spans="2:11" ht="27.75" customHeight="1">
      <c r="B175" s="11" t="s">
        <v>85</v>
      </c>
      <c r="C175" s="12" t="str">
        <f t="shared" si="8"/>
        <v>N/A</v>
      </c>
      <c r="D175" s="12">
        <f t="shared" si="8"/>
        <v>8</v>
      </c>
      <c r="E175" s="14">
        <v>-1.153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>
        <f t="shared" si="6"/>
        <v>0</v>
      </c>
    </row>
    <row r="176" spans="2:11" ht="27.75" customHeight="1">
      <c r="B176" s="11" t="s">
        <v>86</v>
      </c>
      <c r="C176" s="12" t="str">
        <f t="shared" si="8"/>
        <v>N/A</v>
      </c>
      <c r="D176" s="12">
        <f t="shared" si="8"/>
        <v>0</v>
      </c>
      <c r="E176" s="14">
        <v>-1.153</v>
      </c>
      <c r="F176" s="14">
        <v>0</v>
      </c>
      <c r="G176" s="14">
        <v>0</v>
      </c>
      <c r="H176" s="15">
        <v>0</v>
      </c>
      <c r="I176" s="15">
        <v>0</v>
      </c>
      <c r="J176" s="14">
        <v>0.433</v>
      </c>
      <c r="K176" s="12">
        <f t="shared" si="6"/>
        <v>0</v>
      </c>
    </row>
    <row r="177" spans="2:11" ht="27.75" customHeight="1">
      <c r="B177" s="11" t="s">
        <v>87</v>
      </c>
      <c r="C177" s="12" t="str">
        <f t="shared" si="8"/>
        <v>N/A</v>
      </c>
      <c r="D177" s="12">
        <f t="shared" si="8"/>
        <v>0</v>
      </c>
      <c r="E177" s="14">
        <v>-8.5289999999999999</v>
      </c>
      <c r="F177" s="14">
        <v>-0.84399999999999997</v>
      </c>
      <c r="G177" s="14">
        <v>-0.125</v>
      </c>
      <c r="H177" s="15">
        <v>0</v>
      </c>
      <c r="I177" s="15">
        <v>0</v>
      </c>
      <c r="J177" s="14">
        <v>0.433</v>
      </c>
      <c r="K177" s="12">
        <f t="shared" si="6"/>
        <v>0</v>
      </c>
    </row>
    <row r="178" spans="2:11" ht="27.75" customHeight="1">
      <c r="B178" s="11" t="s">
        <v>88</v>
      </c>
      <c r="C178" s="12" t="str">
        <f t="shared" si="8"/>
        <v>N/A</v>
      </c>
      <c r="D178" s="12">
        <f t="shared" si="8"/>
        <v>1</v>
      </c>
      <c r="E178" s="14">
        <v>1.2308732944497085</v>
      </c>
      <c r="F178" s="14">
        <v>0</v>
      </c>
      <c r="G178" s="14">
        <v>0</v>
      </c>
      <c r="H178" s="15">
        <v>1.4421122756754012</v>
      </c>
      <c r="I178" s="15">
        <v>0</v>
      </c>
      <c r="J178" s="14">
        <v>0</v>
      </c>
      <c r="K178" s="12">
        <f t="shared" si="6"/>
        <v>0</v>
      </c>
    </row>
    <row r="179" spans="2:11" ht="27.75" customHeight="1">
      <c r="B179" s="11" t="s">
        <v>89</v>
      </c>
      <c r="C179" s="12" t="str">
        <f t="shared" si="8"/>
        <v>N/A</v>
      </c>
      <c r="D179" s="12">
        <f t="shared" si="8"/>
        <v>2</v>
      </c>
      <c r="E179" s="14">
        <v>1.5379822748470617</v>
      </c>
      <c r="F179" s="14">
        <v>0.14746105804793538</v>
      </c>
      <c r="G179" s="14">
        <v>0</v>
      </c>
      <c r="H179" s="15">
        <v>1.4421122756754012</v>
      </c>
      <c r="I179" s="15">
        <v>0</v>
      </c>
      <c r="J179" s="14">
        <v>0</v>
      </c>
      <c r="K179" s="12">
        <f t="shared" si="6"/>
        <v>0</v>
      </c>
    </row>
    <row r="180" spans="2:11" ht="27.75" customHeight="1">
      <c r="B180" s="11" t="s">
        <v>90</v>
      </c>
      <c r="C180" s="12" t="str">
        <f t="shared" si="8"/>
        <v>N/A</v>
      </c>
      <c r="D180" s="12">
        <f t="shared" si="8"/>
        <v>2</v>
      </c>
      <c r="E180" s="14">
        <v>0.1328368208861567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>
        <f t="shared" si="6"/>
        <v>0</v>
      </c>
    </row>
    <row r="181" spans="2:11" ht="27.75" customHeight="1">
      <c r="B181" s="11" t="s">
        <v>91</v>
      </c>
      <c r="C181" s="12" t="str">
        <f t="shared" si="8"/>
        <v>N/A</v>
      </c>
      <c r="D181" s="12">
        <f t="shared" si="8"/>
        <v>3</v>
      </c>
      <c r="E181" s="14">
        <v>1.1057548209544907</v>
      </c>
      <c r="F181" s="14">
        <v>0</v>
      </c>
      <c r="G181" s="14">
        <v>0</v>
      </c>
      <c r="H181" s="15">
        <v>1.8320919333228336</v>
      </c>
      <c r="I181" s="15">
        <v>0</v>
      </c>
      <c r="J181" s="14">
        <v>0</v>
      </c>
      <c r="K181" s="12">
        <f t="shared" si="6"/>
        <v>0</v>
      </c>
    </row>
    <row r="182" spans="2:11" ht="27.75" customHeight="1">
      <c r="B182" s="11" t="s">
        <v>92</v>
      </c>
      <c r="C182" s="12" t="str">
        <f t="shared" si="8"/>
        <v>N/A</v>
      </c>
      <c r="D182" s="12">
        <f t="shared" si="8"/>
        <v>4</v>
      </c>
      <c r="E182" s="14">
        <v>1.1874068117744219</v>
      </c>
      <c r="F182" s="14">
        <v>8.6932965350573488E-2</v>
      </c>
      <c r="G182" s="14">
        <v>0</v>
      </c>
      <c r="H182" s="15">
        <v>1.8320919333228336</v>
      </c>
      <c r="I182" s="15">
        <v>0</v>
      </c>
      <c r="J182" s="14">
        <v>0</v>
      </c>
      <c r="K182" s="12">
        <f t="shared" si="6"/>
        <v>0</v>
      </c>
    </row>
    <row r="183" spans="2:11" ht="27.75" customHeight="1">
      <c r="B183" s="11" t="s">
        <v>93</v>
      </c>
      <c r="C183" s="12" t="str">
        <f t="shared" si="8"/>
        <v>N/A</v>
      </c>
      <c r="D183" s="12">
        <f t="shared" si="8"/>
        <v>4</v>
      </c>
      <c r="E183" s="14">
        <v>0.10033851608220397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>
        <f t="shared" si="6"/>
        <v>0</v>
      </c>
    </row>
    <row r="184" spans="2:11" ht="27.75" customHeight="1">
      <c r="B184" s="11" t="s">
        <v>94</v>
      </c>
      <c r="C184" s="12" t="str">
        <f t="shared" si="8"/>
        <v>N/A</v>
      </c>
      <c r="D184" s="12" t="str">
        <f t="shared" si="8"/>
        <v>5-8</v>
      </c>
      <c r="E184" s="14">
        <v>1.258903082343118</v>
      </c>
      <c r="F184" s="14">
        <v>8.3683134870178214E-2</v>
      </c>
      <c r="G184" s="14">
        <v>0</v>
      </c>
      <c r="H184" s="15">
        <v>9.0182795830968754</v>
      </c>
      <c r="I184" s="15">
        <v>0</v>
      </c>
      <c r="J184" s="14">
        <v>0</v>
      </c>
      <c r="K184" s="12">
        <f t="shared" si="6"/>
        <v>0</v>
      </c>
    </row>
    <row r="185" spans="2:11" ht="27.75" customHeight="1">
      <c r="B185" s="11" t="s">
        <v>95</v>
      </c>
      <c r="C185" s="12" t="str">
        <f t="shared" si="8"/>
        <v>N/A</v>
      </c>
      <c r="D185" s="12">
        <f t="shared" si="8"/>
        <v>0</v>
      </c>
      <c r="E185" s="14">
        <v>5.0384559310428179</v>
      </c>
      <c r="F185" s="14">
        <v>0.36885575952486321</v>
      </c>
      <c r="G185" s="14">
        <v>6.2965465557658362E-2</v>
      </c>
      <c r="H185" s="15">
        <v>7.0480698543572435</v>
      </c>
      <c r="I185" s="15">
        <v>0.95057541551561653</v>
      </c>
      <c r="J185" s="14">
        <v>0.27054838749290627</v>
      </c>
      <c r="K185" s="12">
        <f t="shared" si="6"/>
        <v>0</v>
      </c>
    </row>
    <row r="186" spans="2:11" ht="27.75" customHeight="1">
      <c r="B186" s="11" t="s">
        <v>96</v>
      </c>
      <c r="C186" s="12" t="str">
        <f t="shared" si="8"/>
        <v>N/A</v>
      </c>
      <c r="D186" s="12">
        <f t="shared" si="8"/>
        <v>0</v>
      </c>
      <c r="E186" s="14">
        <v>6.6173590579840731</v>
      </c>
      <c r="F186" s="14">
        <v>0.37203006289900964</v>
      </c>
      <c r="G186" s="14">
        <v>7.3526211755378601E-2</v>
      </c>
      <c r="H186" s="15">
        <v>3.8459864610505727</v>
      </c>
      <c r="I186" s="15">
        <v>3.0541657190695726</v>
      </c>
      <c r="J186" s="14">
        <v>0.31735672595270248</v>
      </c>
      <c r="K186" s="12">
        <f t="shared" si="6"/>
        <v>0</v>
      </c>
    </row>
    <row r="187" spans="2:11" ht="27.75" customHeight="1">
      <c r="B187" s="11" t="s">
        <v>97</v>
      </c>
      <c r="C187" s="12" t="str">
        <f t="shared" si="8"/>
        <v>N/A</v>
      </c>
      <c r="D187" s="12">
        <f t="shared" si="8"/>
        <v>0</v>
      </c>
      <c r="E187" s="14">
        <v>5.6793549705910582</v>
      </c>
      <c r="F187" s="14">
        <v>0.25461354258670549</v>
      </c>
      <c r="G187" s="14">
        <v>5.7516006865316396E-2</v>
      </c>
      <c r="H187" s="15">
        <v>65.035172640879708</v>
      </c>
      <c r="I187" s="15">
        <v>2.6092627504753292</v>
      </c>
      <c r="J187" s="14">
        <v>0.24759939540800835</v>
      </c>
      <c r="K187" s="12">
        <f t="shared" si="6"/>
        <v>0</v>
      </c>
    </row>
    <row r="188" spans="2:11" ht="27.75" customHeight="1">
      <c r="B188" s="11" t="s">
        <v>98</v>
      </c>
      <c r="C188" s="12" t="str">
        <f t="shared" ref="C188:D197" si="9">+C121</f>
        <v>N/A</v>
      </c>
      <c r="D188" s="12" t="str">
        <f t="shared" si="9"/>
        <v>1&amp;8</v>
      </c>
      <c r="E188" s="14">
        <v>0.96398096624724716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>
        <f t="shared" si="6"/>
        <v>0</v>
      </c>
    </row>
    <row r="189" spans="2:11" ht="27.75" customHeight="1">
      <c r="B189" s="11" t="s">
        <v>99</v>
      </c>
      <c r="C189" s="12" t="str">
        <f t="shared" si="9"/>
        <v>N/A</v>
      </c>
      <c r="D189" s="12">
        <f t="shared" si="9"/>
        <v>0</v>
      </c>
      <c r="E189" s="14">
        <v>6.3607307077536426</v>
      </c>
      <c r="F189" s="14">
        <v>0.64509135035846121</v>
      </c>
      <c r="G189" s="14">
        <v>0.21286389646589021</v>
      </c>
      <c r="H189" s="15">
        <v>0</v>
      </c>
      <c r="I189" s="15">
        <v>0</v>
      </c>
      <c r="J189" s="14">
        <v>0</v>
      </c>
      <c r="K189" s="12">
        <f t="shared" si="6"/>
        <v>0</v>
      </c>
    </row>
    <row r="190" spans="2:11" ht="27.75" customHeight="1">
      <c r="B190" s="11" t="s">
        <v>100</v>
      </c>
      <c r="C190" s="12" t="str">
        <f t="shared" si="9"/>
        <v>N/A</v>
      </c>
      <c r="D190" s="12">
        <f t="shared" si="9"/>
        <v>8</v>
      </c>
      <c r="E190" s="14">
        <v>-1.153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>
        <f t="shared" si="6"/>
        <v>0</v>
      </c>
    </row>
    <row r="191" spans="2:11" ht="27.75" customHeight="1">
      <c r="B191" s="11" t="s">
        <v>101</v>
      </c>
      <c r="C191" s="12" t="str">
        <f t="shared" si="9"/>
        <v>N/A</v>
      </c>
      <c r="D191" s="12">
        <f t="shared" si="9"/>
        <v>8</v>
      </c>
      <c r="E191" s="14">
        <v>-1.03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>
        <f t="shared" si="6"/>
        <v>0</v>
      </c>
    </row>
    <row r="192" spans="2:11" ht="27.75" customHeight="1">
      <c r="B192" s="11" t="s">
        <v>102</v>
      </c>
      <c r="C192" s="12" t="str">
        <f t="shared" si="9"/>
        <v>N/A</v>
      </c>
      <c r="D192" s="12">
        <f t="shared" si="9"/>
        <v>0</v>
      </c>
      <c r="E192" s="14">
        <v>-1.153</v>
      </c>
      <c r="F192" s="14">
        <v>0</v>
      </c>
      <c r="G192" s="14">
        <v>0</v>
      </c>
      <c r="H192" s="15">
        <v>0</v>
      </c>
      <c r="I192" s="15">
        <v>0</v>
      </c>
      <c r="J192" s="14">
        <v>0.433</v>
      </c>
      <c r="K192" s="12">
        <f t="shared" si="6"/>
        <v>0</v>
      </c>
    </row>
    <row r="193" spans="2:11" ht="27.75" customHeight="1">
      <c r="B193" s="11" t="s">
        <v>103</v>
      </c>
      <c r="C193" s="12" t="str">
        <f t="shared" si="9"/>
        <v>N/A</v>
      </c>
      <c r="D193" s="12">
        <f t="shared" si="9"/>
        <v>0</v>
      </c>
      <c r="E193" s="14">
        <v>-8.5289999999999999</v>
      </c>
      <c r="F193" s="14">
        <v>-0.84399999999999997</v>
      </c>
      <c r="G193" s="14">
        <v>-0.125</v>
      </c>
      <c r="H193" s="15">
        <v>0</v>
      </c>
      <c r="I193" s="15">
        <v>0</v>
      </c>
      <c r="J193" s="14">
        <v>0.433</v>
      </c>
      <c r="K193" s="12">
        <f t="shared" si="6"/>
        <v>0</v>
      </c>
    </row>
    <row r="194" spans="2:11" ht="27.75" customHeight="1">
      <c r="B194" s="11" t="s">
        <v>104</v>
      </c>
      <c r="C194" s="12" t="str">
        <f t="shared" si="9"/>
        <v>N/A</v>
      </c>
      <c r="D194" s="12">
        <f t="shared" si="9"/>
        <v>0</v>
      </c>
      <c r="E194" s="14">
        <v>-1.03</v>
      </c>
      <c r="F194" s="14">
        <v>0</v>
      </c>
      <c r="G194" s="14">
        <v>0</v>
      </c>
      <c r="H194" s="15">
        <v>0</v>
      </c>
      <c r="I194" s="15">
        <v>0</v>
      </c>
      <c r="J194" s="14">
        <v>0.40300000000000002</v>
      </c>
      <c r="K194" s="12">
        <f t="shared" si="6"/>
        <v>0</v>
      </c>
    </row>
    <row r="195" spans="2:11" ht="27.75" customHeight="1">
      <c r="B195" s="11" t="s">
        <v>105</v>
      </c>
      <c r="C195" s="12" t="str">
        <f t="shared" si="9"/>
        <v>N/A</v>
      </c>
      <c r="D195" s="12">
        <f t="shared" si="9"/>
        <v>0</v>
      </c>
      <c r="E195" s="14">
        <v>-7.7290000000000001</v>
      </c>
      <c r="F195" s="14">
        <v>-0.72899999999999998</v>
      </c>
      <c r="G195" s="14">
        <v>-0.11</v>
      </c>
      <c r="H195" s="15">
        <v>0</v>
      </c>
      <c r="I195" s="15">
        <v>0</v>
      </c>
      <c r="J195" s="14">
        <v>0.40300000000000002</v>
      </c>
      <c r="K195" s="12">
        <f t="shared" si="6"/>
        <v>0</v>
      </c>
    </row>
    <row r="196" spans="2:11" ht="27.75" customHeight="1">
      <c r="B196" s="11" t="s">
        <v>106</v>
      </c>
      <c r="C196" s="12" t="str">
        <f t="shared" si="9"/>
        <v>N/A</v>
      </c>
      <c r="D196" s="12">
        <f t="shared" si="9"/>
        <v>0</v>
      </c>
      <c r="E196" s="14">
        <v>-0.66400000000000003</v>
      </c>
      <c r="F196" s="14">
        <v>0</v>
      </c>
      <c r="G196" s="14">
        <v>0</v>
      </c>
      <c r="H196" s="15">
        <v>0</v>
      </c>
      <c r="I196" s="15">
        <v>0</v>
      </c>
      <c r="J196" s="14">
        <v>0.307</v>
      </c>
      <c r="K196" s="12">
        <f t="shared" si="6"/>
        <v>0</v>
      </c>
    </row>
    <row r="197" spans="2:11" ht="27.75" customHeight="1">
      <c r="B197" s="11" t="s">
        <v>107</v>
      </c>
      <c r="C197" s="12" t="str">
        <f t="shared" si="9"/>
        <v>N/A</v>
      </c>
      <c r="D197" s="12">
        <f t="shared" si="9"/>
        <v>0</v>
      </c>
      <c r="E197" s="14">
        <v>-5.5140000000000002</v>
      </c>
      <c r="F197" s="14">
        <v>-0.35599999999999998</v>
      </c>
      <c r="G197" s="14">
        <v>-6.5000000000000002E-2</v>
      </c>
      <c r="H197" s="15">
        <v>0</v>
      </c>
      <c r="I197" s="15">
        <v>0</v>
      </c>
      <c r="J197" s="14">
        <v>0.307</v>
      </c>
      <c r="K197" s="12">
        <f t="shared" si="6"/>
        <v>0</v>
      </c>
    </row>
    <row r="198" spans="2:11" ht="27.75" customHeight="1" thickBo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12" t="str">
        <f t="shared" ref="C207:D222" si="10">+C140</f>
        <v>101, 102</v>
      </c>
      <c r="D207" s="12">
        <f t="shared" si="10"/>
        <v>1</v>
      </c>
      <c r="E207" s="14">
        <v>2.9590000000000001</v>
      </c>
      <c r="F207" s="14">
        <v>0</v>
      </c>
      <c r="G207" s="14">
        <v>0</v>
      </c>
      <c r="H207" s="15">
        <v>4.34</v>
      </c>
      <c r="I207" s="15">
        <v>0</v>
      </c>
      <c r="J207" s="14">
        <v>0</v>
      </c>
      <c r="K207" s="12">
        <f>+K140</f>
        <v>0</v>
      </c>
    </row>
    <row r="208" spans="2:11" ht="27.75" customHeight="1">
      <c r="B208" s="11" t="s">
        <v>49</v>
      </c>
      <c r="C208" s="12" t="str">
        <f t="shared" si="10"/>
        <v xml:space="preserve">103, 105, 111, 112, 113, 114, 115, 116, 117, 118, 119, 120, 131, 132, 133, 134, 147, 148, 149, 150 </v>
      </c>
      <c r="D208" s="12">
        <f t="shared" si="10"/>
        <v>2</v>
      </c>
      <c r="E208" s="14">
        <v>3.7090000000000001</v>
      </c>
      <c r="F208" s="14">
        <v>0.34899999999999998</v>
      </c>
      <c r="G208" s="14">
        <v>0</v>
      </c>
      <c r="H208" s="15">
        <v>4.34</v>
      </c>
      <c r="I208" s="15">
        <v>0</v>
      </c>
      <c r="J208" s="14">
        <v>0</v>
      </c>
      <c r="K208" s="12" t="str">
        <f t="shared" ref="K208:K264" si="11">+K141</f>
        <v>145, 146</v>
      </c>
    </row>
    <row r="209" spans="2:11" ht="27.75" customHeight="1">
      <c r="B209" s="11" t="s">
        <v>50</v>
      </c>
      <c r="C209" s="12" t="str">
        <f t="shared" si="10"/>
        <v>104, 106, 130, 153, 155</v>
      </c>
      <c r="D209" s="12">
        <f t="shared" si="10"/>
        <v>2</v>
      </c>
      <c r="E209" s="14">
        <v>0.317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tr">
        <f t="shared" si="11"/>
        <v>135, 136, 137, 138, 140, 141, 142, 143</v>
      </c>
    </row>
    <row r="210" spans="2:11" ht="27.75" customHeight="1">
      <c r="B210" s="11" t="s">
        <v>51</v>
      </c>
      <c r="C210" s="12" t="str">
        <f t="shared" si="10"/>
        <v>201, 202, 203, 209</v>
      </c>
      <c r="D210" s="12">
        <f t="shared" si="10"/>
        <v>3</v>
      </c>
      <c r="E210" s="14">
        <v>2.6579999999999999</v>
      </c>
      <c r="F210" s="14">
        <v>0</v>
      </c>
      <c r="G210" s="14">
        <v>0</v>
      </c>
      <c r="H210" s="15">
        <v>5.5</v>
      </c>
      <c r="I210" s="15">
        <v>0</v>
      </c>
      <c r="J210" s="14">
        <v>0</v>
      </c>
      <c r="K210" s="12">
        <f t="shared" si="11"/>
        <v>207</v>
      </c>
    </row>
    <row r="211" spans="2:11" ht="27.75" customHeight="1">
      <c r="B211" s="11" t="s">
        <v>52</v>
      </c>
      <c r="C211" s="12" t="str">
        <f t="shared" si="10"/>
        <v>205, 211, 231, 232</v>
      </c>
      <c r="D211" s="12">
        <f t="shared" si="10"/>
        <v>4</v>
      </c>
      <c r="E211" s="14">
        <v>2.8559999999999999</v>
      </c>
      <c r="F211" s="14">
        <v>0.20599999999999999</v>
      </c>
      <c r="G211" s="14">
        <v>0</v>
      </c>
      <c r="H211" s="15">
        <v>5.5</v>
      </c>
      <c r="I211" s="15">
        <v>0</v>
      </c>
      <c r="J211" s="14">
        <v>0</v>
      </c>
      <c r="K211" s="12" t="str">
        <f t="shared" si="11"/>
        <v>208, 210</v>
      </c>
    </row>
    <row r="212" spans="2:11" ht="27.75" customHeight="1">
      <c r="B212" s="11" t="s">
        <v>53</v>
      </c>
      <c r="C212" s="12">
        <f t="shared" si="10"/>
        <v>212</v>
      </c>
      <c r="D212" s="12">
        <f t="shared" si="10"/>
        <v>4</v>
      </c>
      <c r="E212" s="14">
        <v>0.23699999999999999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tr">
        <f t="shared" si="11"/>
        <v>233, 234, 235, 236, 237</v>
      </c>
    </row>
    <row r="213" spans="2:11" ht="27.75" customHeight="1">
      <c r="B213" s="11" t="s">
        <v>54</v>
      </c>
      <c r="C213" s="12" t="str">
        <f t="shared" si="10"/>
        <v>401, 402</v>
      </c>
      <c r="D213" s="12" t="str">
        <f t="shared" si="10"/>
        <v>5-8</v>
      </c>
      <c r="E213" s="14">
        <v>3.03</v>
      </c>
      <c r="F213" s="14">
        <v>0.19800000000000001</v>
      </c>
      <c r="G213" s="14">
        <v>0</v>
      </c>
      <c r="H213" s="15">
        <v>26.98</v>
      </c>
      <c r="I213" s="15">
        <v>0</v>
      </c>
      <c r="J213" s="14">
        <v>0</v>
      </c>
      <c r="K213" s="12">
        <f t="shared" si="11"/>
        <v>0</v>
      </c>
    </row>
    <row r="214" spans="2:11" ht="27.75" customHeight="1">
      <c r="B214" s="11" t="s">
        <v>56</v>
      </c>
      <c r="C214" s="12" t="str">
        <f t="shared" si="10"/>
        <v>403, 404</v>
      </c>
      <c r="D214" s="12" t="str">
        <f t="shared" si="10"/>
        <v>5-8</v>
      </c>
      <c r="E214" s="14">
        <v>2.6909999999999998</v>
      </c>
      <c r="F214" s="14">
        <v>0.17299999999999999</v>
      </c>
      <c r="G214" s="14">
        <v>0</v>
      </c>
      <c r="H214" s="15">
        <v>24.76</v>
      </c>
      <c r="I214" s="15">
        <v>0</v>
      </c>
      <c r="J214" s="14">
        <v>0</v>
      </c>
      <c r="K214" s="12">
        <f t="shared" si="11"/>
        <v>0</v>
      </c>
    </row>
    <row r="215" spans="2:11" ht="27.75" customHeight="1">
      <c r="B215" s="11" t="s">
        <v>57</v>
      </c>
      <c r="C215" s="12">
        <f t="shared" si="10"/>
        <v>0</v>
      </c>
      <c r="D215" s="12" t="str">
        <f t="shared" si="10"/>
        <v>5-8</v>
      </c>
      <c r="E215" s="14">
        <v>1.823</v>
      </c>
      <c r="F215" s="14">
        <v>0.10299999999999999</v>
      </c>
      <c r="G215" s="14">
        <v>0</v>
      </c>
      <c r="H215" s="15">
        <v>425.37</v>
      </c>
      <c r="I215" s="15">
        <v>0</v>
      </c>
      <c r="J215" s="14">
        <v>0</v>
      </c>
      <c r="K215" s="12">
        <f t="shared" si="11"/>
        <v>405</v>
      </c>
    </row>
    <row r="216" spans="2:11" ht="27.75" customHeight="1">
      <c r="B216" s="11" t="s">
        <v>58</v>
      </c>
      <c r="C216" s="12" t="str">
        <f t="shared" si="10"/>
        <v>511, 591</v>
      </c>
      <c r="D216" s="12">
        <f t="shared" si="10"/>
        <v>0</v>
      </c>
      <c r="E216" s="14">
        <v>12.362</v>
      </c>
      <c r="F216" s="14">
        <v>0.86799999999999999</v>
      </c>
      <c r="G216" s="14">
        <v>0.15</v>
      </c>
      <c r="H216" s="15">
        <v>21.23</v>
      </c>
      <c r="I216" s="15">
        <v>2.25</v>
      </c>
      <c r="J216" s="14">
        <v>0.65100000000000002</v>
      </c>
      <c r="K216" s="12">
        <f t="shared" si="11"/>
        <v>501</v>
      </c>
    </row>
    <row r="217" spans="2:11" ht="27.75" customHeight="1">
      <c r="B217" s="11" t="s">
        <v>59</v>
      </c>
      <c r="C217" s="12" t="str">
        <f t="shared" si="10"/>
        <v>513, 592</v>
      </c>
      <c r="D217" s="12">
        <f t="shared" si="10"/>
        <v>0</v>
      </c>
      <c r="E217" s="14">
        <v>10.622999999999999</v>
      </c>
      <c r="F217" s="14">
        <v>0.57699999999999996</v>
      </c>
      <c r="G217" s="14">
        <v>0.115</v>
      </c>
      <c r="H217" s="15">
        <v>7.49</v>
      </c>
      <c r="I217" s="15">
        <v>4.42</v>
      </c>
      <c r="J217" s="14">
        <v>0.501</v>
      </c>
      <c r="K217" s="12">
        <f t="shared" si="11"/>
        <v>503</v>
      </c>
    </row>
    <row r="218" spans="2:11" ht="27.75" customHeight="1">
      <c r="B218" s="11" t="s">
        <v>60</v>
      </c>
      <c r="C218" s="12" t="str">
        <f t="shared" si="10"/>
        <v>515, 593</v>
      </c>
      <c r="D218" s="12">
        <f t="shared" si="10"/>
        <v>0</v>
      </c>
      <c r="E218" s="14">
        <v>8.1649999999999991</v>
      </c>
      <c r="F218" s="14">
        <v>0.32900000000000001</v>
      </c>
      <c r="G218" s="14">
        <v>7.9000000000000001E-2</v>
      </c>
      <c r="H218" s="15">
        <v>113.46</v>
      </c>
      <c r="I218" s="15">
        <v>4.25</v>
      </c>
      <c r="J218" s="14">
        <v>0.34799999999999998</v>
      </c>
      <c r="K218" s="12">
        <f t="shared" si="11"/>
        <v>505</v>
      </c>
    </row>
    <row r="219" spans="2:11" ht="27.75" customHeight="1">
      <c r="B219" s="11" t="s">
        <v>61</v>
      </c>
      <c r="C219" s="12">
        <f t="shared" si="10"/>
        <v>0</v>
      </c>
      <c r="D219" s="12">
        <f t="shared" si="10"/>
        <v>0</v>
      </c>
      <c r="E219" s="14">
        <v>7.1420000000000003</v>
      </c>
      <c r="F219" s="14">
        <v>0.246</v>
      </c>
      <c r="G219" s="14">
        <v>6.5000000000000002E-2</v>
      </c>
      <c r="H219" s="15">
        <v>244.44</v>
      </c>
      <c r="I219" s="15">
        <v>2.98</v>
      </c>
      <c r="J219" s="14">
        <v>0.29199999999999998</v>
      </c>
      <c r="K219" s="12" t="str">
        <f t="shared" si="11"/>
        <v>507, 517, 594</v>
      </c>
    </row>
    <row r="220" spans="2:11" ht="27.75" customHeight="1">
      <c r="B220" s="11" t="s">
        <v>62</v>
      </c>
      <c r="C220" s="12" t="str">
        <f t="shared" si="10"/>
        <v>900, 901, 902, 903, 904, 905, 906, 907</v>
      </c>
      <c r="D220" s="12" t="str">
        <f t="shared" si="10"/>
        <v>1&amp;8</v>
      </c>
      <c r="E220" s="14">
        <v>2.407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tr">
        <f t="shared" si="11"/>
        <v>912, 913</v>
      </c>
    </row>
    <row r="221" spans="2:11" ht="27.75" customHeight="1">
      <c r="B221" s="11" t="s">
        <v>64</v>
      </c>
      <c r="C221" s="12">
        <f t="shared" si="10"/>
        <v>910</v>
      </c>
      <c r="D221" s="12">
        <f t="shared" si="10"/>
        <v>0</v>
      </c>
      <c r="E221" s="14">
        <v>15.619</v>
      </c>
      <c r="F221" s="14">
        <v>1.6020000000000001</v>
      </c>
      <c r="G221" s="14">
        <v>0.58899999999999997</v>
      </c>
      <c r="H221" s="15">
        <v>0</v>
      </c>
      <c r="I221" s="15">
        <v>0</v>
      </c>
      <c r="J221" s="14">
        <v>0</v>
      </c>
      <c r="K221" s="12">
        <f t="shared" si="11"/>
        <v>0</v>
      </c>
    </row>
    <row r="222" spans="2:11" ht="27.75" customHeight="1">
      <c r="B222" s="11" t="s">
        <v>65</v>
      </c>
      <c r="C222" s="12" t="str">
        <f t="shared" si="10"/>
        <v xml:space="preserve">781, 782, 783, 784, 785 </v>
      </c>
      <c r="D222" s="12">
        <f t="shared" si="10"/>
        <v>8</v>
      </c>
      <c r="E222" s="14">
        <v>-0.94799999999999995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>
        <f t="shared" si="11"/>
        <v>0</v>
      </c>
    </row>
    <row r="223" spans="2:11" ht="27.75" customHeight="1">
      <c r="B223" s="11" t="s">
        <v>66</v>
      </c>
      <c r="C223" s="12">
        <f t="shared" ref="C223:D238" si="12">+C156</f>
        <v>780</v>
      </c>
      <c r="D223" s="12">
        <f t="shared" si="12"/>
        <v>8</v>
      </c>
      <c r="E223" s="14">
        <v>-0.84299999999999997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>
        <f t="shared" si="11"/>
        <v>0</v>
      </c>
    </row>
    <row r="224" spans="2:11" ht="27.75" customHeight="1">
      <c r="B224" s="11" t="s">
        <v>67</v>
      </c>
      <c r="C224" s="12" t="str">
        <f t="shared" si="12"/>
        <v>786, 787</v>
      </c>
      <c r="D224" s="12">
        <f t="shared" si="12"/>
        <v>0</v>
      </c>
      <c r="E224" s="14">
        <v>-0.94799999999999995</v>
      </c>
      <c r="F224" s="14">
        <v>0</v>
      </c>
      <c r="G224" s="14">
        <v>0</v>
      </c>
      <c r="H224" s="15">
        <v>0</v>
      </c>
      <c r="I224" s="15">
        <v>0</v>
      </c>
      <c r="J224" s="14">
        <v>0.36</v>
      </c>
      <c r="K224" s="12">
        <f t="shared" si="11"/>
        <v>0</v>
      </c>
    </row>
    <row r="225" spans="2:11" ht="27.75" customHeight="1">
      <c r="B225" s="11" t="s">
        <v>68</v>
      </c>
      <c r="C225" s="12" t="str">
        <f t="shared" si="12"/>
        <v>791, 795</v>
      </c>
      <c r="D225" s="12">
        <f t="shared" si="12"/>
        <v>0</v>
      </c>
      <c r="E225" s="14">
        <v>-6.7430000000000003</v>
      </c>
      <c r="F225" s="14">
        <v>-0.751</v>
      </c>
      <c r="G225" s="14">
        <v>-0.105</v>
      </c>
      <c r="H225" s="15">
        <v>0</v>
      </c>
      <c r="I225" s="15">
        <v>0</v>
      </c>
      <c r="J225" s="14">
        <v>0.36</v>
      </c>
      <c r="K225" s="12">
        <f t="shared" si="11"/>
        <v>0</v>
      </c>
    </row>
    <row r="226" spans="2:11" ht="27.75" customHeight="1">
      <c r="B226" s="11" t="s">
        <v>69</v>
      </c>
      <c r="C226" s="12" t="str">
        <f t="shared" si="12"/>
        <v>788, 789</v>
      </c>
      <c r="D226" s="12">
        <f t="shared" si="12"/>
        <v>0</v>
      </c>
      <c r="E226" s="14">
        <v>-0.84299999999999997</v>
      </c>
      <c r="F226" s="14">
        <v>0</v>
      </c>
      <c r="G226" s="14">
        <v>0</v>
      </c>
      <c r="H226" s="15">
        <v>0</v>
      </c>
      <c r="I226" s="15">
        <v>0</v>
      </c>
      <c r="J226" s="14">
        <v>0.33</v>
      </c>
      <c r="K226" s="12">
        <f t="shared" si="11"/>
        <v>0</v>
      </c>
    </row>
    <row r="227" spans="2:11" ht="27.75" customHeight="1">
      <c r="B227" s="11" t="s">
        <v>70</v>
      </c>
      <c r="C227" s="12" t="str">
        <f t="shared" si="12"/>
        <v>792, 796</v>
      </c>
      <c r="D227" s="12">
        <f t="shared" si="12"/>
        <v>0</v>
      </c>
      <c r="E227" s="14">
        <v>-6.0780000000000003</v>
      </c>
      <c r="F227" s="14">
        <v>-0.65</v>
      </c>
      <c r="G227" s="14">
        <v>-9.2999999999999999E-2</v>
      </c>
      <c r="H227" s="15">
        <v>0</v>
      </c>
      <c r="I227" s="15">
        <v>0</v>
      </c>
      <c r="J227" s="14">
        <v>0.33</v>
      </c>
      <c r="K227" s="12">
        <f t="shared" si="11"/>
        <v>0</v>
      </c>
    </row>
    <row r="228" spans="2:11" ht="27.75" customHeight="1">
      <c r="B228" s="11" t="s">
        <v>71</v>
      </c>
      <c r="C228" s="12" t="str">
        <f t="shared" si="12"/>
        <v>770, 771</v>
      </c>
      <c r="D228" s="12">
        <f t="shared" si="12"/>
        <v>0</v>
      </c>
      <c r="E228" s="14">
        <v>-0.53300000000000003</v>
      </c>
      <c r="F228" s="14">
        <v>0</v>
      </c>
      <c r="G228" s="14">
        <v>0</v>
      </c>
      <c r="H228" s="15">
        <v>82.85</v>
      </c>
      <c r="I228" s="15">
        <v>0</v>
      </c>
      <c r="J228" s="14">
        <v>0.25700000000000001</v>
      </c>
      <c r="K228" s="12">
        <f t="shared" si="11"/>
        <v>0</v>
      </c>
    </row>
    <row r="229" spans="2:11" ht="27.75" customHeight="1">
      <c r="B229" s="11" t="s">
        <v>72</v>
      </c>
      <c r="C229" s="12" t="str">
        <f t="shared" si="12"/>
        <v>793, 797</v>
      </c>
      <c r="D229" s="12">
        <f t="shared" si="12"/>
        <v>0</v>
      </c>
      <c r="E229" s="14">
        <v>-4.2300000000000004</v>
      </c>
      <c r="F229" s="14">
        <v>-0.32900000000000001</v>
      </c>
      <c r="G229" s="14">
        <v>-5.5E-2</v>
      </c>
      <c r="H229" s="15">
        <v>82.85</v>
      </c>
      <c r="I229" s="15">
        <v>0</v>
      </c>
      <c r="J229" s="14">
        <v>0.25700000000000001</v>
      </c>
      <c r="K229" s="12">
        <f t="shared" si="11"/>
        <v>0</v>
      </c>
    </row>
    <row r="230" spans="2:11" ht="27.75" customHeight="1">
      <c r="B230" s="11" t="s">
        <v>73</v>
      </c>
      <c r="C230" s="12" t="str">
        <f t="shared" si="12"/>
        <v>794, 798</v>
      </c>
      <c r="D230" s="12">
        <f t="shared" si="12"/>
        <v>0</v>
      </c>
      <c r="E230" s="14">
        <v>-3.569</v>
      </c>
      <c r="F230" s="14">
        <v>-0.214</v>
      </c>
      <c r="G230" s="14">
        <v>-4.1000000000000002E-2</v>
      </c>
      <c r="H230" s="15">
        <v>82.85</v>
      </c>
      <c r="I230" s="15">
        <v>0</v>
      </c>
      <c r="J230" s="14">
        <v>0.155</v>
      </c>
      <c r="K230" s="12">
        <f t="shared" si="11"/>
        <v>0</v>
      </c>
    </row>
    <row r="231" spans="2:11" ht="27.75" customHeight="1">
      <c r="B231" s="11" t="s">
        <v>74</v>
      </c>
      <c r="C231" s="12" t="str">
        <f t="shared" si="12"/>
        <v>772, 773</v>
      </c>
      <c r="D231" s="12">
        <f t="shared" si="12"/>
        <v>0</v>
      </c>
      <c r="E231" s="14">
        <v>-0.42299999999999999</v>
      </c>
      <c r="F231" s="14">
        <v>0</v>
      </c>
      <c r="G231" s="14">
        <v>0</v>
      </c>
      <c r="H231" s="15">
        <v>82.85</v>
      </c>
      <c r="I231" s="15">
        <v>0</v>
      </c>
      <c r="J231" s="14">
        <v>0.155</v>
      </c>
      <c r="K231" s="12">
        <f t="shared" si="11"/>
        <v>0</v>
      </c>
    </row>
    <row r="232" spans="2:11" ht="27.75" customHeight="1">
      <c r="B232" s="11" t="s">
        <v>75</v>
      </c>
      <c r="C232" s="12" t="str">
        <f t="shared" si="12"/>
        <v>N/A</v>
      </c>
      <c r="D232" s="12">
        <f t="shared" si="12"/>
        <v>1</v>
      </c>
      <c r="E232" s="14">
        <v>2.0140885881130712</v>
      </c>
      <c r="F232" s="14">
        <v>0</v>
      </c>
      <c r="G232" s="14">
        <v>0</v>
      </c>
      <c r="H232" s="15">
        <v>2.9540873512709456</v>
      </c>
      <c r="I232" s="15">
        <v>0</v>
      </c>
      <c r="J232" s="14">
        <v>0</v>
      </c>
      <c r="K232" s="12">
        <f t="shared" si="11"/>
        <v>0</v>
      </c>
    </row>
    <row r="233" spans="2:11" ht="27.75" customHeight="1">
      <c r="B233" s="11" t="s">
        <v>76</v>
      </c>
      <c r="C233" s="12" t="str">
        <f t="shared" si="12"/>
        <v>N/A</v>
      </c>
      <c r="D233" s="12">
        <f t="shared" si="12"/>
        <v>2</v>
      </c>
      <c r="E233" s="14">
        <v>2.5245875543465295</v>
      </c>
      <c r="F233" s="14">
        <v>0.23755218562063593</v>
      </c>
      <c r="G233" s="14">
        <v>0</v>
      </c>
      <c r="H233" s="15">
        <v>2.9540873512709456</v>
      </c>
      <c r="I233" s="15">
        <v>0</v>
      </c>
      <c r="J233" s="14">
        <v>0</v>
      </c>
      <c r="K233" s="12">
        <f t="shared" si="11"/>
        <v>0</v>
      </c>
    </row>
    <row r="234" spans="2:11" ht="27.75" customHeight="1">
      <c r="B234" s="11" t="s">
        <v>77</v>
      </c>
      <c r="C234" s="12" t="str">
        <f t="shared" si="12"/>
        <v>N/A</v>
      </c>
      <c r="D234" s="12">
        <f t="shared" si="12"/>
        <v>2</v>
      </c>
      <c r="E234" s="14">
        <v>0.21577089639467506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>
        <f t="shared" si="11"/>
        <v>0</v>
      </c>
    </row>
    <row r="235" spans="2:11" ht="27.75" customHeight="1">
      <c r="B235" s="11" t="s">
        <v>78</v>
      </c>
      <c r="C235" s="12" t="str">
        <f t="shared" si="12"/>
        <v>N/A</v>
      </c>
      <c r="D235" s="12">
        <f t="shared" si="12"/>
        <v>3</v>
      </c>
      <c r="E235" s="14">
        <v>1.8092083363313765</v>
      </c>
      <c r="F235" s="14">
        <v>0</v>
      </c>
      <c r="G235" s="14">
        <v>0</v>
      </c>
      <c r="H235" s="15">
        <v>3.7436590857120278</v>
      </c>
      <c r="I235" s="15">
        <v>0</v>
      </c>
      <c r="J235" s="14">
        <v>0</v>
      </c>
      <c r="K235" s="12">
        <f t="shared" si="11"/>
        <v>0</v>
      </c>
    </row>
    <row r="236" spans="2:11" ht="27.75" customHeight="1">
      <c r="B236" s="11" t="s">
        <v>79</v>
      </c>
      <c r="C236" s="12" t="str">
        <f t="shared" si="12"/>
        <v>N/A</v>
      </c>
      <c r="D236" s="12">
        <f t="shared" si="12"/>
        <v>4</v>
      </c>
      <c r="E236" s="14">
        <v>1.9439800634170095</v>
      </c>
      <c r="F236" s="14">
        <v>0.14021704939212323</v>
      </c>
      <c r="G236" s="14">
        <v>0</v>
      </c>
      <c r="H236" s="15">
        <v>3.7436590857120278</v>
      </c>
      <c r="I236" s="15">
        <v>0</v>
      </c>
      <c r="J236" s="14">
        <v>0</v>
      </c>
      <c r="K236" s="12">
        <f t="shared" si="11"/>
        <v>0</v>
      </c>
    </row>
    <row r="237" spans="2:11" ht="27.75" customHeight="1">
      <c r="B237" s="11" t="s">
        <v>80</v>
      </c>
      <c r="C237" s="12" t="str">
        <f t="shared" si="12"/>
        <v>N/A</v>
      </c>
      <c r="D237" s="12">
        <f t="shared" si="12"/>
        <v>4</v>
      </c>
      <c r="E237" s="14">
        <v>0.16131767332977284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>
        <f t="shared" si="11"/>
        <v>0</v>
      </c>
    </row>
    <row r="238" spans="2:11" ht="27.75" customHeight="1">
      <c r="B238" s="11" t="s">
        <v>81</v>
      </c>
      <c r="C238" s="12" t="str">
        <f t="shared" si="12"/>
        <v>N/A</v>
      </c>
      <c r="D238" s="12" t="str">
        <f t="shared" si="12"/>
        <v>5-8</v>
      </c>
      <c r="E238" s="14">
        <v>2.0624158235831715</v>
      </c>
      <c r="F238" s="14">
        <v>0.13477172708563301</v>
      </c>
      <c r="G238" s="14">
        <v>0</v>
      </c>
      <c r="H238" s="15">
        <v>18.364349478638275</v>
      </c>
      <c r="I238" s="15">
        <v>0</v>
      </c>
      <c r="J238" s="14">
        <v>0</v>
      </c>
      <c r="K238" s="12">
        <f t="shared" si="11"/>
        <v>0</v>
      </c>
    </row>
    <row r="239" spans="2:11" ht="27.75" customHeight="1">
      <c r="B239" s="11" t="s">
        <v>82</v>
      </c>
      <c r="C239" s="12" t="str">
        <f t="shared" ref="C239:D254" si="13">+C172</f>
        <v>N/A</v>
      </c>
      <c r="D239" s="12">
        <f t="shared" si="13"/>
        <v>0</v>
      </c>
      <c r="E239" s="14">
        <v>8.4143842941040159</v>
      </c>
      <c r="F239" s="14">
        <v>0.59081747025418918</v>
      </c>
      <c r="G239" s="14">
        <v>0.10209979324669168</v>
      </c>
      <c r="H239" s="15">
        <v>14.450524070848429</v>
      </c>
      <c r="I239" s="15">
        <v>1.5314968987003752</v>
      </c>
      <c r="J239" s="14">
        <v>0.44311310269064186</v>
      </c>
      <c r="K239" s="12">
        <f t="shared" si="11"/>
        <v>0</v>
      </c>
    </row>
    <row r="240" spans="2:11" ht="27.75" customHeight="1">
      <c r="B240" s="11" t="s">
        <v>83</v>
      </c>
      <c r="C240" s="12" t="str">
        <f t="shared" si="13"/>
        <v>N/A</v>
      </c>
      <c r="D240" s="12" t="str">
        <f t="shared" si="13"/>
        <v>1&amp;8</v>
      </c>
      <c r="E240" s="14">
        <v>1.6383613489652458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>
        <f t="shared" si="11"/>
        <v>0</v>
      </c>
    </row>
    <row r="241" spans="2:11" ht="27.75" customHeight="1">
      <c r="B241" s="11" t="s">
        <v>84</v>
      </c>
      <c r="C241" s="12" t="str">
        <f t="shared" si="13"/>
        <v>N/A</v>
      </c>
      <c r="D241" s="12">
        <f t="shared" si="13"/>
        <v>0</v>
      </c>
      <c r="E241" s="14">
        <v>10.631311138133848</v>
      </c>
      <c r="F241" s="14">
        <v>1.0904257918746671</v>
      </c>
      <c r="G241" s="14">
        <v>0.40091185481534264</v>
      </c>
      <c r="H241" s="15">
        <v>0</v>
      </c>
      <c r="I241" s="15">
        <v>0</v>
      </c>
      <c r="J241" s="14">
        <v>0</v>
      </c>
      <c r="K241" s="12">
        <f t="shared" si="11"/>
        <v>0</v>
      </c>
    </row>
    <row r="242" spans="2:11" ht="27.75" customHeight="1">
      <c r="B242" s="11" t="s">
        <v>85</v>
      </c>
      <c r="C242" s="12" t="str">
        <f t="shared" si="13"/>
        <v>N/A</v>
      </c>
      <c r="D242" s="12">
        <f t="shared" si="13"/>
        <v>8</v>
      </c>
      <c r="E242" s="14">
        <v>-0.94799999999999995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>
        <f t="shared" si="11"/>
        <v>0</v>
      </c>
    </row>
    <row r="243" spans="2:11" ht="27.75" customHeight="1">
      <c r="B243" s="11" t="s">
        <v>86</v>
      </c>
      <c r="C243" s="12" t="str">
        <f t="shared" si="13"/>
        <v>N/A</v>
      </c>
      <c r="D243" s="12">
        <f t="shared" si="13"/>
        <v>0</v>
      </c>
      <c r="E243" s="14">
        <v>-0.94799999999999995</v>
      </c>
      <c r="F243" s="14">
        <v>0</v>
      </c>
      <c r="G243" s="14">
        <v>0</v>
      </c>
      <c r="H243" s="15">
        <v>0</v>
      </c>
      <c r="I243" s="15">
        <v>0</v>
      </c>
      <c r="J243" s="14">
        <v>0.36</v>
      </c>
      <c r="K243" s="12">
        <f t="shared" si="11"/>
        <v>0</v>
      </c>
    </row>
    <row r="244" spans="2:11" ht="27.75" customHeight="1">
      <c r="B244" s="11" t="s">
        <v>87</v>
      </c>
      <c r="C244" s="12" t="str">
        <f t="shared" si="13"/>
        <v>N/A</v>
      </c>
      <c r="D244" s="12">
        <f t="shared" si="13"/>
        <v>0</v>
      </c>
      <c r="E244" s="14">
        <v>-6.7430000000000003</v>
      </c>
      <c r="F244" s="14">
        <v>-0.751</v>
      </c>
      <c r="G244" s="14">
        <v>-0.105</v>
      </c>
      <c r="H244" s="15">
        <v>0</v>
      </c>
      <c r="I244" s="15">
        <v>0</v>
      </c>
      <c r="J244" s="14">
        <v>0.36</v>
      </c>
      <c r="K244" s="12">
        <f t="shared" si="11"/>
        <v>0</v>
      </c>
    </row>
    <row r="245" spans="2:11" ht="27.75" customHeight="1">
      <c r="B245" s="11" t="s">
        <v>88</v>
      </c>
      <c r="C245" s="12" t="str">
        <f t="shared" si="13"/>
        <v>N/A</v>
      </c>
      <c r="D245" s="12">
        <f t="shared" si="13"/>
        <v>1</v>
      </c>
      <c r="E245" s="14">
        <v>1.2020310489362007</v>
      </c>
      <c r="F245" s="14">
        <v>0</v>
      </c>
      <c r="G245" s="14">
        <v>0</v>
      </c>
      <c r="H245" s="15">
        <v>1.7630330356144341</v>
      </c>
      <c r="I245" s="15">
        <v>0</v>
      </c>
      <c r="J245" s="14">
        <v>0</v>
      </c>
      <c r="K245" s="12">
        <f t="shared" si="11"/>
        <v>0</v>
      </c>
    </row>
    <row r="246" spans="2:11" ht="27.75" customHeight="1">
      <c r="B246" s="11" t="s">
        <v>89</v>
      </c>
      <c r="C246" s="12" t="str">
        <f t="shared" si="13"/>
        <v>N/A</v>
      </c>
      <c r="D246" s="12">
        <f t="shared" si="13"/>
        <v>2</v>
      </c>
      <c r="E246" s="14">
        <v>1.5067026564732573</v>
      </c>
      <c r="F246" s="14">
        <v>0.14177385470724366</v>
      </c>
      <c r="G246" s="14">
        <v>0</v>
      </c>
      <c r="H246" s="15">
        <v>1.7630330356144341</v>
      </c>
      <c r="I246" s="15">
        <v>0</v>
      </c>
      <c r="J246" s="14">
        <v>0</v>
      </c>
      <c r="K246" s="12">
        <f t="shared" si="11"/>
        <v>0</v>
      </c>
    </row>
    <row r="247" spans="2:11" ht="27.75" customHeight="1">
      <c r="B247" s="11" t="s">
        <v>90</v>
      </c>
      <c r="C247" s="12" t="str">
        <f t="shared" si="13"/>
        <v>N/A</v>
      </c>
      <c r="D247" s="12">
        <f t="shared" si="13"/>
        <v>2</v>
      </c>
      <c r="E247" s="14">
        <v>0.12877453278566259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>
        <f t="shared" si="11"/>
        <v>0</v>
      </c>
    </row>
    <row r="248" spans="2:11" ht="27.75" customHeight="1">
      <c r="B248" s="11" t="s">
        <v>91</v>
      </c>
      <c r="C248" s="12" t="str">
        <f t="shared" si="13"/>
        <v>N/A</v>
      </c>
      <c r="D248" s="12">
        <f t="shared" si="13"/>
        <v>3</v>
      </c>
      <c r="E248" s="14">
        <v>1.0797561771113287</v>
      </c>
      <c r="F248" s="14">
        <v>0</v>
      </c>
      <c r="G248" s="14">
        <v>0</v>
      </c>
      <c r="H248" s="15">
        <v>2.2342584552717484</v>
      </c>
      <c r="I248" s="15">
        <v>0</v>
      </c>
      <c r="J248" s="14">
        <v>0</v>
      </c>
      <c r="K248" s="12">
        <f t="shared" si="11"/>
        <v>0</v>
      </c>
    </row>
    <row r="249" spans="2:11" ht="27.75" customHeight="1">
      <c r="B249" s="11" t="s">
        <v>92</v>
      </c>
      <c r="C249" s="12" t="str">
        <f t="shared" si="13"/>
        <v>N/A</v>
      </c>
      <c r="D249" s="12">
        <f t="shared" si="13"/>
        <v>4</v>
      </c>
      <c r="E249" s="14">
        <v>1.1601894815011116</v>
      </c>
      <c r="F249" s="14">
        <v>8.3683134870178214E-2</v>
      </c>
      <c r="G249" s="14">
        <v>0</v>
      </c>
      <c r="H249" s="15">
        <v>2.2342584552717484</v>
      </c>
      <c r="I249" s="15">
        <v>0</v>
      </c>
      <c r="J249" s="14">
        <v>0</v>
      </c>
      <c r="K249" s="12">
        <f t="shared" si="11"/>
        <v>0</v>
      </c>
    </row>
    <row r="250" spans="2:11" ht="27.75" customHeight="1">
      <c r="B250" s="11" t="s">
        <v>93</v>
      </c>
      <c r="C250" s="12" t="str">
        <f t="shared" si="13"/>
        <v>N/A</v>
      </c>
      <c r="D250" s="12">
        <f t="shared" si="13"/>
        <v>4</v>
      </c>
      <c r="E250" s="14">
        <v>9.6276227981709886E-2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>
        <f t="shared" si="11"/>
        <v>0</v>
      </c>
    </row>
    <row r="251" spans="2:11" ht="27.75" customHeight="1">
      <c r="B251" s="11" t="s">
        <v>94</v>
      </c>
      <c r="C251" s="12" t="str">
        <f t="shared" si="13"/>
        <v>N/A</v>
      </c>
      <c r="D251" s="12" t="str">
        <f t="shared" si="13"/>
        <v>5-8</v>
      </c>
      <c r="E251" s="14">
        <v>1.2308732944497085</v>
      </c>
      <c r="F251" s="14">
        <v>8.0433304389782953E-2</v>
      </c>
      <c r="G251" s="14">
        <v>0</v>
      </c>
      <c r="H251" s="15">
        <v>10.960053295133049</v>
      </c>
      <c r="I251" s="15">
        <v>0</v>
      </c>
      <c r="J251" s="14">
        <v>0</v>
      </c>
      <c r="K251" s="12">
        <f t="shared" si="11"/>
        <v>0</v>
      </c>
    </row>
    <row r="252" spans="2:11" ht="27.75" customHeight="1">
      <c r="B252" s="11" t="s">
        <v>95</v>
      </c>
      <c r="C252" s="12" t="str">
        <f t="shared" si="13"/>
        <v>N/A</v>
      </c>
      <c r="D252" s="12">
        <f t="shared" si="13"/>
        <v>0</v>
      </c>
      <c r="E252" s="14">
        <v>5.0218005498307914</v>
      </c>
      <c r="F252" s="14">
        <v>0.35260660712288683</v>
      </c>
      <c r="G252" s="14">
        <v>6.0934321507411321E-2</v>
      </c>
      <c r="H252" s="15">
        <v>8.6242376373489495</v>
      </c>
      <c r="I252" s="15">
        <v>0.91401482261116984</v>
      </c>
      <c r="J252" s="14">
        <v>0.26445495534216512</v>
      </c>
      <c r="K252" s="12">
        <f t="shared" si="11"/>
        <v>0</v>
      </c>
    </row>
    <row r="253" spans="2:11" ht="27.75" customHeight="1">
      <c r="B253" s="11" t="s">
        <v>96</v>
      </c>
      <c r="C253" s="12" t="str">
        <f t="shared" si="13"/>
        <v>N/A</v>
      </c>
      <c r="D253" s="12">
        <f t="shared" si="13"/>
        <v>0</v>
      </c>
      <c r="E253" s="14">
        <v>6.675802969892195</v>
      </c>
      <c r="F253" s="14">
        <v>0.36260362549447389</v>
      </c>
      <c r="G253" s="14">
        <v>7.2269353434773836E-2</v>
      </c>
      <c r="H253" s="15">
        <v>4.706934410664835</v>
      </c>
      <c r="I253" s="15">
        <v>2.7776568885365247</v>
      </c>
      <c r="J253" s="14">
        <v>0.31484300931149295</v>
      </c>
      <c r="K253" s="12">
        <f t="shared" si="11"/>
        <v>0</v>
      </c>
    </row>
    <row r="254" spans="2:11" ht="27.75" customHeight="1">
      <c r="B254" s="11" t="s">
        <v>97</v>
      </c>
      <c r="C254" s="12" t="str">
        <f t="shared" si="13"/>
        <v>N/A</v>
      </c>
      <c r="D254" s="12">
        <f t="shared" si="13"/>
        <v>0</v>
      </c>
      <c r="E254" s="14">
        <v>5.7270511714061989</v>
      </c>
      <c r="F254" s="14">
        <v>0.2307654421791353</v>
      </c>
      <c r="G254" s="14">
        <v>5.5411762711707259E-2</v>
      </c>
      <c r="H254" s="15">
        <v>79.582513889497534</v>
      </c>
      <c r="I254" s="15">
        <v>2.9810125509462764</v>
      </c>
      <c r="J254" s="14">
        <v>0.24409232181865981</v>
      </c>
      <c r="K254" s="12">
        <f t="shared" si="11"/>
        <v>0</v>
      </c>
    </row>
    <row r="255" spans="2:11" ht="27.75" customHeight="1">
      <c r="B255" s="11" t="s">
        <v>98</v>
      </c>
      <c r="C255" s="12" t="str">
        <f t="shared" ref="C255:D264" si="14">+C188</f>
        <v>N/A</v>
      </c>
      <c r="D255" s="12" t="str">
        <f t="shared" si="14"/>
        <v>1&amp;8</v>
      </c>
      <c r="E255" s="14">
        <v>0.97779274578892705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>
        <f t="shared" si="11"/>
        <v>0</v>
      </c>
    </row>
    <row r="256" spans="2:11" ht="27.75" customHeight="1">
      <c r="B256" s="11" t="s">
        <v>99</v>
      </c>
      <c r="C256" s="12" t="str">
        <f t="shared" si="14"/>
        <v>N/A</v>
      </c>
      <c r="D256" s="12">
        <f t="shared" si="14"/>
        <v>0</v>
      </c>
      <c r="E256" s="14">
        <v>6.3448877841617159</v>
      </c>
      <c r="F256" s="14">
        <v>0.65077855369915294</v>
      </c>
      <c r="G256" s="14">
        <v>0.23926876911910178</v>
      </c>
      <c r="H256" s="15">
        <v>0</v>
      </c>
      <c r="I256" s="15">
        <v>0</v>
      </c>
      <c r="J256" s="14">
        <v>0</v>
      </c>
      <c r="K256" s="12">
        <f t="shared" si="11"/>
        <v>0</v>
      </c>
    </row>
    <row r="257" spans="2:11" ht="27.75" customHeight="1">
      <c r="B257" s="11" t="s">
        <v>100</v>
      </c>
      <c r="C257" s="12" t="str">
        <f t="shared" si="14"/>
        <v>N/A</v>
      </c>
      <c r="D257" s="12">
        <f t="shared" si="14"/>
        <v>8</v>
      </c>
      <c r="E257" s="14">
        <v>-0.94799999999999995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>
        <f t="shared" si="11"/>
        <v>0</v>
      </c>
    </row>
    <row r="258" spans="2:11" ht="27.75" customHeight="1">
      <c r="B258" s="11" t="s">
        <v>101</v>
      </c>
      <c r="C258" s="12" t="str">
        <f t="shared" si="14"/>
        <v>N/A</v>
      </c>
      <c r="D258" s="12">
        <f t="shared" si="14"/>
        <v>8</v>
      </c>
      <c r="E258" s="14">
        <v>-0.84299999999999997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>
        <f t="shared" si="11"/>
        <v>0</v>
      </c>
    </row>
    <row r="259" spans="2:11" ht="27.75" customHeight="1">
      <c r="B259" s="11" t="s">
        <v>102</v>
      </c>
      <c r="C259" s="12" t="str">
        <f t="shared" si="14"/>
        <v>N/A</v>
      </c>
      <c r="D259" s="12">
        <f t="shared" si="14"/>
        <v>0</v>
      </c>
      <c r="E259" s="14">
        <v>-0.94799999999999995</v>
      </c>
      <c r="F259" s="14">
        <v>0</v>
      </c>
      <c r="G259" s="14">
        <v>0</v>
      </c>
      <c r="H259" s="15">
        <v>0</v>
      </c>
      <c r="I259" s="15">
        <v>0</v>
      </c>
      <c r="J259" s="14">
        <v>0.36</v>
      </c>
      <c r="K259" s="12">
        <f t="shared" si="11"/>
        <v>0</v>
      </c>
    </row>
    <row r="260" spans="2:11" ht="27.75" customHeight="1">
      <c r="B260" s="11" t="s">
        <v>103</v>
      </c>
      <c r="C260" s="12" t="str">
        <f t="shared" si="14"/>
        <v>N/A</v>
      </c>
      <c r="D260" s="12">
        <f t="shared" si="14"/>
        <v>0</v>
      </c>
      <c r="E260" s="14">
        <v>-6.7430000000000003</v>
      </c>
      <c r="F260" s="14">
        <v>-0.751</v>
      </c>
      <c r="G260" s="14">
        <v>-0.105</v>
      </c>
      <c r="H260" s="15">
        <v>0</v>
      </c>
      <c r="I260" s="15">
        <v>0</v>
      </c>
      <c r="J260" s="14">
        <v>0.36</v>
      </c>
      <c r="K260" s="12">
        <f t="shared" si="11"/>
        <v>0</v>
      </c>
    </row>
    <row r="261" spans="2:11" ht="27.75" customHeight="1">
      <c r="B261" s="11" t="s">
        <v>104</v>
      </c>
      <c r="C261" s="12" t="str">
        <f t="shared" si="14"/>
        <v>N/A</v>
      </c>
      <c r="D261" s="12">
        <f t="shared" si="14"/>
        <v>0</v>
      </c>
      <c r="E261" s="14">
        <v>-0.84299999999999997</v>
      </c>
      <c r="F261" s="14">
        <v>0</v>
      </c>
      <c r="G261" s="14">
        <v>0</v>
      </c>
      <c r="H261" s="15">
        <v>0</v>
      </c>
      <c r="I261" s="15">
        <v>0</v>
      </c>
      <c r="J261" s="14">
        <v>0.33</v>
      </c>
      <c r="K261" s="12">
        <f t="shared" si="11"/>
        <v>0</v>
      </c>
    </row>
    <row r="262" spans="2:11" ht="27.75" customHeight="1">
      <c r="B262" s="11" t="s">
        <v>105</v>
      </c>
      <c r="C262" s="12" t="str">
        <f t="shared" si="14"/>
        <v>N/A</v>
      </c>
      <c r="D262" s="12">
        <f t="shared" si="14"/>
        <v>0</v>
      </c>
      <c r="E262" s="14">
        <v>-6.0780000000000003</v>
      </c>
      <c r="F262" s="14">
        <v>-0.65</v>
      </c>
      <c r="G262" s="14">
        <v>-9.2999999999999999E-2</v>
      </c>
      <c r="H262" s="15">
        <v>0</v>
      </c>
      <c r="I262" s="15">
        <v>0</v>
      </c>
      <c r="J262" s="14">
        <v>0.33</v>
      </c>
      <c r="K262" s="12">
        <f t="shared" si="11"/>
        <v>0</v>
      </c>
    </row>
    <row r="263" spans="2:11" ht="27.75" customHeight="1">
      <c r="B263" s="11" t="s">
        <v>106</v>
      </c>
      <c r="C263" s="12" t="str">
        <f t="shared" si="14"/>
        <v>N/A</v>
      </c>
      <c r="D263" s="12">
        <f t="shared" si="14"/>
        <v>0</v>
      </c>
      <c r="E263" s="14">
        <v>-0.53300000000000003</v>
      </c>
      <c r="F263" s="14">
        <v>0</v>
      </c>
      <c r="G263" s="14">
        <v>0</v>
      </c>
      <c r="H263" s="15">
        <v>0</v>
      </c>
      <c r="I263" s="15">
        <v>0</v>
      </c>
      <c r="J263" s="14">
        <v>0.25700000000000001</v>
      </c>
      <c r="K263" s="12">
        <f t="shared" si="11"/>
        <v>0</v>
      </c>
    </row>
    <row r="264" spans="2:11" ht="27.75" customHeight="1">
      <c r="B264" s="11" t="s">
        <v>107</v>
      </c>
      <c r="C264" s="12" t="str">
        <f t="shared" si="14"/>
        <v>N/A</v>
      </c>
      <c r="D264" s="12">
        <f t="shared" si="14"/>
        <v>0</v>
      </c>
      <c r="E264" s="14">
        <v>-4.2300000000000004</v>
      </c>
      <c r="F264" s="14">
        <v>-0.32900000000000001</v>
      </c>
      <c r="G264" s="14">
        <v>-5.5E-2</v>
      </c>
      <c r="H264" s="15">
        <v>0</v>
      </c>
      <c r="I264" s="15">
        <v>0</v>
      </c>
      <c r="J264" s="14">
        <v>0.25700000000000001</v>
      </c>
      <c r="K264" s="12">
        <f t="shared" si="11"/>
        <v>0</v>
      </c>
    </row>
    <row r="265" spans="2:11" ht="27.75" customHeight="1" thickBo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12" t="str">
        <f t="shared" ref="C274:D289" si="15">+C207</f>
        <v>101, 102</v>
      </c>
      <c r="D274" s="12">
        <f t="shared" si="15"/>
        <v>1</v>
      </c>
      <c r="E274" s="14">
        <v>2.9649999999999999</v>
      </c>
      <c r="F274" s="14">
        <v>0</v>
      </c>
      <c r="G274" s="14">
        <v>0</v>
      </c>
      <c r="H274" s="15">
        <v>4.22</v>
      </c>
      <c r="I274" s="15">
        <v>0</v>
      </c>
      <c r="J274" s="14">
        <v>0</v>
      </c>
      <c r="K274" s="12">
        <f>+K207</f>
        <v>0</v>
      </c>
    </row>
    <row r="275" spans="2:11" ht="27.75" customHeight="1">
      <c r="B275" s="11" t="s">
        <v>49</v>
      </c>
      <c r="C275" s="12" t="str">
        <f t="shared" si="15"/>
        <v xml:space="preserve">103, 105, 111, 112, 113, 114, 115, 116, 117, 118, 119, 120, 131, 132, 133, 134, 147, 148, 149, 150 </v>
      </c>
      <c r="D275" s="12">
        <f t="shared" si="15"/>
        <v>2</v>
      </c>
      <c r="E275" s="14">
        <v>3.7109999999999999</v>
      </c>
      <c r="F275" s="14">
        <v>0.35199999999999998</v>
      </c>
      <c r="G275" s="14">
        <v>0</v>
      </c>
      <c r="H275" s="15">
        <v>4.22</v>
      </c>
      <c r="I275" s="15">
        <v>0</v>
      </c>
      <c r="J275" s="14">
        <v>0</v>
      </c>
      <c r="K275" s="12" t="str">
        <f t="shared" ref="K275:K331" si="16">+K208</f>
        <v>145, 146</v>
      </c>
    </row>
    <row r="276" spans="2:11" ht="27.75" customHeight="1">
      <c r="B276" s="11" t="s">
        <v>50</v>
      </c>
      <c r="C276" s="12" t="str">
        <f t="shared" si="15"/>
        <v>104, 106, 130, 153, 155</v>
      </c>
      <c r="D276" s="12">
        <f t="shared" si="15"/>
        <v>2</v>
      </c>
      <c r="E276" s="14">
        <v>0.318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tr">
        <f t="shared" si="16"/>
        <v>135, 136, 137, 138, 140, 141, 142, 143</v>
      </c>
    </row>
    <row r="277" spans="2:11" ht="27.75" customHeight="1">
      <c r="B277" s="11" t="s">
        <v>51</v>
      </c>
      <c r="C277" s="12" t="str">
        <f t="shared" si="15"/>
        <v>201, 202, 203, 209</v>
      </c>
      <c r="D277" s="12">
        <f t="shared" si="15"/>
        <v>3</v>
      </c>
      <c r="E277" s="14">
        <v>2.6629999999999998</v>
      </c>
      <c r="F277" s="14">
        <v>0</v>
      </c>
      <c r="G277" s="14">
        <v>0</v>
      </c>
      <c r="H277" s="15">
        <v>5.35</v>
      </c>
      <c r="I277" s="15">
        <v>0</v>
      </c>
      <c r="J277" s="14">
        <v>0</v>
      </c>
      <c r="K277" s="12">
        <f t="shared" si="16"/>
        <v>207</v>
      </c>
    </row>
    <row r="278" spans="2:11" ht="27.75" customHeight="1">
      <c r="B278" s="11" t="s">
        <v>52</v>
      </c>
      <c r="C278" s="12" t="str">
        <f t="shared" si="15"/>
        <v>205, 211, 231, 232</v>
      </c>
      <c r="D278" s="12">
        <f t="shared" si="15"/>
        <v>4</v>
      </c>
      <c r="E278" s="14">
        <v>2.8610000000000002</v>
      </c>
      <c r="F278" s="14">
        <v>0.20699999999999999</v>
      </c>
      <c r="G278" s="14">
        <v>0</v>
      </c>
      <c r="H278" s="15">
        <v>5.35</v>
      </c>
      <c r="I278" s="15">
        <v>0</v>
      </c>
      <c r="J278" s="14">
        <v>0</v>
      </c>
      <c r="K278" s="12" t="str">
        <f t="shared" si="16"/>
        <v>208, 210</v>
      </c>
    </row>
    <row r="279" spans="2:11" ht="27.75" customHeight="1">
      <c r="B279" s="11" t="s">
        <v>53</v>
      </c>
      <c r="C279" s="12">
        <f t="shared" si="15"/>
        <v>212</v>
      </c>
      <c r="D279" s="12">
        <f t="shared" si="15"/>
        <v>4</v>
      </c>
      <c r="E279" s="14">
        <v>0.23899999999999999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tr">
        <f t="shared" si="16"/>
        <v>233, 234, 235, 236, 237</v>
      </c>
    </row>
    <row r="280" spans="2:11" ht="27.75" customHeight="1">
      <c r="B280" s="11" t="s">
        <v>54</v>
      </c>
      <c r="C280" s="12" t="str">
        <f t="shared" si="15"/>
        <v>401, 402</v>
      </c>
      <c r="D280" s="12" t="str">
        <f t="shared" si="15"/>
        <v>5-8</v>
      </c>
      <c r="E280" s="14">
        <v>3.0350000000000001</v>
      </c>
      <c r="F280" s="14">
        <v>0.2</v>
      </c>
      <c r="G280" s="14">
        <v>0</v>
      </c>
      <c r="H280" s="15">
        <v>26.75</v>
      </c>
      <c r="I280" s="15">
        <v>0</v>
      </c>
      <c r="J280" s="14">
        <v>0</v>
      </c>
      <c r="K280" s="12">
        <f t="shared" si="16"/>
        <v>0</v>
      </c>
    </row>
    <row r="281" spans="2:11" ht="27.75" customHeight="1">
      <c r="B281" s="11" t="s">
        <v>56</v>
      </c>
      <c r="C281" s="12" t="str">
        <f t="shared" si="15"/>
        <v>403, 404</v>
      </c>
      <c r="D281" s="12" t="str">
        <f t="shared" si="15"/>
        <v>5-8</v>
      </c>
      <c r="E281" s="14">
        <v>2.6930000000000001</v>
      </c>
      <c r="F281" s="14">
        <v>0.17399999999999999</v>
      </c>
      <c r="G281" s="14">
        <v>0</v>
      </c>
      <c r="H281" s="15">
        <v>25.22</v>
      </c>
      <c r="I281" s="15">
        <v>0</v>
      </c>
      <c r="J281" s="14">
        <v>0</v>
      </c>
      <c r="K281" s="12">
        <f t="shared" si="16"/>
        <v>0</v>
      </c>
    </row>
    <row r="282" spans="2:11" ht="27.75" customHeight="1">
      <c r="B282" s="11" t="s">
        <v>57</v>
      </c>
      <c r="C282" s="12">
        <f t="shared" si="15"/>
        <v>0</v>
      </c>
      <c r="D282" s="12" t="str">
        <f t="shared" si="15"/>
        <v>5-8</v>
      </c>
      <c r="E282" s="14">
        <v>1.798</v>
      </c>
      <c r="F282" s="14">
        <v>0.10199999999999999</v>
      </c>
      <c r="G282" s="14">
        <v>0</v>
      </c>
      <c r="H282" s="15">
        <v>428.3</v>
      </c>
      <c r="I282" s="15">
        <v>0</v>
      </c>
      <c r="J282" s="14">
        <v>0</v>
      </c>
      <c r="K282" s="12">
        <f t="shared" si="16"/>
        <v>405</v>
      </c>
    </row>
    <row r="283" spans="2:11" ht="27.75" customHeight="1">
      <c r="B283" s="11" t="s">
        <v>58</v>
      </c>
      <c r="C283" s="12" t="str">
        <f t="shared" si="15"/>
        <v>511, 591</v>
      </c>
      <c r="D283" s="12">
        <f t="shared" si="15"/>
        <v>0</v>
      </c>
      <c r="E283" s="14">
        <v>12.288</v>
      </c>
      <c r="F283" s="14">
        <v>0.88200000000000001</v>
      </c>
      <c r="G283" s="14">
        <v>0.151</v>
      </c>
      <c r="H283" s="15">
        <v>20.45</v>
      </c>
      <c r="I283" s="15">
        <v>2.2999999999999998</v>
      </c>
      <c r="J283" s="14">
        <v>0.65100000000000002</v>
      </c>
      <c r="K283" s="12">
        <f t="shared" si="16"/>
        <v>501</v>
      </c>
    </row>
    <row r="284" spans="2:11" ht="27.75" customHeight="1">
      <c r="B284" s="11" t="s">
        <v>59</v>
      </c>
      <c r="C284" s="12" t="str">
        <f t="shared" si="15"/>
        <v>513, 592</v>
      </c>
      <c r="D284" s="12">
        <f t="shared" si="15"/>
        <v>0</v>
      </c>
      <c r="E284" s="14">
        <v>10.507</v>
      </c>
      <c r="F284" s="14">
        <v>0.58299999999999996</v>
      </c>
      <c r="G284" s="14">
        <v>0.115</v>
      </c>
      <c r="H284" s="15">
        <v>7.22</v>
      </c>
      <c r="I284" s="15">
        <v>4.54</v>
      </c>
      <c r="J284" s="14">
        <v>0.498</v>
      </c>
      <c r="K284" s="12">
        <f t="shared" si="16"/>
        <v>503</v>
      </c>
    </row>
    <row r="285" spans="2:11" ht="27.75" customHeight="1">
      <c r="B285" s="11" t="s">
        <v>60</v>
      </c>
      <c r="C285" s="12" t="str">
        <f t="shared" si="15"/>
        <v>515, 593</v>
      </c>
      <c r="D285" s="12">
        <f t="shared" si="15"/>
        <v>0</v>
      </c>
      <c r="E285" s="14">
        <v>8.0329999999999995</v>
      </c>
      <c r="F285" s="14">
        <v>0.32900000000000001</v>
      </c>
      <c r="G285" s="14">
        <v>7.8E-2</v>
      </c>
      <c r="H285" s="15">
        <v>109.29</v>
      </c>
      <c r="I285" s="15">
        <v>4.3600000000000003</v>
      </c>
      <c r="J285" s="14">
        <v>0.34399999999999997</v>
      </c>
      <c r="K285" s="12">
        <f t="shared" si="16"/>
        <v>505</v>
      </c>
    </row>
    <row r="286" spans="2:11" ht="27.75" customHeight="1">
      <c r="B286" s="11" t="s">
        <v>61</v>
      </c>
      <c r="C286" s="12">
        <f t="shared" si="15"/>
        <v>0</v>
      </c>
      <c r="D286" s="12">
        <f t="shared" si="15"/>
        <v>0</v>
      </c>
      <c r="E286" s="14">
        <v>7.0069999999999997</v>
      </c>
      <c r="F286" s="14">
        <v>0.24399999999999999</v>
      </c>
      <c r="G286" s="14">
        <v>6.4000000000000001E-2</v>
      </c>
      <c r="H286" s="15">
        <v>235.47</v>
      </c>
      <c r="I286" s="15">
        <v>3.07</v>
      </c>
      <c r="J286" s="14">
        <v>0.28799999999999998</v>
      </c>
      <c r="K286" s="12" t="str">
        <f t="shared" si="16"/>
        <v>507, 517, 594</v>
      </c>
    </row>
    <row r="287" spans="2:11" ht="27.75" customHeight="1">
      <c r="B287" s="11" t="s">
        <v>62</v>
      </c>
      <c r="C287" s="12" t="str">
        <f t="shared" si="15"/>
        <v>900, 901, 902, 903, 904, 905, 906, 907</v>
      </c>
      <c r="D287" s="12" t="str">
        <f t="shared" si="15"/>
        <v>1&amp;8</v>
      </c>
      <c r="E287" s="14">
        <v>2.399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tr">
        <f t="shared" si="16"/>
        <v>912, 913</v>
      </c>
    </row>
    <row r="288" spans="2:11" ht="27.75" customHeight="1">
      <c r="B288" s="11" t="s">
        <v>64</v>
      </c>
      <c r="C288" s="12">
        <f t="shared" si="15"/>
        <v>910</v>
      </c>
      <c r="D288" s="12">
        <f t="shared" si="15"/>
        <v>0</v>
      </c>
      <c r="E288" s="14">
        <v>15.55</v>
      </c>
      <c r="F288" s="14">
        <v>1.611</v>
      </c>
      <c r="G288" s="14">
        <v>0.57699999999999996</v>
      </c>
      <c r="H288" s="15">
        <v>0</v>
      </c>
      <c r="I288" s="15">
        <v>0</v>
      </c>
      <c r="J288" s="14">
        <v>0</v>
      </c>
      <c r="K288" s="12">
        <f t="shared" si="16"/>
        <v>0</v>
      </c>
    </row>
    <row r="289" spans="2:11" ht="27.75" customHeight="1">
      <c r="B289" s="11" t="s">
        <v>65</v>
      </c>
      <c r="C289" s="12" t="str">
        <f t="shared" si="15"/>
        <v xml:space="preserve">781, 782, 783, 784, 785 </v>
      </c>
      <c r="D289" s="12">
        <f t="shared" si="15"/>
        <v>8</v>
      </c>
      <c r="E289" s="14">
        <v>-0.97399999999999998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>
        <f t="shared" si="16"/>
        <v>0</v>
      </c>
    </row>
    <row r="290" spans="2:11" ht="27.75" customHeight="1">
      <c r="B290" s="11" t="s">
        <v>66</v>
      </c>
      <c r="C290" s="12">
        <f t="shared" ref="C290:D305" si="17">+C223</f>
        <v>780</v>
      </c>
      <c r="D290" s="12">
        <f t="shared" si="17"/>
        <v>8</v>
      </c>
      <c r="E290" s="14">
        <v>-0.86699999999999999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>
        <f t="shared" si="16"/>
        <v>0</v>
      </c>
    </row>
    <row r="291" spans="2:11" ht="27.75" customHeight="1">
      <c r="B291" s="11" t="s">
        <v>67</v>
      </c>
      <c r="C291" s="12" t="str">
        <f t="shared" si="17"/>
        <v>786, 787</v>
      </c>
      <c r="D291" s="12">
        <f t="shared" si="17"/>
        <v>0</v>
      </c>
      <c r="E291" s="14">
        <v>-0.97399999999999998</v>
      </c>
      <c r="F291" s="14">
        <v>0</v>
      </c>
      <c r="G291" s="14">
        <v>0</v>
      </c>
      <c r="H291" s="15">
        <v>0</v>
      </c>
      <c r="I291" s="15">
        <v>0</v>
      </c>
      <c r="J291" s="14">
        <v>0.36899999999999999</v>
      </c>
      <c r="K291" s="12">
        <f t="shared" si="16"/>
        <v>0</v>
      </c>
    </row>
    <row r="292" spans="2:11" ht="27.75" customHeight="1">
      <c r="B292" s="11" t="s">
        <v>68</v>
      </c>
      <c r="C292" s="12" t="str">
        <f t="shared" si="17"/>
        <v>791, 795</v>
      </c>
      <c r="D292" s="12">
        <f t="shared" si="17"/>
        <v>0</v>
      </c>
      <c r="E292" s="14">
        <v>-6.9269999999999996</v>
      </c>
      <c r="F292" s="14">
        <v>-0.77300000000000002</v>
      </c>
      <c r="G292" s="14">
        <v>-0.108</v>
      </c>
      <c r="H292" s="15">
        <v>0</v>
      </c>
      <c r="I292" s="15">
        <v>0</v>
      </c>
      <c r="J292" s="14">
        <v>0.36899999999999999</v>
      </c>
      <c r="K292" s="12">
        <f t="shared" si="16"/>
        <v>0</v>
      </c>
    </row>
    <row r="293" spans="2:11" ht="27.75" customHeight="1">
      <c r="B293" s="11" t="s">
        <v>69</v>
      </c>
      <c r="C293" s="12" t="str">
        <f t="shared" si="17"/>
        <v>788, 789</v>
      </c>
      <c r="D293" s="12">
        <f t="shared" si="17"/>
        <v>0</v>
      </c>
      <c r="E293" s="14">
        <v>-0.86699999999999999</v>
      </c>
      <c r="F293" s="14">
        <v>0</v>
      </c>
      <c r="G293" s="14">
        <v>0</v>
      </c>
      <c r="H293" s="15">
        <v>0</v>
      </c>
      <c r="I293" s="15">
        <v>0</v>
      </c>
      <c r="J293" s="14">
        <v>0.34</v>
      </c>
      <c r="K293" s="12">
        <f t="shared" si="16"/>
        <v>0</v>
      </c>
    </row>
    <row r="294" spans="2:11" ht="27.75" customHeight="1">
      <c r="B294" s="11" t="s">
        <v>70</v>
      </c>
      <c r="C294" s="12" t="str">
        <f t="shared" si="17"/>
        <v>792, 796</v>
      </c>
      <c r="D294" s="12">
        <f t="shared" si="17"/>
        <v>0</v>
      </c>
      <c r="E294" s="14">
        <v>-6.2460000000000004</v>
      </c>
      <c r="F294" s="14">
        <v>-0.67</v>
      </c>
      <c r="G294" s="14">
        <v>-9.6000000000000002E-2</v>
      </c>
      <c r="H294" s="15">
        <v>0</v>
      </c>
      <c r="I294" s="15">
        <v>0</v>
      </c>
      <c r="J294" s="14">
        <v>0.34</v>
      </c>
      <c r="K294" s="12">
        <f t="shared" si="16"/>
        <v>0</v>
      </c>
    </row>
    <row r="295" spans="2:11" ht="27.75" customHeight="1">
      <c r="B295" s="11" t="s">
        <v>71</v>
      </c>
      <c r="C295" s="12" t="str">
        <f t="shared" si="17"/>
        <v>770, 771</v>
      </c>
      <c r="D295" s="12">
        <f t="shared" si="17"/>
        <v>0</v>
      </c>
      <c r="E295" s="14">
        <v>-0.54800000000000004</v>
      </c>
      <c r="F295" s="14">
        <v>0</v>
      </c>
      <c r="G295" s="14">
        <v>0</v>
      </c>
      <c r="H295" s="15">
        <v>79.81</v>
      </c>
      <c r="I295" s="15">
        <v>0</v>
      </c>
      <c r="J295" s="14">
        <v>0.26300000000000001</v>
      </c>
      <c r="K295" s="12">
        <f t="shared" si="16"/>
        <v>0</v>
      </c>
    </row>
    <row r="296" spans="2:11" ht="27.75" customHeight="1">
      <c r="B296" s="11" t="s">
        <v>72</v>
      </c>
      <c r="C296" s="12" t="str">
        <f t="shared" si="17"/>
        <v>793, 797</v>
      </c>
      <c r="D296" s="12">
        <f t="shared" si="17"/>
        <v>0</v>
      </c>
      <c r="E296" s="14">
        <v>-4.3419999999999996</v>
      </c>
      <c r="F296" s="14">
        <v>-0.33900000000000002</v>
      </c>
      <c r="G296" s="14">
        <v>-5.6000000000000001E-2</v>
      </c>
      <c r="H296" s="15">
        <v>79.81</v>
      </c>
      <c r="I296" s="15">
        <v>0</v>
      </c>
      <c r="J296" s="14">
        <v>0.26300000000000001</v>
      </c>
      <c r="K296" s="12">
        <f t="shared" si="16"/>
        <v>0</v>
      </c>
    </row>
    <row r="297" spans="2:11" ht="27.75" customHeight="1">
      <c r="B297" s="11" t="s">
        <v>73</v>
      </c>
      <c r="C297" s="12" t="str">
        <f t="shared" si="17"/>
        <v>794, 798</v>
      </c>
      <c r="D297" s="12">
        <f t="shared" si="17"/>
        <v>0</v>
      </c>
      <c r="E297" s="14">
        <v>-3.661</v>
      </c>
      <c r="F297" s="14">
        <v>-0.22</v>
      </c>
      <c r="G297" s="14">
        <v>-4.2000000000000003E-2</v>
      </c>
      <c r="H297" s="15">
        <v>79.81</v>
      </c>
      <c r="I297" s="15">
        <v>0</v>
      </c>
      <c r="J297" s="14">
        <v>0.159</v>
      </c>
      <c r="K297" s="12">
        <f t="shared" si="16"/>
        <v>0</v>
      </c>
    </row>
    <row r="298" spans="2:11" ht="27.75" customHeight="1">
      <c r="B298" s="11" t="s">
        <v>74</v>
      </c>
      <c r="C298" s="12" t="str">
        <f t="shared" si="17"/>
        <v>772, 773</v>
      </c>
      <c r="D298" s="12">
        <f t="shared" si="17"/>
        <v>0</v>
      </c>
      <c r="E298" s="14">
        <v>-0.434</v>
      </c>
      <c r="F298" s="14">
        <v>0</v>
      </c>
      <c r="G298" s="14">
        <v>0</v>
      </c>
      <c r="H298" s="15">
        <v>79.81</v>
      </c>
      <c r="I298" s="15">
        <v>0</v>
      </c>
      <c r="J298" s="14">
        <v>0.159</v>
      </c>
      <c r="K298" s="12">
        <f t="shared" si="16"/>
        <v>0</v>
      </c>
    </row>
    <row r="299" spans="2:11" ht="27.75" customHeight="1">
      <c r="B299" s="11" t="s">
        <v>75</v>
      </c>
      <c r="C299" s="12" t="str">
        <f t="shared" si="17"/>
        <v>N/A</v>
      </c>
      <c r="D299" s="12">
        <f t="shared" si="17"/>
        <v>1</v>
      </c>
      <c r="E299" s="14">
        <v>2.0181725798429384</v>
      </c>
      <c r="F299" s="14">
        <v>0</v>
      </c>
      <c r="G299" s="14">
        <v>0</v>
      </c>
      <c r="H299" s="15">
        <v>2.8724075166735923</v>
      </c>
      <c r="I299" s="15">
        <v>0</v>
      </c>
      <c r="J299" s="14">
        <v>0</v>
      </c>
      <c r="K299" s="12">
        <f t="shared" si="16"/>
        <v>0</v>
      </c>
    </row>
    <row r="300" spans="2:11" ht="27.75" customHeight="1">
      <c r="B300" s="11" t="s">
        <v>76</v>
      </c>
      <c r="C300" s="12" t="str">
        <f t="shared" si="17"/>
        <v>N/A</v>
      </c>
      <c r="D300" s="12">
        <f t="shared" si="17"/>
        <v>2</v>
      </c>
      <c r="E300" s="14">
        <v>2.5259488849231517</v>
      </c>
      <c r="F300" s="14">
        <v>0.23959418148556977</v>
      </c>
      <c r="G300" s="14">
        <v>0</v>
      </c>
      <c r="H300" s="15">
        <v>2.8724075166735923</v>
      </c>
      <c r="I300" s="15">
        <v>0</v>
      </c>
      <c r="J300" s="14">
        <v>0</v>
      </c>
      <c r="K300" s="12">
        <f t="shared" si="16"/>
        <v>0</v>
      </c>
    </row>
    <row r="301" spans="2:11" ht="27.75" customHeight="1">
      <c r="B301" s="11" t="s">
        <v>77</v>
      </c>
      <c r="C301" s="12" t="str">
        <f t="shared" si="17"/>
        <v>N/A</v>
      </c>
      <c r="D301" s="12">
        <f t="shared" si="17"/>
        <v>2</v>
      </c>
      <c r="E301" s="14">
        <v>0.21645156168298635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>
        <f t="shared" si="16"/>
        <v>0</v>
      </c>
    </row>
    <row r="302" spans="2:11" ht="27.75" customHeight="1">
      <c r="B302" s="11" t="s">
        <v>78</v>
      </c>
      <c r="C302" s="12" t="str">
        <f t="shared" si="17"/>
        <v>N/A</v>
      </c>
      <c r="D302" s="12">
        <f t="shared" si="17"/>
        <v>3</v>
      </c>
      <c r="E302" s="14">
        <v>1.8126116627729327</v>
      </c>
      <c r="F302" s="14">
        <v>0</v>
      </c>
      <c r="G302" s="14">
        <v>0</v>
      </c>
      <c r="H302" s="15">
        <v>3.6415592924653359</v>
      </c>
      <c r="I302" s="15">
        <v>0</v>
      </c>
      <c r="J302" s="14">
        <v>0</v>
      </c>
      <c r="K302" s="12">
        <f t="shared" si="16"/>
        <v>0</v>
      </c>
    </row>
    <row r="303" spans="2:11" ht="27.75" customHeight="1">
      <c r="B303" s="11" t="s">
        <v>79</v>
      </c>
      <c r="C303" s="12" t="str">
        <f t="shared" si="17"/>
        <v>N/A</v>
      </c>
      <c r="D303" s="12">
        <f t="shared" si="17"/>
        <v>4</v>
      </c>
      <c r="E303" s="14">
        <v>1.947383389858566</v>
      </c>
      <c r="F303" s="14">
        <v>0.14089771468043449</v>
      </c>
      <c r="G303" s="14">
        <v>0</v>
      </c>
      <c r="H303" s="15">
        <v>3.6415592924653359</v>
      </c>
      <c r="I303" s="15">
        <v>0</v>
      </c>
      <c r="J303" s="14">
        <v>0</v>
      </c>
      <c r="K303" s="12">
        <f t="shared" si="16"/>
        <v>0</v>
      </c>
    </row>
    <row r="304" spans="2:11" ht="27.75" customHeight="1">
      <c r="B304" s="11" t="s">
        <v>80</v>
      </c>
      <c r="C304" s="12" t="str">
        <f t="shared" si="17"/>
        <v>N/A</v>
      </c>
      <c r="D304" s="12">
        <f t="shared" si="17"/>
        <v>4</v>
      </c>
      <c r="E304" s="14">
        <v>0.16267900390639539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>
        <f t="shared" si="16"/>
        <v>0</v>
      </c>
    </row>
    <row r="305" spans="2:11" ht="27.75" customHeight="1">
      <c r="B305" s="11" t="s">
        <v>81</v>
      </c>
      <c r="C305" s="12" t="str">
        <f t="shared" si="17"/>
        <v>N/A</v>
      </c>
      <c r="D305" s="12" t="str">
        <f t="shared" si="17"/>
        <v>5-8</v>
      </c>
      <c r="E305" s="14">
        <v>2.0658191500247285</v>
      </c>
      <c r="F305" s="14">
        <v>0.13613305766225556</v>
      </c>
      <c r="G305" s="14">
        <v>0</v>
      </c>
      <c r="H305" s="15">
        <v>18.20779646232668</v>
      </c>
      <c r="I305" s="15">
        <v>0</v>
      </c>
      <c r="J305" s="14">
        <v>0</v>
      </c>
      <c r="K305" s="12">
        <f t="shared" si="16"/>
        <v>0</v>
      </c>
    </row>
    <row r="306" spans="2:11" ht="27.75" customHeight="1">
      <c r="B306" s="11" t="s">
        <v>82</v>
      </c>
      <c r="C306" s="12" t="str">
        <f t="shared" ref="C306:D321" si="18">+C239</f>
        <v>N/A</v>
      </c>
      <c r="D306" s="12">
        <f t="shared" si="18"/>
        <v>0</v>
      </c>
      <c r="E306" s="14">
        <v>8.3640150627689813</v>
      </c>
      <c r="F306" s="14">
        <v>0.600346784290547</v>
      </c>
      <c r="G306" s="14">
        <v>0.10278045853500295</v>
      </c>
      <c r="H306" s="15">
        <v>13.919605145965631</v>
      </c>
      <c r="I306" s="15">
        <v>1.5655301631159388</v>
      </c>
      <c r="J306" s="14">
        <v>0.44311310269064186</v>
      </c>
      <c r="K306" s="12">
        <f t="shared" si="16"/>
        <v>0</v>
      </c>
    </row>
    <row r="307" spans="2:11" ht="27.75" customHeight="1">
      <c r="B307" s="11" t="s">
        <v>83</v>
      </c>
      <c r="C307" s="12" t="str">
        <f t="shared" si="18"/>
        <v>N/A</v>
      </c>
      <c r="D307" s="12" t="str">
        <f t="shared" si="18"/>
        <v>1&amp;8</v>
      </c>
      <c r="E307" s="14">
        <v>1.6329160266587555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>
        <f t="shared" si="16"/>
        <v>0</v>
      </c>
    </row>
    <row r="308" spans="2:11" ht="27.75" customHeight="1">
      <c r="B308" s="11" t="s">
        <v>84</v>
      </c>
      <c r="C308" s="12" t="str">
        <f t="shared" si="18"/>
        <v>N/A</v>
      </c>
      <c r="D308" s="12">
        <f t="shared" si="18"/>
        <v>0</v>
      </c>
      <c r="E308" s="14">
        <v>10.58434523324037</v>
      </c>
      <c r="F308" s="14">
        <v>1.0965517794694686</v>
      </c>
      <c r="G308" s="14">
        <v>0.39274387135560729</v>
      </c>
      <c r="H308" s="15">
        <v>0</v>
      </c>
      <c r="I308" s="15">
        <v>0</v>
      </c>
      <c r="J308" s="14">
        <v>0</v>
      </c>
      <c r="K308" s="12">
        <f t="shared" si="16"/>
        <v>0</v>
      </c>
    </row>
    <row r="309" spans="2:11" ht="27.75" customHeight="1">
      <c r="B309" s="11" t="s">
        <v>85</v>
      </c>
      <c r="C309" s="12" t="str">
        <f t="shared" si="18"/>
        <v>N/A</v>
      </c>
      <c r="D309" s="12">
        <f t="shared" si="18"/>
        <v>8</v>
      </c>
      <c r="E309" s="14">
        <v>-0.97399999999999998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>
        <f t="shared" si="16"/>
        <v>0</v>
      </c>
    </row>
    <row r="310" spans="2:11" ht="27.75" customHeight="1">
      <c r="B310" s="11" t="s">
        <v>86</v>
      </c>
      <c r="C310" s="12" t="str">
        <f t="shared" si="18"/>
        <v>N/A</v>
      </c>
      <c r="D310" s="12">
        <f t="shared" si="18"/>
        <v>0</v>
      </c>
      <c r="E310" s="14">
        <v>-0.97399999999999998</v>
      </c>
      <c r="F310" s="14">
        <v>0</v>
      </c>
      <c r="G310" s="14">
        <v>0</v>
      </c>
      <c r="H310" s="15">
        <v>0</v>
      </c>
      <c r="I310" s="15">
        <v>0</v>
      </c>
      <c r="J310" s="14">
        <v>0.36899999999999999</v>
      </c>
      <c r="K310" s="12">
        <f t="shared" si="16"/>
        <v>0</v>
      </c>
    </row>
    <row r="311" spans="2:11" ht="27.75" customHeight="1">
      <c r="B311" s="11" t="s">
        <v>87</v>
      </c>
      <c r="C311" s="12" t="str">
        <f t="shared" si="18"/>
        <v>N/A</v>
      </c>
      <c r="D311" s="12">
        <f t="shared" si="18"/>
        <v>0</v>
      </c>
      <c r="E311" s="14">
        <v>-6.9269999999999996</v>
      </c>
      <c r="F311" s="14">
        <v>-0.77300000000000002</v>
      </c>
      <c r="G311" s="14">
        <v>-0.108</v>
      </c>
      <c r="H311" s="15">
        <v>0</v>
      </c>
      <c r="I311" s="15">
        <v>0</v>
      </c>
      <c r="J311" s="14">
        <v>0.36899999999999999</v>
      </c>
      <c r="K311" s="12">
        <f t="shared" si="16"/>
        <v>0</v>
      </c>
    </row>
    <row r="312" spans="2:11" ht="27.75" customHeight="1">
      <c r="B312" s="11" t="s">
        <v>88</v>
      </c>
      <c r="C312" s="12" t="str">
        <f t="shared" si="18"/>
        <v>N/A</v>
      </c>
      <c r="D312" s="12">
        <f t="shared" si="18"/>
        <v>1</v>
      </c>
      <c r="E312" s="14">
        <v>1.2044684217964972</v>
      </c>
      <c r="F312" s="14">
        <v>0</v>
      </c>
      <c r="G312" s="14">
        <v>0</v>
      </c>
      <c r="H312" s="15">
        <v>1.7142855784085052</v>
      </c>
      <c r="I312" s="15">
        <v>0</v>
      </c>
      <c r="J312" s="14">
        <v>0</v>
      </c>
      <c r="K312" s="12">
        <f t="shared" si="16"/>
        <v>0</v>
      </c>
    </row>
    <row r="313" spans="2:11" ht="27.75" customHeight="1">
      <c r="B313" s="11" t="s">
        <v>89</v>
      </c>
      <c r="C313" s="12" t="str">
        <f t="shared" si="18"/>
        <v>N/A</v>
      </c>
      <c r="D313" s="12">
        <f t="shared" si="18"/>
        <v>2</v>
      </c>
      <c r="E313" s="14">
        <v>1.507515114093356</v>
      </c>
      <c r="F313" s="14">
        <v>0.1429925411373919</v>
      </c>
      <c r="G313" s="14">
        <v>0</v>
      </c>
      <c r="H313" s="15">
        <v>1.7142855784085052</v>
      </c>
      <c r="I313" s="15">
        <v>0</v>
      </c>
      <c r="J313" s="14">
        <v>0</v>
      </c>
      <c r="K313" s="12">
        <f t="shared" si="16"/>
        <v>0</v>
      </c>
    </row>
    <row r="314" spans="2:11" ht="27.75" customHeight="1">
      <c r="B314" s="11" t="s">
        <v>90</v>
      </c>
      <c r="C314" s="12" t="str">
        <f t="shared" si="18"/>
        <v>N/A</v>
      </c>
      <c r="D314" s="12">
        <f t="shared" si="18"/>
        <v>2</v>
      </c>
      <c r="E314" s="14">
        <v>0.12918076159571201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>
        <f t="shared" si="16"/>
        <v>0</v>
      </c>
    </row>
    <row r="315" spans="2:11" ht="27.75" customHeight="1">
      <c r="B315" s="11" t="s">
        <v>91</v>
      </c>
      <c r="C315" s="12" t="str">
        <f t="shared" si="18"/>
        <v>N/A</v>
      </c>
      <c r="D315" s="12">
        <f t="shared" si="18"/>
        <v>3</v>
      </c>
      <c r="E315" s="14">
        <v>1.0817873211615756</v>
      </c>
      <c r="F315" s="14">
        <v>0</v>
      </c>
      <c r="G315" s="14">
        <v>0</v>
      </c>
      <c r="H315" s="15">
        <v>2.173324133764337</v>
      </c>
      <c r="I315" s="15">
        <v>0</v>
      </c>
      <c r="J315" s="14">
        <v>0</v>
      </c>
      <c r="K315" s="12">
        <f t="shared" si="16"/>
        <v>0</v>
      </c>
    </row>
    <row r="316" spans="2:11" ht="27.75" customHeight="1">
      <c r="B316" s="11" t="s">
        <v>92</v>
      </c>
      <c r="C316" s="12" t="str">
        <f t="shared" si="18"/>
        <v>N/A</v>
      </c>
      <c r="D316" s="12">
        <f t="shared" si="18"/>
        <v>4</v>
      </c>
      <c r="E316" s="14">
        <v>1.1622206255513587</v>
      </c>
      <c r="F316" s="14">
        <v>8.4089363680227625E-2</v>
      </c>
      <c r="G316" s="14">
        <v>0</v>
      </c>
      <c r="H316" s="15">
        <v>2.173324133764337</v>
      </c>
      <c r="I316" s="15">
        <v>0</v>
      </c>
      <c r="J316" s="14">
        <v>0</v>
      </c>
      <c r="K316" s="12">
        <f t="shared" si="16"/>
        <v>0</v>
      </c>
    </row>
    <row r="317" spans="2:11" ht="27.75" customHeight="1">
      <c r="B317" s="11" t="s">
        <v>93</v>
      </c>
      <c r="C317" s="12" t="str">
        <f t="shared" si="18"/>
        <v>N/A</v>
      </c>
      <c r="D317" s="12">
        <f t="shared" si="18"/>
        <v>4</v>
      </c>
      <c r="E317" s="14">
        <v>9.7088685601808694E-2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>
        <f t="shared" si="16"/>
        <v>0</v>
      </c>
    </row>
    <row r="318" spans="2:11" ht="27.75" customHeight="1">
      <c r="B318" s="11" t="s">
        <v>94</v>
      </c>
      <c r="C318" s="12" t="str">
        <f t="shared" si="18"/>
        <v>N/A</v>
      </c>
      <c r="D318" s="12" t="str">
        <f t="shared" si="18"/>
        <v>5-8</v>
      </c>
      <c r="E318" s="14">
        <v>1.2329044384999557</v>
      </c>
      <c r="F318" s="14">
        <v>8.1245762009881761E-2</v>
      </c>
      <c r="G318" s="14">
        <v>0</v>
      </c>
      <c r="H318" s="15">
        <v>10.866620668821685</v>
      </c>
      <c r="I318" s="15">
        <v>0</v>
      </c>
      <c r="J318" s="14">
        <v>0</v>
      </c>
      <c r="K318" s="12">
        <f t="shared" si="16"/>
        <v>0</v>
      </c>
    </row>
    <row r="319" spans="2:11" ht="27.75" customHeight="1">
      <c r="B319" s="11" t="s">
        <v>95</v>
      </c>
      <c r="C319" s="12" t="str">
        <f t="shared" si="18"/>
        <v>N/A</v>
      </c>
      <c r="D319" s="12">
        <f t="shared" si="18"/>
        <v>0</v>
      </c>
      <c r="E319" s="14">
        <v>4.9917396178871352</v>
      </c>
      <c r="F319" s="14">
        <v>0.35829381046357855</v>
      </c>
      <c r="G319" s="14">
        <v>6.1340550317460725E-2</v>
      </c>
      <c r="H319" s="15">
        <v>8.3073791655104099</v>
      </c>
      <c r="I319" s="15">
        <v>0.9343262631136402</v>
      </c>
      <c r="J319" s="14">
        <v>0.26445495534216512</v>
      </c>
      <c r="K319" s="12">
        <f t="shared" si="16"/>
        <v>0</v>
      </c>
    </row>
    <row r="320" spans="2:11" ht="27.75" customHeight="1">
      <c r="B320" s="11" t="s">
        <v>96</v>
      </c>
      <c r="C320" s="12" t="str">
        <f t="shared" si="18"/>
        <v>N/A</v>
      </c>
      <c r="D320" s="12">
        <f t="shared" si="18"/>
        <v>0</v>
      </c>
      <c r="E320" s="14">
        <v>6.6029051872971189</v>
      </c>
      <c r="F320" s="14">
        <v>0.36637420045628821</v>
      </c>
      <c r="G320" s="14">
        <v>7.2269353434773836E-2</v>
      </c>
      <c r="H320" s="15">
        <v>4.5372585373831917</v>
      </c>
      <c r="I320" s="15">
        <v>2.8530683877728107</v>
      </c>
      <c r="J320" s="14">
        <v>0.31295772183058584</v>
      </c>
      <c r="K320" s="12">
        <f t="shared" si="16"/>
        <v>0</v>
      </c>
    </row>
    <row r="321" spans="2:11" ht="27.75" customHeight="1">
      <c r="B321" s="11" t="s">
        <v>97</v>
      </c>
      <c r="C321" s="12" t="str">
        <f t="shared" si="18"/>
        <v>N/A</v>
      </c>
      <c r="D321" s="12">
        <f t="shared" si="18"/>
        <v>0</v>
      </c>
      <c r="E321" s="14">
        <v>5.634464428647397</v>
      </c>
      <c r="F321" s="14">
        <v>0.2307654421791353</v>
      </c>
      <c r="G321" s="14">
        <v>5.4710347993837546E-2</v>
      </c>
      <c r="H321" s="15">
        <v>76.657614515980839</v>
      </c>
      <c r="I321" s="15">
        <v>3.0581681699119452</v>
      </c>
      <c r="J321" s="14">
        <v>0.24128666294718093</v>
      </c>
      <c r="K321" s="12">
        <f t="shared" si="16"/>
        <v>0</v>
      </c>
    </row>
    <row r="322" spans="2:11" ht="27.75" customHeight="1">
      <c r="B322" s="11" t="s">
        <v>98</v>
      </c>
      <c r="C322" s="12" t="str">
        <f t="shared" ref="C322:D331" si="19">+C255</f>
        <v>N/A</v>
      </c>
      <c r="D322" s="12" t="str">
        <f t="shared" si="19"/>
        <v>1&amp;8</v>
      </c>
      <c r="E322" s="14">
        <v>0.97454291530853177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>
        <f t="shared" si="16"/>
        <v>0</v>
      </c>
    </row>
    <row r="323" spans="2:11" ht="27.75" customHeight="1">
      <c r="B323" s="11" t="s">
        <v>99</v>
      </c>
      <c r="C323" s="12" t="str">
        <f t="shared" si="19"/>
        <v>N/A</v>
      </c>
      <c r="D323" s="12">
        <f t="shared" si="19"/>
        <v>0</v>
      </c>
      <c r="E323" s="14">
        <v>6.3168579962683076</v>
      </c>
      <c r="F323" s="14">
        <v>0.6544346129895976</v>
      </c>
      <c r="G323" s="14">
        <v>0.23439402339850887</v>
      </c>
      <c r="H323" s="15">
        <v>0</v>
      </c>
      <c r="I323" s="15">
        <v>0</v>
      </c>
      <c r="J323" s="14">
        <v>0</v>
      </c>
      <c r="K323" s="12">
        <f t="shared" si="16"/>
        <v>0</v>
      </c>
    </row>
    <row r="324" spans="2:11" ht="27.75" customHeight="1">
      <c r="B324" s="11" t="s">
        <v>100</v>
      </c>
      <c r="C324" s="12" t="str">
        <f t="shared" si="19"/>
        <v>N/A</v>
      </c>
      <c r="D324" s="12">
        <f t="shared" si="19"/>
        <v>8</v>
      </c>
      <c r="E324" s="14">
        <v>-0.97399999999999998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>
        <f t="shared" si="16"/>
        <v>0</v>
      </c>
    </row>
    <row r="325" spans="2:11" ht="27.75" customHeight="1">
      <c r="B325" s="11" t="s">
        <v>101</v>
      </c>
      <c r="C325" s="12" t="str">
        <f t="shared" si="19"/>
        <v>N/A</v>
      </c>
      <c r="D325" s="12">
        <f t="shared" si="19"/>
        <v>8</v>
      </c>
      <c r="E325" s="14">
        <v>-0.86699999999999999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>
        <f t="shared" si="16"/>
        <v>0</v>
      </c>
    </row>
    <row r="326" spans="2:11" ht="27.75" customHeight="1">
      <c r="B326" s="11" t="s">
        <v>102</v>
      </c>
      <c r="C326" s="12" t="str">
        <f t="shared" si="19"/>
        <v>N/A</v>
      </c>
      <c r="D326" s="12">
        <f t="shared" si="19"/>
        <v>0</v>
      </c>
      <c r="E326" s="14">
        <v>-0.97399999999999998</v>
      </c>
      <c r="F326" s="14">
        <v>0</v>
      </c>
      <c r="G326" s="14">
        <v>0</v>
      </c>
      <c r="H326" s="15">
        <v>0</v>
      </c>
      <c r="I326" s="15">
        <v>0</v>
      </c>
      <c r="J326" s="14">
        <v>0.36899999999999999</v>
      </c>
      <c r="K326" s="12">
        <f t="shared" si="16"/>
        <v>0</v>
      </c>
    </row>
    <row r="327" spans="2:11" ht="27.75" customHeight="1">
      <c r="B327" s="11" t="s">
        <v>103</v>
      </c>
      <c r="C327" s="12" t="str">
        <f t="shared" si="19"/>
        <v>N/A</v>
      </c>
      <c r="D327" s="12">
        <f t="shared" si="19"/>
        <v>0</v>
      </c>
      <c r="E327" s="14">
        <v>-6.9269999999999996</v>
      </c>
      <c r="F327" s="14">
        <v>-0.77300000000000002</v>
      </c>
      <c r="G327" s="14">
        <v>-0.108</v>
      </c>
      <c r="H327" s="15">
        <v>0</v>
      </c>
      <c r="I327" s="15">
        <v>0</v>
      </c>
      <c r="J327" s="14">
        <v>0.36899999999999999</v>
      </c>
      <c r="K327" s="12">
        <f t="shared" si="16"/>
        <v>0</v>
      </c>
    </row>
    <row r="328" spans="2:11" ht="27.75" customHeight="1">
      <c r="B328" s="11" t="s">
        <v>104</v>
      </c>
      <c r="C328" s="12" t="str">
        <f t="shared" si="19"/>
        <v>N/A</v>
      </c>
      <c r="D328" s="12">
        <f t="shared" si="19"/>
        <v>0</v>
      </c>
      <c r="E328" s="14">
        <v>-0.86699999999999999</v>
      </c>
      <c r="F328" s="14">
        <v>0</v>
      </c>
      <c r="G328" s="14">
        <v>0</v>
      </c>
      <c r="H328" s="15">
        <v>0</v>
      </c>
      <c r="I328" s="15">
        <v>0</v>
      </c>
      <c r="J328" s="14">
        <v>0.34</v>
      </c>
      <c r="K328" s="12">
        <f t="shared" si="16"/>
        <v>0</v>
      </c>
    </row>
    <row r="329" spans="2:11" ht="27.75" customHeight="1">
      <c r="B329" s="11" t="s">
        <v>105</v>
      </c>
      <c r="C329" s="12" t="str">
        <f t="shared" si="19"/>
        <v>N/A</v>
      </c>
      <c r="D329" s="12">
        <f t="shared" si="19"/>
        <v>0</v>
      </c>
      <c r="E329" s="14">
        <v>-6.2460000000000004</v>
      </c>
      <c r="F329" s="14">
        <v>-0.67</v>
      </c>
      <c r="G329" s="14">
        <v>-9.6000000000000002E-2</v>
      </c>
      <c r="H329" s="15">
        <v>0</v>
      </c>
      <c r="I329" s="15">
        <v>0</v>
      </c>
      <c r="J329" s="14">
        <v>0.34</v>
      </c>
      <c r="K329" s="12">
        <f t="shared" si="16"/>
        <v>0</v>
      </c>
    </row>
    <row r="330" spans="2:11" ht="27.75" customHeight="1">
      <c r="B330" s="11" t="s">
        <v>106</v>
      </c>
      <c r="C330" s="12" t="str">
        <f t="shared" si="19"/>
        <v>N/A</v>
      </c>
      <c r="D330" s="12">
        <f t="shared" si="19"/>
        <v>0</v>
      </c>
      <c r="E330" s="14">
        <v>-0.54800000000000004</v>
      </c>
      <c r="F330" s="14">
        <v>0</v>
      </c>
      <c r="G330" s="14">
        <v>0</v>
      </c>
      <c r="H330" s="15">
        <v>0</v>
      </c>
      <c r="I330" s="15">
        <v>0</v>
      </c>
      <c r="J330" s="14">
        <v>0.26300000000000001</v>
      </c>
      <c r="K330" s="12">
        <f t="shared" si="16"/>
        <v>0</v>
      </c>
    </row>
    <row r="331" spans="2:11" ht="27.75" customHeight="1">
      <c r="B331" s="11" t="s">
        <v>107</v>
      </c>
      <c r="C331" s="12" t="str">
        <f t="shared" si="19"/>
        <v>N/A</v>
      </c>
      <c r="D331" s="12">
        <f t="shared" si="19"/>
        <v>0</v>
      </c>
      <c r="E331" s="14">
        <v>-4.3419999999999996</v>
      </c>
      <c r="F331" s="14">
        <v>-0.33900000000000002</v>
      </c>
      <c r="G331" s="14">
        <v>-5.6000000000000001E-2</v>
      </c>
      <c r="H331" s="15">
        <v>0</v>
      </c>
      <c r="I331" s="15">
        <v>0</v>
      </c>
      <c r="J331" s="14">
        <v>0.26300000000000001</v>
      </c>
      <c r="K331" s="12">
        <f t="shared" si="16"/>
        <v>0</v>
      </c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B2:G86"/>
  <sheetViews>
    <sheetView showGridLines="0" zoomScale="50" zoomScaleNormal="50" workbookViewId="0"/>
  </sheetViews>
  <sheetFormatPr defaultRowHeight="15"/>
  <cols>
    <col min="2" max="2" width="88" customWidth="1"/>
    <col min="3" max="7" width="20.7109375" customWidth="1"/>
  </cols>
  <sheetData>
    <row r="2" spans="2:7" ht="20.25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93.75" customHeight="1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>
      <c r="B4" s="24" t="s">
        <v>113</v>
      </c>
      <c r="C4" s="25"/>
      <c r="D4" s="25"/>
      <c r="E4" s="25"/>
      <c r="F4" s="25"/>
      <c r="G4" s="25"/>
    </row>
    <row r="5" spans="2:7" ht="30" customHeight="1">
      <c r="B5" s="26" t="s">
        <v>48</v>
      </c>
      <c r="C5" s="27">
        <v>123.14765532342476</v>
      </c>
      <c r="D5" s="27">
        <v>122.61664458102312</v>
      </c>
      <c r="E5" s="27">
        <v>122.83917588850576</v>
      </c>
      <c r="F5" s="27">
        <v>123.14789074392363</v>
      </c>
      <c r="G5" s="27">
        <v>122.96967822093056</v>
      </c>
    </row>
    <row r="6" spans="2:7" ht="30" customHeight="1">
      <c r="B6" s="26" t="s">
        <v>75</v>
      </c>
      <c r="C6" s="27">
        <v>104.91099517518172</v>
      </c>
      <c r="D6" s="27">
        <v>105.15514114006336</v>
      </c>
      <c r="E6" s="27">
        <v>105.19974226281376</v>
      </c>
      <c r="F6" s="27">
        <v>104.90403087015572</v>
      </c>
      <c r="G6" s="27">
        <v>104.82547507733818</v>
      </c>
    </row>
    <row r="7" spans="2:7" ht="30" customHeight="1">
      <c r="B7" s="26" t="s">
        <v>88</v>
      </c>
      <c r="C7" s="27">
        <v>82.320192247678918</v>
      </c>
      <c r="D7" s="27">
        <v>83.031843789402032</v>
      </c>
      <c r="E7" s="27">
        <v>82.958590052274914</v>
      </c>
      <c r="F7" s="27">
        <v>82.309377724577061</v>
      </c>
      <c r="G7" s="27">
        <v>82.302443609571498</v>
      </c>
    </row>
    <row r="8" spans="2:7" ht="30" customHeight="1">
      <c r="B8" s="24" t="s">
        <v>114</v>
      </c>
      <c r="C8" s="27"/>
      <c r="D8" s="27"/>
      <c r="E8" s="27"/>
      <c r="F8" s="27"/>
      <c r="G8" s="27"/>
    </row>
    <row r="9" spans="2:7" ht="30" customHeight="1">
      <c r="B9" s="26" t="s">
        <v>49</v>
      </c>
      <c r="C9" s="27">
        <v>149.52359952611039</v>
      </c>
      <c r="D9" s="27">
        <v>149.41796553133219</v>
      </c>
      <c r="E9" s="27">
        <v>149.72491536106116</v>
      </c>
      <c r="F9" s="27">
        <v>149.56009952611041</v>
      </c>
      <c r="G9" s="27">
        <v>149.34974273206979</v>
      </c>
    </row>
    <row r="10" spans="2:7" ht="30" customHeight="1">
      <c r="B10" s="26" t="s">
        <v>76</v>
      </c>
      <c r="C10" s="27">
        <v>62.120558483085489</v>
      </c>
      <c r="D10" s="27">
        <v>60.885296174424916</v>
      </c>
      <c r="E10" s="27">
        <v>61.299860459295701</v>
      </c>
      <c r="F10" s="27">
        <v>62.145402766108845</v>
      </c>
      <c r="G10" s="27">
        <v>61.924857247096803</v>
      </c>
    </row>
    <row r="11" spans="2:7" ht="30" customHeight="1">
      <c r="B11" s="26" t="s">
        <v>89</v>
      </c>
      <c r="C11" s="27">
        <v>45.268938190017714</v>
      </c>
      <c r="D11" s="27">
        <v>44.772550449447323</v>
      </c>
      <c r="E11" s="27">
        <v>44.977234652571809</v>
      </c>
      <c r="F11" s="27">
        <v>45.283765541584522</v>
      </c>
      <c r="G11" s="27">
        <v>45.168205332880163</v>
      </c>
    </row>
    <row r="12" spans="2:7" ht="30" customHeight="1">
      <c r="B12" s="24" t="s">
        <v>115</v>
      </c>
      <c r="C12" s="27"/>
      <c r="D12" s="27"/>
      <c r="E12" s="27"/>
      <c r="F12" s="27"/>
      <c r="G12" s="27"/>
    </row>
    <row r="13" spans="2:7" ht="30" customHeight="1">
      <c r="B13" s="26" t="s">
        <v>50</v>
      </c>
      <c r="C13" s="27">
        <v>14.997478200399099</v>
      </c>
      <c r="D13" s="27">
        <v>15.707138052153001</v>
      </c>
      <c r="E13" s="27">
        <v>15.470584768235033</v>
      </c>
      <c r="F13" s="27">
        <v>14.997478200399099</v>
      </c>
      <c r="G13" s="27">
        <v>15.044788857182695</v>
      </c>
    </row>
    <row r="14" spans="2:7" ht="30" customHeight="1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>
      <c r="B16" s="24" t="s">
        <v>117</v>
      </c>
      <c r="C16" s="27"/>
      <c r="D16" s="27"/>
      <c r="E16" s="27"/>
      <c r="F16" s="27"/>
      <c r="G16" s="27"/>
    </row>
    <row r="17" spans="2:7" ht="30" customHeight="1">
      <c r="B17" s="26" t="s">
        <v>51</v>
      </c>
      <c r="C17" s="27">
        <v>429.19157220903116</v>
      </c>
      <c r="D17" s="27">
        <v>436.21405640906369</v>
      </c>
      <c r="E17" s="27">
        <v>435.30868411168973</v>
      </c>
      <c r="F17" s="27">
        <v>429.07419741692547</v>
      </c>
      <c r="G17" s="27">
        <v>429.34957137745403</v>
      </c>
    </row>
    <row r="18" spans="2:7" ht="30" customHeight="1">
      <c r="B18" s="26" t="s">
        <v>78</v>
      </c>
      <c r="C18" s="27">
        <v>202.9293800865764</v>
      </c>
      <c r="D18" s="27">
        <v>205.15962777598816</v>
      </c>
      <c r="E18" s="27">
        <v>204.97950749151499</v>
      </c>
      <c r="F18" s="27">
        <v>202.88303600227871</v>
      </c>
      <c r="G18" s="27">
        <v>202.90272918645829</v>
      </c>
    </row>
    <row r="19" spans="2:7" ht="30" customHeight="1">
      <c r="B19" s="26" t="s">
        <v>91</v>
      </c>
      <c r="C19" s="27">
        <v>439.50899641572818</v>
      </c>
      <c r="D19" s="27">
        <v>449.94055284685174</v>
      </c>
      <c r="E19" s="27">
        <v>448.27638725422736</v>
      </c>
      <c r="F19" s="27">
        <v>439.36159406424673</v>
      </c>
      <c r="G19" s="27">
        <v>439.97206554732412</v>
      </c>
    </row>
    <row r="20" spans="2:7" ht="30" customHeight="1">
      <c r="B20" s="24" t="s">
        <v>118</v>
      </c>
      <c r="C20" s="27"/>
      <c r="D20" s="27"/>
      <c r="E20" s="27"/>
      <c r="F20" s="27"/>
      <c r="G20" s="27"/>
    </row>
    <row r="21" spans="2:7" ht="30" customHeight="1">
      <c r="B21" s="26" t="s">
        <v>52</v>
      </c>
      <c r="C21" s="27">
        <v>696.00134951945859</v>
      </c>
      <c r="D21" s="27">
        <v>711.34900857835453</v>
      </c>
      <c r="E21" s="27">
        <v>708.55549443413838</v>
      </c>
      <c r="F21" s="27">
        <v>696.03784951945863</v>
      </c>
      <c r="G21" s="27">
        <v>696.78246036150836</v>
      </c>
    </row>
    <row r="22" spans="2:7" ht="30" customHeight="1">
      <c r="B22" s="26" t="s">
        <v>79</v>
      </c>
      <c r="C22" s="27">
        <v>1199.1430205061099</v>
      </c>
      <c r="D22" s="27">
        <v>1230.6549581593617</v>
      </c>
      <c r="E22" s="27">
        <v>1224.8120137039389</v>
      </c>
      <c r="F22" s="27">
        <v>1199.1678647891333</v>
      </c>
      <c r="G22" s="27">
        <v>1200.9661310152494</v>
      </c>
    </row>
    <row r="23" spans="2:7" ht="30" customHeight="1">
      <c r="B23" s="26" t="s">
        <v>92</v>
      </c>
      <c r="C23" s="27">
        <v>301.07708333501847</v>
      </c>
      <c r="D23" s="27">
        <v>307.76039347032759</v>
      </c>
      <c r="E23" s="27">
        <v>306.57236532512809</v>
      </c>
      <c r="F23" s="27">
        <v>301.09191068658527</v>
      </c>
      <c r="G23" s="27">
        <v>301.41946872012358</v>
      </c>
    </row>
    <row r="24" spans="2:7" ht="30" customHeight="1">
      <c r="B24" s="24" t="s">
        <v>119</v>
      </c>
      <c r="C24" s="27"/>
      <c r="D24" s="27"/>
      <c r="E24" s="27"/>
      <c r="F24" s="27"/>
      <c r="G24" s="27"/>
    </row>
    <row r="25" spans="2:7" ht="30" customHeight="1">
      <c r="B25" s="26" t="s">
        <v>53</v>
      </c>
      <c r="C25" s="27">
        <v>14.059730872965234</v>
      </c>
      <c r="D25" s="27">
        <v>15.008911016287785</v>
      </c>
      <c r="E25" s="27">
        <v>14.652968462541827</v>
      </c>
      <c r="F25" s="27">
        <v>14.059730872965234</v>
      </c>
      <c r="G25" s="27">
        <v>14.178378390880555</v>
      </c>
    </row>
    <row r="26" spans="2:7" ht="30" customHeight="1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>
      <c r="B28" s="24" t="s">
        <v>120</v>
      </c>
      <c r="C28" s="27"/>
      <c r="D28" s="27"/>
      <c r="E28" s="27"/>
      <c r="F28" s="27"/>
      <c r="G28" s="27"/>
    </row>
    <row r="29" spans="2:7" ht="30" customHeight="1">
      <c r="B29" s="26" t="s">
        <v>54</v>
      </c>
      <c r="C29" s="27">
        <v>2752.0973731502681</v>
      </c>
      <c r="D29" s="27">
        <v>2805.3011701105343</v>
      </c>
      <c r="E29" s="27">
        <v>2794.7741876763516</v>
      </c>
      <c r="F29" s="27">
        <v>2751.0546011300062</v>
      </c>
      <c r="G29" s="27">
        <v>2755.2247063369673</v>
      </c>
    </row>
    <row r="30" spans="2:7" ht="30" customHeight="1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>
      <c r="B31" s="26" t="s">
        <v>94</v>
      </c>
      <c r="C31" s="27">
        <v>580.96338346464063</v>
      </c>
      <c r="D31" s="27">
        <v>588.27495813296753</v>
      </c>
      <c r="E31" s="27">
        <v>586.13870808469994</v>
      </c>
      <c r="F31" s="27">
        <v>580.75871312234665</v>
      </c>
      <c r="G31" s="27">
        <v>581.49214009598518</v>
      </c>
    </row>
    <row r="32" spans="2:7" ht="30" customHeight="1">
      <c r="B32" s="24" t="s">
        <v>121</v>
      </c>
      <c r="C32" s="27"/>
      <c r="D32" s="27"/>
      <c r="E32" s="27"/>
      <c r="F32" s="27"/>
      <c r="G32" s="27"/>
    </row>
    <row r="33" spans="2:7" ht="30" customHeight="1">
      <c r="B33" s="26" t="s">
        <v>56</v>
      </c>
      <c r="C33" s="27">
        <v>2556.4177743207779</v>
      </c>
      <c r="D33" s="27">
        <v>2619.7296327882909</v>
      </c>
      <c r="E33" s="27">
        <v>2611.9047718757261</v>
      </c>
      <c r="F33" s="27">
        <v>2556.235274320778</v>
      </c>
      <c r="G33" s="27">
        <v>2560.1881436442759</v>
      </c>
    </row>
    <row r="34" spans="2:7" ht="30" customHeight="1">
      <c r="B34" s="24" t="s">
        <v>122</v>
      </c>
      <c r="C34" s="27"/>
      <c r="D34" s="27"/>
      <c r="E34" s="27"/>
      <c r="F34" s="27"/>
      <c r="G34" s="27"/>
    </row>
    <row r="35" spans="2:7" ht="30" customHeight="1">
      <c r="B35" s="26" t="s">
        <v>57</v>
      </c>
      <c r="C35" s="27">
        <v>5694.4010516595035</v>
      </c>
      <c r="D35" s="27">
        <v>5355.947382588045</v>
      </c>
      <c r="E35" s="27">
        <v>5518.630879361659</v>
      </c>
      <c r="F35" s="27">
        <v>5699.8085618521854</v>
      </c>
      <c r="G35" s="27">
        <v>5658.1640558636609</v>
      </c>
    </row>
    <row r="36" spans="2:7" ht="30" customHeight="1">
      <c r="B36" s="24" t="s">
        <v>123</v>
      </c>
      <c r="C36" s="27"/>
      <c r="D36" s="27"/>
      <c r="E36" s="27"/>
      <c r="F36" s="27"/>
      <c r="G36" s="27"/>
    </row>
    <row r="37" spans="2:7" ht="30" customHeight="1">
      <c r="B37" s="26" t="s">
        <v>58</v>
      </c>
      <c r="C37" s="27">
        <v>6656.7683736065574</v>
      </c>
      <c r="D37" s="27">
        <v>6843.6623010642979</v>
      </c>
      <c r="E37" s="27">
        <v>6767.9988549572963</v>
      </c>
      <c r="F37" s="27">
        <v>6657.4681123119553</v>
      </c>
      <c r="G37" s="27">
        <v>6681.1640161718278</v>
      </c>
    </row>
    <row r="38" spans="2:7" ht="30" customHeight="1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>
      <c r="B39" s="26" t="s">
        <v>95</v>
      </c>
      <c r="C39" s="27">
        <v>4035.330727893333</v>
      </c>
      <c r="D39" s="27">
        <v>4200.2071639636442</v>
      </c>
      <c r="E39" s="27">
        <v>4114.6218495720177</v>
      </c>
      <c r="F39" s="27">
        <v>4035.7027845057146</v>
      </c>
      <c r="G39" s="27">
        <v>4060.5824221628736</v>
      </c>
    </row>
    <row r="40" spans="2:7" ht="30" customHeight="1">
      <c r="B40" s="24" t="s">
        <v>124</v>
      </c>
      <c r="C40" s="27"/>
      <c r="D40" s="27"/>
      <c r="E40" s="27"/>
      <c r="F40" s="27"/>
      <c r="G40" s="27"/>
    </row>
    <row r="41" spans="2:7" ht="30" customHeight="1">
      <c r="B41" s="26" t="s">
        <v>59</v>
      </c>
      <c r="C41" s="27">
        <v>13898.453890210079</v>
      </c>
      <c r="D41" s="27">
        <v>14548.037579480211</v>
      </c>
      <c r="E41" s="27">
        <v>14323.468487683427</v>
      </c>
      <c r="F41" s="27">
        <v>13895.785656108834</v>
      </c>
      <c r="G41" s="27">
        <v>13967.388113996107</v>
      </c>
    </row>
    <row r="42" spans="2:7" ht="30" customHeight="1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>
      <c r="B43" s="24" t="s">
        <v>125</v>
      </c>
      <c r="C43" s="27"/>
      <c r="D43" s="27"/>
      <c r="E43" s="27"/>
      <c r="F43" s="27"/>
      <c r="G43" s="27"/>
    </row>
    <row r="44" spans="2:7" ht="30" customHeight="1">
      <c r="B44" s="26" t="s">
        <v>60</v>
      </c>
      <c r="C44" s="27">
        <v>45122.516699216256</v>
      </c>
      <c r="D44" s="27">
        <v>42957.772443152935</v>
      </c>
      <c r="E44" s="27">
        <v>43381.240650505519</v>
      </c>
      <c r="F44" s="27">
        <v>45120.431524451138</v>
      </c>
      <c r="G44" s="27">
        <v>45164.287544813829</v>
      </c>
    </row>
    <row r="45" spans="2:7" ht="30" customHeight="1">
      <c r="B45" s="26" t="s">
        <v>97</v>
      </c>
      <c r="C45" s="27">
        <v>22395.164787556045</v>
      </c>
      <c r="D45" s="27">
        <v>21339.369196841548</v>
      </c>
      <c r="E45" s="27">
        <v>21629.701147577274</v>
      </c>
      <c r="F45" s="27">
        <v>22397.352605818887</v>
      </c>
      <c r="G45" s="27">
        <v>22388.592983617778</v>
      </c>
    </row>
    <row r="46" spans="2:7" ht="30" customHeight="1">
      <c r="B46" s="24" t="s">
        <v>126</v>
      </c>
      <c r="C46" s="27"/>
      <c r="D46" s="27"/>
      <c r="E46" s="27"/>
      <c r="F46" s="27"/>
      <c r="G46" s="27"/>
    </row>
    <row r="47" spans="2:7" ht="30" customHeight="1">
      <c r="B47" s="26" t="s">
        <v>61</v>
      </c>
      <c r="C47" s="27" t="s">
        <v>116</v>
      </c>
      <c r="D47" s="27" t="s">
        <v>116</v>
      </c>
      <c r="E47" s="27" t="s">
        <v>116</v>
      </c>
      <c r="F47" s="27" t="s">
        <v>116</v>
      </c>
      <c r="G47" s="27" t="s">
        <v>116</v>
      </c>
    </row>
    <row r="48" spans="2:7" ht="30" customHeight="1">
      <c r="B48" s="24" t="s">
        <v>127</v>
      </c>
      <c r="C48" s="27"/>
      <c r="D48" s="27"/>
      <c r="E48" s="27"/>
      <c r="F48" s="27"/>
      <c r="G48" s="27"/>
    </row>
    <row r="49" spans="2:7" ht="30" customHeight="1">
      <c r="B49" s="26" t="s">
        <v>62</v>
      </c>
      <c r="C49" s="27">
        <v>2578.580166302776</v>
      </c>
      <c r="D49" s="27">
        <v>2522.8734074129775</v>
      </c>
      <c r="E49" s="27">
        <v>2542.1565162594466</v>
      </c>
      <c r="F49" s="27">
        <v>2578.580166302776</v>
      </c>
      <c r="G49" s="27">
        <v>2570.0098957043456</v>
      </c>
    </row>
    <row r="50" spans="2:7" ht="30" customHeight="1">
      <c r="B50" s="26" t="s">
        <v>83</v>
      </c>
      <c r="C50" s="27">
        <v>22.907112792869913</v>
      </c>
      <c r="D50" s="27">
        <v>22.412235408063413</v>
      </c>
      <c r="E50" s="27">
        <v>22.583539118188749</v>
      </c>
      <c r="F50" s="27">
        <v>22.907112792869913</v>
      </c>
      <c r="G50" s="27">
        <v>22.830977810591992</v>
      </c>
    </row>
    <row r="51" spans="2:7" ht="30" customHeight="1">
      <c r="B51" s="26" t="s">
        <v>98</v>
      </c>
      <c r="C51" s="27">
        <v>24.187800425003591</v>
      </c>
      <c r="D51" s="27">
        <v>23.665255505144767</v>
      </c>
      <c r="E51" s="27">
        <v>23.84613643894205</v>
      </c>
      <c r="F51" s="27">
        <v>24.187800425003591</v>
      </c>
      <c r="G51" s="27">
        <v>24.107408898871462</v>
      </c>
    </row>
    <row r="52" spans="2:7" ht="30" customHeight="1">
      <c r="B52" s="24" t="s">
        <v>128</v>
      </c>
      <c r="C52" s="27"/>
      <c r="D52" s="27"/>
      <c r="E52" s="27"/>
      <c r="F52" s="27"/>
      <c r="G52" s="27"/>
    </row>
    <row r="53" spans="2:7" ht="30" customHeight="1">
      <c r="B53" s="26" t="s">
        <v>64</v>
      </c>
      <c r="C53" s="27">
        <v>217236.49146744984</v>
      </c>
      <c r="D53" s="27">
        <v>212644.39405060452</v>
      </c>
      <c r="E53" s="27">
        <v>214221.9162938752</v>
      </c>
      <c r="F53" s="27">
        <v>217293.38266656347</v>
      </c>
      <c r="G53" s="27">
        <v>216522.99754654415</v>
      </c>
    </row>
    <row r="54" spans="2:7" ht="30" customHeight="1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>
      <c r="B56" s="24" t="s">
        <v>129</v>
      </c>
      <c r="C56" s="27"/>
      <c r="D56" s="27"/>
      <c r="E56" s="27"/>
      <c r="F56" s="27"/>
      <c r="G56" s="27"/>
    </row>
    <row r="57" spans="2:7" ht="30" customHeight="1">
      <c r="B57" s="26" t="s">
        <v>65</v>
      </c>
      <c r="C57" s="27">
        <v>-47.966596153846169</v>
      </c>
      <c r="D57" s="27">
        <v>-62.659521923076944</v>
      </c>
      <c r="E57" s="27">
        <v>-58.216300384615401</v>
      </c>
      <c r="F57" s="27">
        <v>-47.865613846153863</v>
      </c>
      <c r="G57" s="27">
        <v>-49.178383846153864</v>
      </c>
    </row>
    <row r="58" spans="2:7" ht="30" customHeight="1">
      <c r="B58" s="26" t="s">
        <v>85</v>
      </c>
      <c r="C58" s="27" t="s">
        <v>116</v>
      </c>
      <c r="D58" s="27" t="s">
        <v>116</v>
      </c>
      <c r="E58" s="27" t="s">
        <v>116</v>
      </c>
      <c r="F58" s="27" t="s">
        <v>116</v>
      </c>
      <c r="G58" s="27" t="s">
        <v>116</v>
      </c>
    </row>
    <row r="59" spans="2:7" ht="30" customHeight="1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>
      <c r="B60" s="24" t="s">
        <v>130</v>
      </c>
      <c r="C60" s="27"/>
      <c r="D60" s="27"/>
      <c r="E60" s="27"/>
      <c r="F60" s="27"/>
      <c r="G60" s="27"/>
    </row>
    <row r="61" spans="2:7" ht="30" customHeight="1">
      <c r="B61" s="26" t="s">
        <v>66</v>
      </c>
      <c r="C61" s="27">
        <v>-80.942634436941105</v>
      </c>
      <c r="D61" s="27">
        <v>-106.13543071731449</v>
      </c>
      <c r="E61" s="27">
        <v>-98.663802923135307</v>
      </c>
      <c r="F61" s="27">
        <v>-80.751054237090358</v>
      </c>
      <c r="G61" s="27">
        <v>-83.050016635299343</v>
      </c>
    </row>
    <row r="62" spans="2:7" ht="30" customHeight="1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>
      <c r="B63" s="24" t="s">
        <v>131</v>
      </c>
      <c r="C63" s="27"/>
      <c r="D63" s="27"/>
      <c r="E63" s="27"/>
      <c r="F63" s="27"/>
      <c r="G63" s="27"/>
    </row>
    <row r="64" spans="2:7" ht="30" customHeight="1">
      <c r="B64" s="26" t="s">
        <v>67</v>
      </c>
      <c r="C64" s="27">
        <v>-1633.4984067709538</v>
      </c>
      <c r="D64" s="27">
        <v>-2134.968028450267</v>
      </c>
      <c r="E64" s="27">
        <v>-1983.5648173625364</v>
      </c>
      <c r="F64" s="27">
        <v>-1629.863809388278</v>
      </c>
      <c r="G64" s="27">
        <v>-1674.7901916130618</v>
      </c>
    </row>
    <row r="65" spans="2:7" ht="30" customHeight="1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>
      <c r="B67" s="24" t="s">
        <v>132</v>
      </c>
      <c r="C67" s="27"/>
      <c r="D67" s="27"/>
      <c r="E67" s="27"/>
      <c r="F67" s="27"/>
      <c r="G67" s="27"/>
    </row>
    <row r="68" spans="2:7" ht="30" customHeight="1">
      <c r="B68" s="26" t="s">
        <v>68</v>
      </c>
      <c r="C68" s="27">
        <v>-11782.22283205273</v>
      </c>
      <c r="D68" s="27">
        <v>-15408.287526314252</v>
      </c>
      <c r="E68" s="27">
        <v>-14314.530832980261</v>
      </c>
      <c r="F68" s="27">
        <v>-11747.212353934596</v>
      </c>
      <c r="G68" s="27">
        <v>-12075.800016600318</v>
      </c>
    </row>
    <row r="69" spans="2:7" ht="30" customHeight="1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>
      <c r="B71" s="24" t="s">
        <v>133</v>
      </c>
      <c r="C71" s="27"/>
      <c r="D71" s="27"/>
      <c r="E71" s="27"/>
      <c r="F71" s="27"/>
      <c r="G71" s="27"/>
    </row>
    <row r="72" spans="2:7" ht="30" customHeight="1">
      <c r="B72" s="26" t="s">
        <v>69</v>
      </c>
      <c r="C72" s="27">
        <v>-3059.8133177214891</v>
      </c>
      <c r="D72" s="27">
        <v>-4012.1603956801141</v>
      </c>
      <c r="E72" s="27">
        <v>-3729.7750390992283</v>
      </c>
      <c r="F72" s="27">
        <v>-3052.5997708494519</v>
      </c>
      <c r="G72" s="27">
        <v>-3139.4265904567569</v>
      </c>
    </row>
    <row r="73" spans="2:7" ht="30" customHeight="1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>
      <c r="B74" s="24" t="s">
        <v>134</v>
      </c>
      <c r="C74" s="27"/>
      <c r="D74" s="27"/>
      <c r="E74" s="27"/>
      <c r="F74" s="27"/>
      <c r="G74" s="27"/>
    </row>
    <row r="75" spans="2:7" ht="30" customHeight="1">
      <c r="B75" s="26" t="s">
        <v>70</v>
      </c>
      <c r="C75" s="27">
        <v>-243.95595000000012</v>
      </c>
      <c r="D75" s="27">
        <v>-320.55919000000011</v>
      </c>
      <c r="E75" s="27">
        <v>-297.90998000000013</v>
      </c>
      <c r="F75" s="27">
        <v>-243.34228000000002</v>
      </c>
      <c r="G75" s="27">
        <v>-250.34166000000005</v>
      </c>
    </row>
    <row r="76" spans="2:7" ht="30" customHeight="1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>
      <c r="B77" s="24" t="s">
        <v>135</v>
      </c>
      <c r="C77" s="27"/>
      <c r="D77" s="27"/>
      <c r="E77" s="27"/>
      <c r="F77" s="27"/>
      <c r="G77" s="27"/>
    </row>
    <row r="78" spans="2:7" ht="30" customHeight="1">
      <c r="B78" s="26" t="s">
        <v>71</v>
      </c>
      <c r="C78" s="27">
        <v>-21704.831263485805</v>
      </c>
      <c r="D78" s="27">
        <v>-28692.89948544023</v>
      </c>
      <c r="E78" s="27">
        <v>-27065.630091057948</v>
      </c>
      <c r="F78" s="27">
        <v>-21621.591813224444</v>
      </c>
      <c r="G78" s="27">
        <v>-22248.918424470379</v>
      </c>
    </row>
    <row r="79" spans="2:7" ht="30" customHeight="1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>
      <c r="B80" s="24" t="s">
        <v>136</v>
      </c>
      <c r="C80" s="27"/>
      <c r="D80" s="27"/>
      <c r="E80" s="27"/>
      <c r="F80" s="27"/>
      <c r="G80" s="27"/>
    </row>
    <row r="81" spans="2:7" ht="30" customHeight="1">
      <c r="B81" s="26" t="s">
        <v>72</v>
      </c>
      <c r="C81" s="27">
        <v>-30239.357046651745</v>
      </c>
      <c r="D81" s="27">
        <v>-40013.622544226841</v>
      </c>
      <c r="E81" s="27">
        <v>-37716.20671998505</v>
      </c>
      <c r="F81" s="27">
        <v>-30165.308559372366</v>
      </c>
      <c r="G81" s="27">
        <v>-30996.740588140205</v>
      </c>
    </row>
    <row r="82" spans="2:7" ht="30" customHeight="1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>
      <c r="B83" s="24" t="s">
        <v>137</v>
      </c>
      <c r="C83" s="27"/>
      <c r="D83" s="27"/>
      <c r="E83" s="27"/>
      <c r="F83" s="27"/>
      <c r="G83" s="27"/>
    </row>
    <row r="84" spans="2:7" ht="30" customHeight="1">
      <c r="B84" s="26" t="s">
        <v>73</v>
      </c>
      <c r="C84" s="27">
        <v>-14849.212037127889</v>
      </c>
      <c r="D84" s="27">
        <v>-23120.507310761448</v>
      </c>
      <c r="E84" s="27">
        <v>-21799.893230993639</v>
      </c>
      <c r="F84" s="27">
        <v>-14807.084683868554</v>
      </c>
      <c r="G84" s="27">
        <v>-15210.698453995559</v>
      </c>
    </row>
    <row r="85" spans="2:7" ht="30" customHeight="1">
      <c r="B85" s="24" t="s">
        <v>138</v>
      </c>
      <c r="C85" s="27"/>
      <c r="D85" s="27"/>
      <c r="E85" s="27"/>
      <c r="F85" s="27"/>
      <c r="G85" s="27"/>
    </row>
    <row r="86" spans="2:7" ht="30" customHeight="1">
      <c r="B86" s="26" t="s">
        <v>74</v>
      </c>
      <c r="C86" s="27">
        <v>-5588.9638143495822</v>
      </c>
      <c r="D86" s="27">
        <v>-8847.7585081688921</v>
      </c>
      <c r="E86" s="27">
        <v>-8310.6264795896441</v>
      </c>
      <c r="F86" s="27">
        <v>-5574.1186625861783</v>
      </c>
      <c r="G86" s="27">
        <v>-5737.2342053169459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B2:Q159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>
      <c r="J4" s="38"/>
    </row>
    <row r="5" spans="2:17" ht="26.25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>
      <c r="B6" s="9"/>
      <c r="C6" s="8"/>
      <c r="D6" s="8"/>
      <c r="E6" s="8"/>
      <c r="F6" s="8"/>
      <c r="G6" s="8"/>
      <c r="H6" s="8"/>
      <c r="J6" s="38"/>
    </row>
    <row r="7" spans="2:17">
      <c r="B7" s="9"/>
      <c r="C7" s="8"/>
      <c r="D7" s="8"/>
      <c r="E7" s="8"/>
      <c r="F7" s="8"/>
      <c r="G7" s="8"/>
      <c r="H7" s="8"/>
      <c r="J7" s="38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6">
        <f>('LV SM - tariffs'!E73-'LV SM - tariffs'!E6)/'LV SM - tariffs'!E6</f>
        <v>0</v>
      </c>
      <c r="D9" s="36"/>
      <c r="E9" s="36"/>
      <c r="F9" s="37">
        <f>('LV SM - tariffs'!H73-'LV SM - tariffs'!H6)/'LV SM - tariffs'!H6</f>
        <v>0</v>
      </c>
      <c r="G9" s="37"/>
      <c r="H9" s="36"/>
      <c r="J9" s="38"/>
      <c r="K9" s="11" t="s">
        <v>48</v>
      </c>
      <c r="L9" s="36">
        <f>('LV SM - tariffs'!E207-'LV SM - tariffs'!E6)/'LV SM - tariffs'!E6</f>
        <v>0</v>
      </c>
      <c r="M9" s="36"/>
      <c r="N9" s="36"/>
      <c r="O9" s="37">
        <f>('LV SM - tariffs'!H207-'LV SM - tariffs'!H6)/'LV SM - tariffs'!H6</f>
        <v>-2.8169014084506445E-3</v>
      </c>
      <c r="P9" s="37"/>
      <c r="Q9" s="36"/>
    </row>
    <row r="10" spans="2:17" ht="27.75" customHeight="1">
      <c r="B10" s="11" t="s">
        <v>49</v>
      </c>
      <c r="C10" s="36">
        <f>('LV SM - tariffs'!E74-'LV SM - tariffs'!E7)/'LV SM - tariffs'!E7</f>
        <v>0</v>
      </c>
      <c r="D10" s="36">
        <f>('LV SM - tariffs'!F74-'LV SM - tariffs'!F7)/'LV SM - tariffs'!F7</f>
        <v>0</v>
      </c>
      <c r="E10" s="36"/>
      <c r="F10" s="37">
        <f>('LV SM - tariffs'!H74-'LV SM - tariffs'!H7)/'LV SM - tariffs'!H7</f>
        <v>0</v>
      </c>
      <c r="G10" s="37"/>
      <c r="H10" s="36"/>
      <c r="J10" s="38"/>
      <c r="K10" s="11" t="s">
        <v>49</v>
      </c>
      <c r="L10" s="36">
        <f>('LV SM - tariffs'!E208-'LV SM - tariffs'!E7)/'LV SM - tariffs'!E7</f>
        <v>2.641310089804252E-4</v>
      </c>
      <c r="M10" s="36">
        <f>('LV SM - tariffs'!F208-'LV SM - tariffs'!F7)/'LV SM - tariffs'!F7</f>
        <v>0</v>
      </c>
      <c r="N10" s="36"/>
      <c r="O10" s="37">
        <f>('LV SM - tariffs'!H208-'LV SM - tariffs'!H7)/'LV SM - tariffs'!H7</f>
        <v>-2.8169014084506445E-3</v>
      </c>
      <c r="P10" s="37"/>
      <c r="Q10" s="36"/>
    </row>
    <row r="11" spans="2:17" ht="27.75" customHeight="1">
      <c r="B11" s="11" t="s">
        <v>50</v>
      </c>
      <c r="C11" s="36">
        <f>('LV SM - tariffs'!E75-'LV SM - tariffs'!E8)/'LV SM - tariffs'!E8</f>
        <v>0</v>
      </c>
      <c r="D11" s="36"/>
      <c r="E11" s="36"/>
      <c r="F11" s="37"/>
      <c r="G11" s="37"/>
      <c r="H11" s="36"/>
      <c r="J11" s="38"/>
      <c r="K11" s="11" t="s">
        <v>50</v>
      </c>
      <c r="L11" s="36">
        <f>('LV SM - tariffs'!E209-'LV SM - tariffs'!E8)/'LV SM - tariffs'!E8</f>
        <v>0</v>
      </c>
      <c r="M11" s="36"/>
      <c r="N11" s="36"/>
      <c r="O11" s="37"/>
      <c r="P11" s="37"/>
      <c r="Q11" s="36"/>
    </row>
    <row r="12" spans="2:17" ht="27.75" customHeight="1">
      <c r="B12" s="11" t="s">
        <v>51</v>
      </c>
      <c r="C12" s="36">
        <f>('LV SM - tariffs'!E76-'LV SM - tariffs'!E9)/'LV SM - tariffs'!E9</f>
        <v>0</v>
      </c>
      <c r="D12" s="36"/>
      <c r="E12" s="36"/>
      <c r="F12" s="37">
        <f>('LV SM - tariffs'!H76-'LV SM - tariffs'!H9)/'LV SM - tariffs'!H9</f>
        <v>0</v>
      </c>
      <c r="G12" s="37"/>
      <c r="H12" s="36"/>
      <c r="J12" s="38"/>
      <c r="K12" s="11" t="s">
        <v>51</v>
      </c>
      <c r="L12" s="36">
        <f>('LV SM - tariffs'!E210-'LV SM - tariffs'!E9)/'LV SM - tariffs'!E9</f>
        <v>0</v>
      </c>
      <c r="M12" s="36"/>
      <c r="N12" s="36"/>
      <c r="O12" s="37">
        <f>('LV SM - tariffs'!H210-'LV SM - tariffs'!H9)/'LV SM - tariffs'!H9</f>
        <v>-2.2172949002216822E-3</v>
      </c>
      <c r="P12" s="37"/>
      <c r="Q12" s="36"/>
    </row>
    <row r="13" spans="2:17" ht="27.75" customHeight="1">
      <c r="B13" s="11" t="s">
        <v>52</v>
      </c>
      <c r="C13" s="36">
        <f>('LV SM - tariffs'!E77-'LV SM - tariffs'!E10)/'LV SM - tariffs'!E10</f>
        <v>0</v>
      </c>
      <c r="D13" s="36">
        <f>('LV SM - tariffs'!F77-'LV SM - tariffs'!F10)/'LV SM - tariffs'!F10</f>
        <v>0</v>
      </c>
      <c r="E13" s="36"/>
      <c r="F13" s="37">
        <f>('LV SM - tariffs'!H77-'LV SM - tariffs'!H10)/'LV SM - tariffs'!H10</f>
        <v>0</v>
      </c>
      <c r="G13" s="37"/>
      <c r="H13" s="36"/>
      <c r="J13" s="38"/>
      <c r="K13" s="11" t="s">
        <v>52</v>
      </c>
      <c r="L13" s="36">
        <f>('LV SM - tariffs'!E211-'LV SM - tariffs'!E10)/'LV SM - tariffs'!E10</f>
        <v>3.4211426616486139E-4</v>
      </c>
      <c r="M13" s="36">
        <f>('LV SM - tariffs'!F211-'LV SM - tariffs'!F10)/'LV SM - tariffs'!F10</f>
        <v>0</v>
      </c>
      <c r="N13" s="36"/>
      <c r="O13" s="37">
        <f>('LV SM - tariffs'!H211-'LV SM - tariffs'!H10)/'LV SM - tariffs'!H10</f>
        <v>-2.2172949002216822E-3</v>
      </c>
      <c r="P13" s="37"/>
      <c r="Q13" s="36"/>
    </row>
    <row r="14" spans="2:17" ht="27.75" customHeight="1">
      <c r="B14" s="11" t="s">
        <v>53</v>
      </c>
      <c r="C14" s="36">
        <f>('LV SM - tariffs'!E78-'LV SM - tariffs'!E11)/'LV SM - tariffs'!E11</f>
        <v>0</v>
      </c>
      <c r="D14" s="36"/>
      <c r="E14" s="36"/>
      <c r="F14" s="37"/>
      <c r="G14" s="37"/>
      <c r="H14" s="36"/>
      <c r="J14" s="38"/>
      <c r="K14" s="11" t="s">
        <v>53</v>
      </c>
      <c r="L14" s="36">
        <f>('LV SM - tariffs'!E212-'LV SM - tariffs'!E11)/'LV SM - tariffs'!E11</f>
        <v>0</v>
      </c>
      <c r="M14" s="36"/>
      <c r="N14" s="36"/>
      <c r="O14" s="37"/>
      <c r="P14" s="37"/>
      <c r="Q14" s="36"/>
    </row>
    <row r="15" spans="2:17" ht="27.75" customHeight="1">
      <c r="B15" s="11" t="s">
        <v>54</v>
      </c>
      <c r="C15" s="36">
        <f>('LV SM - tariffs'!E79-'LV SM - tariffs'!E12)/'LV SM - tariffs'!E12</f>
        <v>0</v>
      </c>
      <c r="D15" s="36">
        <f>('LV SM - tariffs'!F79-'LV SM - tariffs'!F12)/'LV SM - tariffs'!F12</f>
        <v>0</v>
      </c>
      <c r="E15" s="36"/>
      <c r="F15" s="37">
        <f>('LV SM - tariffs'!H79-'LV SM - tariffs'!H12)/'LV SM - tariffs'!H12</f>
        <v>0</v>
      </c>
      <c r="G15" s="37"/>
      <c r="H15" s="36"/>
      <c r="J15" s="38"/>
      <c r="K15" s="11" t="s">
        <v>54</v>
      </c>
      <c r="L15" s="36">
        <f>('LV SM - tariffs'!E213-'LV SM - tariffs'!E12)/'LV SM - tariffs'!E12</f>
        <v>3.2268473701190377E-4</v>
      </c>
      <c r="M15" s="36">
        <f>('LV SM - tariffs'!F213-'LV SM - tariffs'!F12)/'LV SM - tariffs'!F12</f>
        <v>0</v>
      </c>
      <c r="N15" s="36"/>
      <c r="O15" s="37">
        <f>('LV SM - tariffs'!H213-'LV SM - tariffs'!H12)/'LV SM - tariffs'!H12</f>
        <v>-1.3513513513512426E-3</v>
      </c>
      <c r="P15" s="37"/>
      <c r="Q15" s="36"/>
    </row>
    <row r="16" spans="2:17" ht="27.75" customHeight="1">
      <c r="B16" s="11" t="s">
        <v>56</v>
      </c>
      <c r="C16" s="36">
        <f>('LV SM - tariffs'!E80-'LV SM - tariffs'!E13)/'LV SM - tariffs'!E13</f>
        <v>0</v>
      </c>
      <c r="D16" s="36">
        <f>('LV SM - tariffs'!F80-'LV SM - tariffs'!F13)/'LV SM - tariffs'!F13</f>
        <v>0</v>
      </c>
      <c r="E16" s="36"/>
      <c r="F16" s="37">
        <f>('LV SM - tariffs'!H80-'LV SM - tariffs'!H13)/'LV SM - tariffs'!H13</f>
        <v>0</v>
      </c>
      <c r="G16" s="37"/>
      <c r="H16" s="36"/>
      <c r="J16" s="38"/>
      <c r="K16" s="11" t="s">
        <v>56</v>
      </c>
      <c r="L16" s="36">
        <f>('LV SM - tariffs'!E214-'LV SM - tariffs'!E13)/'LV SM - tariffs'!E13</f>
        <v>0</v>
      </c>
      <c r="M16" s="36">
        <f>('LV SM - tariffs'!F214-'LV SM - tariffs'!F13)/'LV SM - tariffs'!F13</f>
        <v>0</v>
      </c>
      <c r="N16" s="36"/>
      <c r="O16" s="37">
        <f>('LV SM - tariffs'!H214-'LV SM - tariffs'!H13)/'LV SM - tariffs'!H13</f>
        <v>3.5050823694349843E-4</v>
      </c>
      <c r="P16" s="37"/>
      <c r="Q16" s="36"/>
    </row>
    <row r="17" spans="2:17" ht="27.75" customHeight="1">
      <c r="B17" s="11" t="s">
        <v>57</v>
      </c>
      <c r="C17" s="36">
        <f>('LV SM - tariffs'!E81-'LV SM - tariffs'!E14)/'LV SM - tariffs'!E14</f>
        <v>0</v>
      </c>
      <c r="D17" s="36">
        <f>('LV SM - tariffs'!F81-'LV SM - tariffs'!F14)/'LV SM - tariffs'!F14</f>
        <v>0</v>
      </c>
      <c r="E17" s="36"/>
      <c r="F17" s="37">
        <f>('LV SM - tariffs'!H81-'LV SM - tariffs'!H14)/'LV SM - tariffs'!H14</f>
        <v>0</v>
      </c>
      <c r="G17" s="37"/>
      <c r="H17" s="36"/>
      <c r="J17" s="38"/>
      <c r="K17" s="11" t="s">
        <v>57</v>
      </c>
      <c r="L17" s="36">
        <f>('LV SM - tariffs'!E215-'LV SM - tariffs'!E14)/'LV SM - tariffs'!E14</f>
        <v>0</v>
      </c>
      <c r="M17" s="36">
        <f>('LV SM - tariffs'!F215-'LV SM - tariffs'!F14)/'LV SM - tariffs'!F14</f>
        <v>0</v>
      </c>
      <c r="N17" s="36"/>
      <c r="O17" s="37">
        <f>('LV SM - tariffs'!H215-'LV SM - tariffs'!H14)/'LV SM - tariffs'!H14</f>
        <v>4.1049779699509385E-4</v>
      </c>
      <c r="P17" s="37"/>
      <c r="Q17" s="36"/>
    </row>
    <row r="18" spans="2:17" ht="27.75" customHeight="1">
      <c r="B18" s="11" t="s">
        <v>58</v>
      </c>
      <c r="C18" s="36">
        <f>('LV SM - tariffs'!E82-'LV SM - tariffs'!E15)/'LV SM - tariffs'!E15</f>
        <v>0</v>
      </c>
      <c r="D18" s="36">
        <f>('LV SM - tariffs'!F82-'LV SM - tariffs'!F15)/'LV SM - tariffs'!F15</f>
        <v>0</v>
      </c>
      <c r="E18" s="36">
        <f>('LV SM - tariffs'!G82-'LV SM - tariffs'!G15)/'LV SM - tariffs'!G15</f>
        <v>0</v>
      </c>
      <c r="F18" s="37">
        <f>('LV SM - tariffs'!H82-'LV SM - tariffs'!H15)/'LV SM - tariffs'!H15</f>
        <v>0</v>
      </c>
      <c r="G18" s="37">
        <f>('LV SM - tariffs'!I82-'LV SM - tariffs'!I15)/'LV SM - tariffs'!I15</f>
        <v>0</v>
      </c>
      <c r="H18" s="36">
        <f>('LV SM - tariffs'!J82-'LV SM - tariffs'!J15)/'LV SM - tariffs'!J15</f>
        <v>0</v>
      </c>
      <c r="J18" s="38"/>
      <c r="K18" s="11" t="s">
        <v>58</v>
      </c>
      <c r="L18" s="36">
        <f>('LV SM - tariffs'!E216-'LV SM - tariffs'!E15)/'LV SM - tariffs'!E15</f>
        <v>1.6125131016680574E-4</v>
      </c>
      <c r="M18" s="36">
        <f>('LV SM - tariffs'!F216-'LV SM - tariffs'!F15)/'LV SM - tariffs'!F15</f>
        <v>0</v>
      </c>
      <c r="N18" s="36">
        <f>('LV SM - tariffs'!G216-'LV SM - tariffs'!G15)/'LV SM - tariffs'!G15</f>
        <v>0</v>
      </c>
      <c r="O18" s="37">
        <f>('LV SM - tariffs'!H216-'LV SM - tariffs'!H15)/'LV SM - tariffs'!H15</f>
        <v>-3.4582132564842808E-3</v>
      </c>
      <c r="P18" s="37">
        <f>('LV SM - tariffs'!I216-'LV SM - tariffs'!I15)/'LV SM - tariffs'!I15</f>
        <v>0</v>
      </c>
      <c r="Q18" s="36">
        <f>('LV SM - tariffs'!J216-'LV SM - tariffs'!J15)/'LV SM - tariffs'!J15</f>
        <v>0</v>
      </c>
    </row>
    <row r="19" spans="2:17" ht="27.75" customHeight="1">
      <c r="B19" s="11" t="s">
        <v>59</v>
      </c>
      <c r="C19" s="36">
        <f>('LV SM - tariffs'!E83-'LV SM - tariffs'!E16)/'LV SM - tariffs'!E16</f>
        <v>0</v>
      </c>
      <c r="D19" s="36">
        <f>('LV SM - tariffs'!F83-'LV SM - tariffs'!F16)/'LV SM - tariffs'!F16</f>
        <v>0</v>
      </c>
      <c r="E19" s="36">
        <f>('LV SM - tariffs'!G83-'LV SM - tariffs'!G16)/'LV SM - tariffs'!G16</f>
        <v>0</v>
      </c>
      <c r="F19" s="37">
        <f>('LV SM - tariffs'!H83-'LV SM - tariffs'!H16)/'LV SM - tariffs'!H16</f>
        <v>0</v>
      </c>
      <c r="G19" s="37">
        <f>('LV SM - tariffs'!I83-'LV SM - tariffs'!I16)/'LV SM - tariffs'!I16</f>
        <v>0</v>
      </c>
      <c r="H19" s="36">
        <f>('LV SM - tariffs'!J83-'LV SM - tariffs'!J16)/'LV SM - tariffs'!J16</f>
        <v>0</v>
      </c>
      <c r="J19" s="38"/>
      <c r="K19" s="11" t="s">
        <v>59</v>
      </c>
      <c r="L19" s="36">
        <f>('LV SM - tariffs'!E217-'LV SM - tariffs'!E16)/'LV SM - tariffs'!E16</f>
        <v>1.8993352326692004E-4</v>
      </c>
      <c r="M19" s="36">
        <f>('LV SM - tariffs'!F217-'LV SM - tariffs'!F16)/'LV SM - tariffs'!F16</f>
        <v>0</v>
      </c>
      <c r="N19" s="36">
        <f>('LV SM - tariffs'!G217-'LV SM - tariffs'!G16)/'LV SM - tariffs'!G16</f>
        <v>0</v>
      </c>
      <c r="O19" s="37">
        <f>('LV SM - tariffs'!H217-'LV SM - tariffs'!H16)/'LV SM - tariffs'!H16</f>
        <v>-3.2679738562092259E-3</v>
      </c>
      <c r="P19" s="37">
        <f>('LV SM - tariffs'!I217-'LV SM - tariffs'!I16)/'LV SM - tariffs'!I16</f>
        <v>0</v>
      </c>
      <c r="Q19" s="36">
        <f>('LV SM - tariffs'!J217-'LV SM - tariffs'!J16)/'LV SM - tariffs'!J16</f>
        <v>0</v>
      </c>
    </row>
    <row r="20" spans="2:17" ht="27.75" customHeight="1">
      <c r="B20" s="11" t="s">
        <v>60</v>
      </c>
      <c r="C20" s="36">
        <f>('LV SM - tariffs'!E84-'LV SM - tariffs'!E17)/'LV SM - tariffs'!E17</f>
        <v>0</v>
      </c>
      <c r="D20" s="36">
        <f>('LV SM - tariffs'!F84-'LV SM - tariffs'!F17)/'LV SM - tariffs'!F17</f>
        <v>0</v>
      </c>
      <c r="E20" s="36">
        <f>('LV SM - tariffs'!G84-'LV SM - tariffs'!G17)/'LV SM - tariffs'!G17</f>
        <v>0</v>
      </c>
      <c r="F20" s="37">
        <f>('LV SM - tariffs'!H84-'LV SM - tariffs'!H17)/'LV SM - tariffs'!H17</f>
        <v>0</v>
      </c>
      <c r="G20" s="37">
        <f>('LV SM - tariffs'!I84-'LV SM - tariffs'!I17)/'LV SM - tariffs'!I17</f>
        <v>0</v>
      </c>
      <c r="H20" s="36">
        <f>('LV SM - tariffs'!J84-'LV SM - tariffs'!J17)/'LV SM - tariffs'!J17</f>
        <v>0</v>
      </c>
      <c r="J20" s="38"/>
      <c r="K20" s="11" t="s">
        <v>60</v>
      </c>
      <c r="L20" s="36">
        <f>('LV SM - tariffs'!E218-'LV SM - tariffs'!E17)/'LV SM - tariffs'!E17</f>
        <v>1.2350253180205289E-4</v>
      </c>
      <c r="M20" s="36">
        <f>('LV SM - tariffs'!F218-'LV SM - tariffs'!F17)/'LV SM - tariffs'!F17</f>
        <v>0</v>
      </c>
      <c r="N20" s="36">
        <f>('LV SM - tariffs'!G218-'LV SM - tariffs'!G17)/'LV SM - tariffs'!G17</f>
        <v>0</v>
      </c>
      <c r="O20" s="37">
        <f>('LV SM - tariffs'!H218-'LV SM - tariffs'!H17)/'LV SM - tariffs'!H17</f>
        <v>6.4710957722176744E-4</v>
      </c>
      <c r="P20" s="37">
        <f>('LV SM - tariffs'!I218-'LV SM - tariffs'!I17)/'LV SM - tariffs'!I17</f>
        <v>0</v>
      </c>
      <c r="Q20" s="36">
        <f>('LV SM - tariffs'!J218-'LV SM - tariffs'!J17)/'LV SM - tariffs'!J17</f>
        <v>2.8328611898017025E-3</v>
      </c>
    </row>
    <row r="21" spans="2:17" ht="27.75" customHeight="1">
      <c r="B21" s="11" t="s">
        <v>61</v>
      </c>
      <c r="C21" s="36">
        <f>('LV SM - tariffs'!E85-'LV SM - tariffs'!E18)/'LV SM - tariffs'!E18</f>
        <v>0</v>
      </c>
      <c r="D21" s="36">
        <f>('LV SM - tariffs'!F85-'LV SM - tariffs'!F18)/'LV SM - tariffs'!F18</f>
        <v>0</v>
      </c>
      <c r="E21" s="36">
        <f>('LV SM - tariffs'!G85-'LV SM - tariffs'!G18)/'LV SM - tariffs'!G18</f>
        <v>0</v>
      </c>
      <c r="F21" s="37">
        <f>('LV SM - tariffs'!H85-'LV SM - tariffs'!H18)/'LV SM - tariffs'!H18</f>
        <v>0</v>
      </c>
      <c r="G21" s="37">
        <f>('LV SM - tariffs'!I85-'LV SM - tariffs'!I18)/'LV SM - tariffs'!I18</f>
        <v>0</v>
      </c>
      <c r="H21" s="36">
        <f>('LV SM - tariffs'!J85-'LV SM - tariffs'!J18)/'LV SM - tariffs'!J18</f>
        <v>0</v>
      </c>
      <c r="J21" s="38"/>
      <c r="K21" s="11" t="s">
        <v>61</v>
      </c>
      <c r="L21" s="36">
        <f>('LV SM - tariffs'!E219-'LV SM - tariffs'!E18)/'LV SM - tariffs'!E18</f>
        <v>0</v>
      </c>
      <c r="M21" s="36">
        <f>('LV SM - tariffs'!F219-'LV SM - tariffs'!F18)/'LV SM - tariffs'!F18</f>
        <v>0</v>
      </c>
      <c r="N21" s="36">
        <f>('LV SM - tariffs'!G219-'LV SM - tariffs'!G18)/'LV SM - tariffs'!G18</f>
        <v>0</v>
      </c>
      <c r="O21" s="37">
        <f>('LV SM - tariffs'!H219-'LV SM - tariffs'!H18)/'LV SM - tariffs'!H18</f>
        <v>6.5074836061468409E-4</v>
      </c>
      <c r="P21" s="37">
        <f>('LV SM - tariffs'!I219-'LV SM - tariffs'!I18)/'LV SM - tariffs'!I18</f>
        <v>0</v>
      </c>
      <c r="Q21" s="36">
        <f>('LV SM - tariffs'!J219-'LV SM - tariffs'!J18)/'LV SM - tariffs'!J18</f>
        <v>0</v>
      </c>
    </row>
    <row r="22" spans="2:17" ht="27.75" customHeight="1">
      <c r="B22" s="11" t="s">
        <v>62</v>
      </c>
      <c r="C22" s="36">
        <f>('LV SM - tariffs'!E86-'LV SM - tariffs'!E19)/'LV SM - tariffs'!E19</f>
        <v>0</v>
      </c>
      <c r="D22" s="36"/>
      <c r="E22" s="36"/>
      <c r="F22" s="37"/>
      <c r="G22" s="37"/>
      <c r="H22" s="36"/>
      <c r="J22" s="38"/>
      <c r="K22" s="11" t="s">
        <v>62</v>
      </c>
      <c r="L22" s="36">
        <f>('LV SM - tariffs'!E220-'LV SM - tariffs'!E19)/'LV SM - tariffs'!E19</f>
        <v>-4.2140750105365945E-4</v>
      </c>
      <c r="M22" s="36"/>
      <c r="N22" s="36"/>
      <c r="O22" s="37"/>
      <c r="P22" s="37"/>
      <c r="Q22" s="36"/>
    </row>
    <row r="23" spans="2:17" ht="27.75" customHeight="1">
      <c r="B23" s="11" t="s">
        <v>64</v>
      </c>
      <c r="C23" s="36">
        <f>('LV SM - tariffs'!E87-'LV SM - tariffs'!E20)/'LV SM - tariffs'!E20</f>
        <v>0</v>
      </c>
      <c r="D23" s="36">
        <f>('LV SM - tariffs'!F87-'LV SM - tariffs'!F20)/'LV SM - tariffs'!F20</f>
        <v>0</v>
      </c>
      <c r="E23" s="36">
        <f>('LV SM - tariffs'!G87-'LV SM - tariffs'!G20)/'LV SM - tariffs'!G20</f>
        <v>0</v>
      </c>
      <c r="F23" s="37"/>
      <c r="G23" s="37"/>
      <c r="H23" s="36"/>
      <c r="J23" s="38"/>
      <c r="K23" s="11" t="s">
        <v>64</v>
      </c>
      <c r="L23" s="36">
        <f>('LV SM - tariffs'!E221-'LV SM - tariffs'!E20)/'LV SM - tariffs'!E20</f>
        <v>6.3865116873241932E-5</v>
      </c>
      <c r="M23" s="36">
        <f>('LV SM - tariffs'!F221-'LV SM - tariffs'!F20)/'LV SM - tariffs'!F20</f>
        <v>-6.2972292191442814E-4</v>
      </c>
      <c r="N23" s="36">
        <f>('LV SM - tariffs'!G221-'LV SM - tariffs'!G20)/'LV SM - tariffs'!G20</f>
        <v>-1.9083969465648872E-3</v>
      </c>
      <c r="O23" s="37"/>
      <c r="P23" s="37"/>
      <c r="Q23" s="36"/>
    </row>
    <row r="24" spans="2:17">
      <c r="J24" s="38"/>
    </row>
    <row r="25" spans="2:17" ht="26.25">
      <c r="B25" s="35" t="s">
        <v>153</v>
      </c>
      <c r="J25" s="38"/>
      <c r="K25" s="35" t="s">
        <v>157</v>
      </c>
    </row>
    <row r="26" spans="2:17">
      <c r="J26" s="38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6">
        <f>('LV SM - tariffs'!E140-'LV SM - tariffs'!E6)/'LV SM - tariffs'!E6</f>
        <v>0</v>
      </c>
      <c r="D28" s="36"/>
      <c r="E28" s="36"/>
      <c r="F28" s="37">
        <f>('LV SM - tariffs'!H140-'LV SM - tariffs'!H6)/'LV SM - tariffs'!H6</f>
        <v>0</v>
      </c>
      <c r="G28" s="37"/>
      <c r="H28" s="36"/>
      <c r="J28" s="38"/>
      <c r="K28" s="11" t="s">
        <v>48</v>
      </c>
      <c r="L28" s="36">
        <f>('LV SM - tariffs'!E274-'LV SM - tariffs'!E6)/'LV SM - tariffs'!E6</f>
        <v>-2.3102310231022027E-3</v>
      </c>
      <c r="M28" s="36"/>
      <c r="N28" s="36"/>
      <c r="O28" s="37">
        <f>('LV SM - tariffs'!H274-'LV SM - tariffs'!H6)/'LV SM - tariffs'!H6</f>
        <v>2.5352112676056426E-2</v>
      </c>
      <c r="P28" s="37"/>
      <c r="Q28" s="36"/>
    </row>
    <row r="29" spans="2:17" ht="27" customHeight="1">
      <c r="B29" s="11" t="s">
        <v>49</v>
      </c>
      <c r="C29" s="36">
        <f>('LV SM - tariffs'!E141-'LV SM - tariffs'!E7)/'LV SM - tariffs'!E7</f>
        <v>0</v>
      </c>
      <c r="D29" s="36">
        <f>('LV SM - tariffs'!F141-'LV SM - tariffs'!F7)/'LV SM - tariffs'!F7</f>
        <v>0</v>
      </c>
      <c r="E29" s="36"/>
      <c r="F29" s="37">
        <f>('LV SM - tariffs'!H141-'LV SM - tariffs'!H7)/'LV SM - tariffs'!H7</f>
        <v>0</v>
      </c>
      <c r="G29" s="37"/>
      <c r="H29" s="36"/>
      <c r="J29" s="38"/>
      <c r="K29" s="11" t="s">
        <v>49</v>
      </c>
      <c r="L29" s="36">
        <f>('LV SM - tariffs'!E275-'LV SM - tariffs'!E7)/'LV SM - tariffs'!E7</f>
        <v>-1.848917062863211E-3</v>
      </c>
      <c r="M29" s="36">
        <f>('LV SM - tariffs'!F275-'LV SM - tariffs'!F7)/'LV SM - tariffs'!F7</f>
        <v>-2.7548209366391211E-3</v>
      </c>
      <c r="N29" s="36"/>
      <c r="O29" s="37">
        <f>('LV SM - tariffs'!H275-'LV SM - tariffs'!H7)/'LV SM - tariffs'!H7</f>
        <v>2.5352112676056426E-2</v>
      </c>
      <c r="P29" s="37"/>
      <c r="Q29" s="36"/>
    </row>
    <row r="30" spans="2:17" ht="27" customHeight="1">
      <c r="B30" s="11" t="s">
        <v>50</v>
      </c>
      <c r="C30" s="36">
        <f>('LV SM - tariffs'!E142-'LV SM - tariffs'!E8)/'LV SM - tariffs'!E8</f>
        <v>0</v>
      </c>
      <c r="D30" s="36"/>
      <c r="E30" s="36"/>
      <c r="F30" s="37"/>
      <c r="G30" s="37"/>
      <c r="H30" s="36"/>
      <c r="J30" s="38"/>
      <c r="K30" s="11" t="s">
        <v>50</v>
      </c>
      <c r="L30" s="36">
        <f>('LV SM - tariffs'!E276-'LV SM - tariffs'!E8)/'LV SM - tariffs'!E8</f>
        <v>-3.0581039755351708E-3</v>
      </c>
      <c r="M30" s="36"/>
      <c r="N30" s="36"/>
      <c r="O30" s="37"/>
      <c r="P30" s="37"/>
      <c r="Q30" s="36"/>
    </row>
    <row r="31" spans="2:17" ht="27" customHeight="1">
      <c r="B31" s="11" t="s">
        <v>51</v>
      </c>
      <c r="C31" s="36">
        <f>('LV SM - tariffs'!E143-'LV SM - tariffs'!E9)/'LV SM - tariffs'!E9</f>
        <v>0</v>
      </c>
      <c r="D31" s="36"/>
      <c r="E31" s="36"/>
      <c r="F31" s="37">
        <f>('LV SM - tariffs'!H143-'LV SM - tariffs'!H9)/'LV SM - tariffs'!H9</f>
        <v>0</v>
      </c>
      <c r="G31" s="37"/>
      <c r="H31" s="36"/>
      <c r="J31" s="38"/>
      <c r="K31" s="11" t="s">
        <v>51</v>
      </c>
      <c r="L31" s="36">
        <f>('LV SM - tariffs'!E277-'LV SM - tariffs'!E9)/'LV SM - tariffs'!E9</f>
        <v>-2.2042615723731752E-3</v>
      </c>
      <c r="M31" s="36"/>
      <c r="N31" s="36"/>
      <c r="O31" s="37">
        <f>('LV SM - tariffs'!H277-'LV SM - tariffs'!H9)/'LV SM - tariffs'!H9</f>
        <v>2.6607538802660778E-2</v>
      </c>
      <c r="P31" s="37"/>
      <c r="Q31" s="36"/>
    </row>
    <row r="32" spans="2:17" ht="27" customHeight="1">
      <c r="B32" s="11" t="s">
        <v>52</v>
      </c>
      <c r="C32" s="36">
        <f>('LV SM - tariffs'!E144-'LV SM - tariffs'!E10)/'LV SM - tariffs'!E10</f>
        <v>0</v>
      </c>
      <c r="D32" s="36">
        <f>('LV SM - tariffs'!F144-'LV SM - tariffs'!F10)/'LV SM - tariffs'!F10</f>
        <v>0</v>
      </c>
      <c r="E32" s="36"/>
      <c r="F32" s="37">
        <f>('LV SM - tariffs'!H144-'LV SM - tariffs'!H10)/'LV SM - tariffs'!H10</f>
        <v>0</v>
      </c>
      <c r="G32" s="37"/>
      <c r="H32" s="36"/>
      <c r="J32" s="38"/>
      <c r="K32" s="11" t="s">
        <v>52</v>
      </c>
      <c r="L32" s="36">
        <f>('LV SM - tariffs'!E278-'LV SM - tariffs'!E10)/'LV SM - tariffs'!E10</f>
        <v>-2.052685596989472E-3</v>
      </c>
      <c r="M32" s="36">
        <f>('LV SM - tariffs'!F278-'LV SM - tariffs'!F10)/'LV SM - tariffs'!F10</f>
        <v>0</v>
      </c>
      <c r="N32" s="36"/>
      <c r="O32" s="37">
        <f>('LV SM - tariffs'!H278-'LV SM - tariffs'!H10)/'LV SM - tariffs'!H10</f>
        <v>2.6607538802660778E-2</v>
      </c>
      <c r="P32" s="37"/>
      <c r="Q32" s="36"/>
    </row>
    <row r="33" spans="2:17" ht="27" customHeight="1">
      <c r="B33" s="11" t="s">
        <v>53</v>
      </c>
      <c r="C33" s="36">
        <f>('LV SM - tariffs'!E145-'LV SM - tariffs'!E11)/'LV SM - tariffs'!E11</f>
        <v>0</v>
      </c>
      <c r="D33" s="36"/>
      <c r="E33" s="36"/>
      <c r="F33" s="37"/>
      <c r="G33" s="37"/>
      <c r="H33" s="36"/>
      <c r="J33" s="38"/>
      <c r="K33" s="11" t="s">
        <v>53</v>
      </c>
      <c r="L33" s="36">
        <f>('LV SM - tariffs'!E279-'LV SM - tariffs'!E11)/'LV SM - tariffs'!E11</f>
        <v>-4.0485829959514205E-3</v>
      </c>
      <c r="M33" s="36"/>
      <c r="N33" s="36"/>
      <c r="O33" s="37"/>
      <c r="P33" s="37"/>
      <c r="Q33" s="36"/>
    </row>
    <row r="34" spans="2:17" ht="27" customHeight="1">
      <c r="B34" s="11" t="s">
        <v>54</v>
      </c>
      <c r="C34" s="36">
        <f>('LV SM - tariffs'!E146-'LV SM - tariffs'!E12)/'LV SM - tariffs'!E12</f>
        <v>0</v>
      </c>
      <c r="D34" s="36">
        <f>('LV SM - tariffs'!F146-'LV SM - tariffs'!F12)/'LV SM - tariffs'!F12</f>
        <v>0</v>
      </c>
      <c r="E34" s="36"/>
      <c r="F34" s="37">
        <f>('LV SM - tariffs'!H146-'LV SM - tariffs'!H12)/'LV SM - tariffs'!H12</f>
        <v>0</v>
      </c>
      <c r="G34" s="37"/>
      <c r="H34" s="36"/>
      <c r="J34" s="38"/>
      <c r="K34" s="11" t="s">
        <v>54</v>
      </c>
      <c r="L34" s="36">
        <f>('LV SM - tariffs'!E280-'LV SM - tariffs'!E12)/'LV SM - tariffs'!E12</f>
        <v>-1.9361084220717091E-3</v>
      </c>
      <c r="M34" s="36">
        <f>('LV SM - tariffs'!F280-'LV SM - tariffs'!F12)/'LV SM - tariffs'!F12</f>
        <v>0</v>
      </c>
      <c r="N34" s="36"/>
      <c r="O34" s="37">
        <f>('LV SM - tariffs'!H280-'LV SM - tariffs'!H12)/'LV SM - tariffs'!H12</f>
        <v>6.7567567567568534E-3</v>
      </c>
      <c r="P34" s="37"/>
      <c r="Q34" s="36"/>
    </row>
    <row r="35" spans="2:17" ht="27" customHeight="1">
      <c r="B35" s="11" t="s">
        <v>56</v>
      </c>
      <c r="C35" s="36">
        <f>('LV SM - tariffs'!E147-'LV SM - tariffs'!E13)/'LV SM - tariffs'!E13</f>
        <v>0</v>
      </c>
      <c r="D35" s="36">
        <f>('LV SM - tariffs'!F147-'LV SM - tariffs'!F13)/'LV SM - tariffs'!F13</f>
        <v>0</v>
      </c>
      <c r="E35" s="36"/>
      <c r="F35" s="37">
        <f>('LV SM - tariffs'!H147-'LV SM - tariffs'!H13)/'LV SM - tariffs'!H13</f>
        <v>0</v>
      </c>
      <c r="G35" s="37"/>
      <c r="H35" s="36"/>
      <c r="J35" s="38"/>
      <c r="K35" s="11" t="s">
        <v>56</v>
      </c>
      <c r="L35" s="36">
        <f>('LV SM - tariffs'!E281-'LV SM - tariffs'!E13)/'LV SM - tariffs'!E13</f>
        <v>-1.8274853801170823E-3</v>
      </c>
      <c r="M35" s="36">
        <f>('LV SM - tariffs'!F281-'LV SM - tariffs'!F13)/'LV SM - tariffs'!F13</f>
        <v>-5.5865921787709551E-3</v>
      </c>
      <c r="N35" s="36"/>
      <c r="O35" s="37">
        <f>('LV SM - tariffs'!H281-'LV SM - tariffs'!H13)/'LV SM - tariffs'!H13</f>
        <v>-8.4121976866457053E-3</v>
      </c>
      <c r="P35" s="37"/>
      <c r="Q35" s="36"/>
    </row>
    <row r="36" spans="2:17" ht="27" customHeight="1">
      <c r="B36" s="11" t="s">
        <v>57</v>
      </c>
      <c r="C36" s="36">
        <f>('LV SM - tariffs'!E148-'LV SM - tariffs'!E14)/'LV SM - tariffs'!E14</f>
        <v>0</v>
      </c>
      <c r="D36" s="36">
        <f>('LV SM - tariffs'!F148-'LV SM - tariffs'!F14)/'LV SM - tariffs'!F14</f>
        <v>0</v>
      </c>
      <c r="E36" s="36"/>
      <c r="F36" s="37">
        <f>('LV SM - tariffs'!H148-'LV SM - tariffs'!H14)/'LV SM - tariffs'!H14</f>
        <v>0</v>
      </c>
      <c r="G36" s="37"/>
      <c r="H36" s="36"/>
      <c r="J36" s="38"/>
      <c r="K36" s="11" t="s">
        <v>57</v>
      </c>
      <c r="L36" s="36">
        <f>('LV SM - tariffs'!E282-'LV SM - tariffs'!E14)/'LV SM - tariffs'!E14</f>
        <v>-1.087547580206635E-3</v>
      </c>
      <c r="M36" s="36">
        <f>('LV SM - tariffs'!F282-'LV SM - tariffs'!F14)/'LV SM - tariffs'!F14</f>
        <v>0</v>
      </c>
      <c r="N36" s="36"/>
      <c r="O36" s="37">
        <f>('LV SM - tariffs'!H282-'LV SM - tariffs'!H14)/'LV SM - tariffs'!H14</f>
        <v>-8.018390301305401E-3</v>
      </c>
      <c r="P36" s="37"/>
      <c r="Q36" s="36"/>
    </row>
    <row r="37" spans="2:17" ht="27" customHeight="1">
      <c r="B37" s="11" t="s">
        <v>58</v>
      </c>
      <c r="C37" s="36">
        <f>('LV SM - tariffs'!E149-'LV SM - tariffs'!E15)/'LV SM - tariffs'!E15</f>
        <v>0</v>
      </c>
      <c r="D37" s="36">
        <f>('LV SM - tariffs'!F149-'LV SM - tariffs'!F15)/'LV SM - tariffs'!F15</f>
        <v>0</v>
      </c>
      <c r="E37" s="36">
        <f>('LV SM - tariffs'!G149-'LV SM - tariffs'!G15)/'LV SM - tariffs'!G15</f>
        <v>0</v>
      </c>
      <c r="F37" s="37">
        <f>('LV SM - tariffs'!H149-'LV SM - tariffs'!H15)/'LV SM - tariffs'!H15</f>
        <v>0</v>
      </c>
      <c r="G37" s="37">
        <f>('LV SM - tariffs'!I149-'LV SM - tariffs'!I15)/'LV SM - tariffs'!I15</f>
        <v>0</v>
      </c>
      <c r="H37" s="36">
        <f>('LV SM - tariffs'!J149-'LV SM - tariffs'!J15)/'LV SM - tariffs'!J15</f>
        <v>0</v>
      </c>
      <c r="J37" s="38"/>
      <c r="K37" s="11" t="s">
        <v>58</v>
      </c>
      <c r="L37" s="36">
        <f>('LV SM - tariffs'!E283-'LV SM - tariffs'!E15)/'LV SM - tariffs'!E15</f>
        <v>-1.209384826251759E-3</v>
      </c>
      <c r="M37" s="36">
        <f>('LV SM - tariffs'!F283-'LV SM - tariffs'!F15)/'LV SM - tariffs'!F15</f>
        <v>-3.3039647577092538E-3</v>
      </c>
      <c r="N37" s="36">
        <f>('LV SM - tariffs'!G283-'LV SM - tariffs'!G15)/'LV SM - tariffs'!G15</f>
        <v>-6.4516129032258125E-3</v>
      </c>
      <c r="O37" s="37">
        <f>('LV SM - tariffs'!H283-'LV SM - tariffs'!H15)/'LV SM - tariffs'!H15</f>
        <v>3.458213256484137E-2</v>
      </c>
      <c r="P37" s="37">
        <f>('LV SM - tariffs'!I283-'LV SM - tariffs'!I15)/'LV SM - tariffs'!I15</f>
        <v>-4.2735042735041829E-3</v>
      </c>
      <c r="Q37" s="36">
        <f>('LV SM - tariffs'!J283-'LV SM - tariffs'!J15)/'LV SM - tariffs'!J15</f>
        <v>-1.5015015015015028E-3</v>
      </c>
    </row>
    <row r="38" spans="2:17" ht="27" customHeight="1">
      <c r="B38" s="11" t="s">
        <v>59</v>
      </c>
      <c r="C38" s="36">
        <f>('LV SM - tariffs'!E150-'LV SM - tariffs'!E16)/'LV SM - tariffs'!E16</f>
        <v>0</v>
      </c>
      <c r="D38" s="36">
        <f>('LV SM - tariffs'!F150-'LV SM - tariffs'!F16)/'LV SM - tariffs'!F16</f>
        <v>0</v>
      </c>
      <c r="E38" s="36">
        <f>('LV SM - tariffs'!G150-'LV SM - tariffs'!G16)/'LV SM - tariffs'!G16</f>
        <v>0</v>
      </c>
      <c r="F38" s="37">
        <f>('LV SM - tariffs'!H150-'LV SM - tariffs'!H16)/'LV SM - tariffs'!H16</f>
        <v>0</v>
      </c>
      <c r="G38" s="37">
        <f>('LV SM - tariffs'!I150-'LV SM - tariffs'!I16)/'LV SM - tariffs'!I16</f>
        <v>0</v>
      </c>
      <c r="H38" s="36">
        <f>('LV SM - tariffs'!J150-'LV SM - tariffs'!J16)/'LV SM - tariffs'!J16</f>
        <v>0</v>
      </c>
      <c r="J38" s="38"/>
      <c r="K38" s="11" t="s">
        <v>59</v>
      </c>
      <c r="L38" s="36">
        <f>('LV SM - tariffs'!E284-'LV SM - tariffs'!E16)/'LV SM - tariffs'!E16</f>
        <v>-6.647673314339671E-4</v>
      </c>
      <c r="M38" s="36">
        <f>('LV SM - tariffs'!F284-'LV SM - tariffs'!F16)/'LV SM - tariffs'!F16</f>
        <v>-1.6891891891891908E-3</v>
      </c>
      <c r="N38" s="36">
        <f>('LV SM - tariffs'!G284-'LV SM - tariffs'!G16)/'LV SM - tariffs'!G16</f>
        <v>0</v>
      </c>
      <c r="O38" s="37">
        <f>('LV SM - tariffs'!H284-'LV SM - tariffs'!H16)/'LV SM - tariffs'!H16</f>
        <v>3.5947712418300609E-2</v>
      </c>
      <c r="P38" s="37">
        <f>('LV SM - tariffs'!I284-'LV SM - tariffs'!I16)/'LV SM - tariffs'!I16</f>
        <v>-4.1152263374486546E-3</v>
      </c>
      <c r="Q38" s="36">
        <f>('LV SM - tariffs'!J284-'LV SM - tariffs'!J16)/'LV SM - tariffs'!J16</f>
        <v>0</v>
      </c>
    </row>
    <row r="39" spans="2:17" ht="27" customHeight="1">
      <c r="B39" s="11" t="s">
        <v>60</v>
      </c>
      <c r="C39" s="36">
        <f>('LV SM - tariffs'!E151-'LV SM - tariffs'!E17)/'LV SM - tariffs'!E17</f>
        <v>0</v>
      </c>
      <c r="D39" s="36">
        <f>('LV SM - tariffs'!F151-'LV SM - tariffs'!F17)/'LV SM - tariffs'!F17</f>
        <v>0</v>
      </c>
      <c r="E39" s="36">
        <f>('LV SM - tariffs'!G151-'LV SM - tariffs'!G17)/'LV SM - tariffs'!G17</f>
        <v>0</v>
      </c>
      <c r="F39" s="37">
        <f>('LV SM - tariffs'!H151-'LV SM - tariffs'!H17)/'LV SM - tariffs'!H17</f>
        <v>0</v>
      </c>
      <c r="G39" s="37">
        <f>('LV SM - tariffs'!I151-'LV SM - tariffs'!I17)/'LV SM - tariffs'!I17</f>
        <v>0</v>
      </c>
      <c r="H39" s="36">
        <f>('LV SM - tariffs'!J151-'LV SM - tariffs'!J17)/'LV SM - tariffs'!J17</f>
        <v>0</v>
      </c>
      <c r="J39" s="38"/>
      <c r="K39" s="11" t="s">
        <v>60</v>
      </c>
      <c r="L39" s="36">
        <f>('LV SM - tariffs'!E285-'LV SM - tariffs'!E17)/'LV SM - tariffs'!E17</f>
        <v>-3.7050759540571985E-4</v>
      </c>
      <c r="M39" s="36">
        <f>('LV SM - tariffs'!F285-'LV SM - tariffs'!F17)/'LV SM - tariffs'!F17</f>
        <v>0</v>
      </c>
      <c r="N39" s="36">
        <f>('LV SM - tariffs'!G285-'LV SM - tariffs'!G17)/'LV SM - tariffs'!G17</f>
        <v>0</v>
      </c>
      <c r="O39" s="37">
        <f>('LV SM - tariffs'!H285-'LV SM - tariffs'!H17)/'LV SM - tariffs'!H17</f>
        <v>-7.7653149266609022E-3</v>
      </c>
      <c r="P39" s="37">
        <f>('LV SM - tariffs'!I285-'LV SM - tariffs'!I17)/'LV SM - tariffs'!I17</f>
        <v>-5.3763440860215101E-3</v>
      </c>
      <c r="Q39" s="36">
        <f>('LV SM - tariffs'!J285-'LV SM - tariffs'!J17)/'LV SM - tariffs'!J17</f>
        <v>0</v>
      </c>
    </row>
    <row r="40" spans="2:17" ht="27" customHeight="1">
      <c r="B40" s="11" t="s">
        <v>61</v>
      </c>
      <c r="C40" s="36">
        <f>('LV SM - tariffs'!E152-'LV SM - tariffs'!E18)/'LV SM - tariffs'!E18</f>
        <v>0</v>
      </c>
      <c r="D40" s="36">
        <f>('LV SM - tariffs'!F152-'LV SM - tariffs'!F18)/'LV SM - tariffs'!F18</f>
        <v>0</v>
      </c>
      <c r="E40" s="36">
        <f>('LV SM - tariffs'!G152-'LV SM - tariffs'!G18)/'LV SM - tariffs'!G18</f>
        <v>0</v>
      </c>
      <c r="F40" s="37">
        <f>('LV SM - tariffs'!H152-'LV SM - tariffs'!H18)/'LV SM - tariffs'!H18</f>
        <v>0</v>
      </c>
      <c r="G40" s="37">
        <f>('LV SM - tariffs'!I152-'LV SM - tariffs'!I18)/'LV SM - tariffs'!I18</f>
        <v>0</v>
      </c>
      <c r="H40" s="36">
        <f>('LV SM - tariffs'!J152-'LV SM - tariffs'!J18)/'LV SM - tariffs'!J18</f>
        <v>0</v>
      </c>
      <c r="J40" s="38"/>
      <c r="K40" s="11" t="s">
        <v>61</v>
      </c>
      <c r="L40" s="36">
        <f>('LV SM - tariffs'!E286-'LV SM - tariffs'!E18)/'LV SM - tariffs'!E18</f>
        <v>3.1264655307171796E-4</v>
      </c>
      <c r="M40" s="36">
        <f>('LV SM - tariffs'!F286-'LV SM - tariffs'!F18)/'LV SM - tariffs'!F18</f>
        <v>0</v>
      </c>
      <c r="N40" s="36">
        <f>('LV SM - tariffs'!G286-'LV SM - tariffs'!G18)/'LV SM - tariffs'!G18</f>
        <v>0</v>
      </c>
      <c r="O40" s="37">
        <f>('LV SM - tariffs'!H286-'LV SM - tariffs'!H18)/'LV SM - tariffs'!H18</f>
        <v>-7.8590378935777215E-3</v>
      </c>
      <c r="P40" s="37">
        <f>('LV SM - tariffs'!I286-'LV SM - tariffs'!I18)/'LV SM - tariffs'!I18</f>
        <v>-4.950495049505065E-3</v>
      </c>
      <c r="Q40" s="36">
        <f>('LV SM - tariffs'!J286-'LV SM - tariffs'!J18)/'LV SM - tariffs'!J18</f>
        <v>0</v>
      </c>
    </row>
    <row r="41" spans="2:17" ht="27" customHeight="1">
      <c r="B41" s="11" t="s">
        <v>62</v>
      </c>
      <c r="C41" s="36">
        <f>('LV SM - tariffs'!E153-'LV SM - tariffs'!E19)/'LV SM - tariffs'!E19</f>
        <v>0</v>
      </c>
      <c r="D41" s="36"/>
      <c r="E41" s="36"/>
      <c r="F41" s="37"/>
      <c r="G41" s="37"/>
      <c r="H41" s="36"/>
      <c r="J41" s="38"/>
      <c r="K41" s="11" t="s">
        <v>62</v>
      </c>
      <c r="L41" s="36">
        <f>('LV SM - tariffs'!E287-'LV SM - tariffs'!E19)/'LV SM - tariffs'!E19</f>
        <v>2.9498525073744933E-3</v>
      </c>
      <c r="M41" s="36"/>
      <c r="N41" s="36"/>
      <c r="O41" s="37"/>
      <c r="P41" s="37"/>
      <c r="Q41" s="36"/>
    </row>
    <row r="42" spans="2:17" ht="27" customHeight="1">
      <c r="B42" s="11" t="s">
        <v>64</v>
      </c>
      <c r="C42" s="36">
        <f>('LV SM - tariffs'!E154-'LV SM - tariffs'!E20)/'LV SM - tariffs'!E20</f>
        <v>0</v>
      </c>
      <c r="D42" s="36">
        <f>('LV SM - tariffs'!F154-'LV SM - tariffs'!F20)/'LV SM - tariffs'!F20</f>
        <v>0</v>
      </c>
      <c r="E42" s="36">
        <f>('LV SM - tariffs'!G154-'LV SM - tariffs'!G20)/'LV SM - tariffs'!G20</f>
        <v>0</v>
      </c>
      <c r="F42" s="37"/>
      <c r="G42" s="37"/>
      <c r="H42" s="36"/>
      <c r="J42" s="38"/>
      <c r="K42" s="11" t="s">
        <v>64</v>
      </c>
      <c r="L42" s="36">
        <f>('LV SM - tariffs'!E288-'LV SM - tariffs'!E20)/'LV SM - tariffs'!E20</f>
        <v>-8.3024651935112404E-4</v>
      </c>
      <c r="M42" s="36">
        <f>('LV SM - tariffs'!F288-'LV SM - tariffs'!F20)/'LV SM - tariffs'!F20</f>
        <v>4.408060453400438E-3</v>
      </c>
      <c r="N42" s="36">
        <f>('LV SM - tariffs'!G288-'LV SM - tariffs'!G20)/'LV SM - tariffs'!G20</f>
        <v>2.0992366412213758E-2</v>
      </c>
      <c r="O42" s="37"/>
      <c r="P42" s="37"/>
      <c r="Q42" s="36"/>
    </row>
    <row r="43" spans="2:17">
      <c r="J43" s="38"/>
    </row>
    <row r="44" spans="2:17" ht="26.25">
      <c r="B44" s="35" t="s">
        <v>155</v>
      </c>
      <c r="J44" s="38"/>
      <c r="K44" s="35" t="s">
        <v>154</v>
      </c>
    </row>
    <row r="45" spans="2:17">
      <c r="J45" s="38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6">
        <f>('LV SM - tariffs'!E140-'LV SM - tariffs'!E73)/'LV SM - tariffs'!E73</f>
        <v>0</v>
      </c>
      <c r="D47" s="36"/>
      <c r="E47" s="36"/>
      <c r="F47" s="37">
        <f>('LV SM - tariffs'!H140-'LV SM - tariffs'!H73)/'LV SM - tariffs'!H73</f>
        <v>0</v>
      </c>
      <c r="G47" s="37"/>
      <c r="H47" s="36"/>
      <c r="J47" s="38"/>
      <c r="K47" s="11" t="s">
        <v>48</v>
      </c>
      <c r="L47" s="36">
        <f>('LV SM - tariffs'!E274-'LV SM - tariffs'!E207)/'LV SM - tariffs'!E207</f>
        <v>-2.3102310231022027E-3</v>
      </c>
      <c r="M47" s="36"/>
      <c r="N47" s="36"/>
      <c r="O47" s="37">
        <f>('LV SM - tariffs'!H274-'LV SM - tariffs'!H207)/'LV SM - tariffs'!H207</f>
        <v>2.8248587570621493E-2</v>
      </c>
      <c r="P47" s="37"/>
      <c r="Q47" s="36"/>
    </row>
    <row r="48" spans="2:17" ht="27" customHeight="1">
      <c r="B48" s="11" t="s">
        <v>49</v>
      </c>
      <c r="C48" s="36">
        <f>('LV SM - tariffs'!E141-'LV SM - tariffs'!E74)/'LV SM - tariffs'!E74</f>
        <v>0</v>
      </c>
      <c r="D48" s="36">
        <f>('LV SM - tariffs'!F141-'LV SM - tariffs'!F74)/'LV SM - tariffs'!F74</f>
        <v>0</v>
      </c>
      <c r="E48" s="36"/>
      <c r="F48" s="37">
        <f>('LV SM - tariffs'!H141-'LV SM - tariffs'!H74)/'LV SM - tariffs'!H74</f>
        <v>0</v>
      </c>
      <c r="G48" s="37"/>
      <c r="H48" s="36"/>
      <c r="J48" s="38"/>
      <c r="K48" s="11" t="s">
        <v>49</v>
      </c>
      <c r="L48" s="36">
        <f>('LV SM - tariffs'!E275-'LV SM - tariffs'!E208)/'LV SM - tariffs'!E208</f>
        <v>-2.1124900977026687E-3</v>
      </c>
      <c r="M48" s="36">
        <f>('LV SM - tariffs'!F275-'LV SM - tariffs'!F208)/'LV SM - tariffs'!F208</f>
        <v>-2.7548209366391211E-3</v>
      </c>
      <c r="N48" s="36"/>
      <c r="O48" s="37">
        <f>('LV SM - tariffs'!H275-'LV SM - tariffs'!H208)/'LV SM - tariffs'!H208</f>
        <v>2.8248587570621493E-2</v>
      </c>
      <c r="P48" s="37"/>
      <c r="Q48" s="36"/>
    </row>
    <row r="49" spans="2:17" ht="27" customHeight="1">
      <c r="B49" s="11" t="s">
        <v>50</v>
      </c>
      <c r="C49" s="36">
        <f>('LV SM - tariffs'!E142-'LV SM - tariffs'!E75)/'LV SM - tariffs'!E75</f>
        <v>0</v>
      </c>
      <c r="D49" s="36"/>
      <c r="E49" s="36"/>
      <c r="F49" s="37"/>
      <c r="G49" s="37"/>
      <c r="H49" s="36"/>
      <c r="J49" s="38"/>
      <c r="K49" s="11" t="s">
        <v>50</v>
      </c>
      <c r="L49" s="36">
        <f>('LV SM - tariffs'!E276-'LV SM - tariffs'!E209)/'LV SM - tariffs'!E209</f>
        <v>-3.0581039755351708E-3</v>
      </c>
      <c r="M49" s="36"/>
      <c r="N49" s="36"/>
      <c r="O49" s="37"/>
      <c r="P49" s="37"/>
      <c r="Q49" s="36"/>
    </row>
    <row r="50" spans="2:17" ht="27" customHeight="1">
      <c r="B50" s="11" t="s">
        <v>51</v>
      </c>
      <c r="C50" s="36">
        <f>('LV SM - tariffs'!E143-'LV SM - tariffs'!E76)/'LV SM - tariffs'!E76</f>
        <v>0</v>
      </c>
      <c r="D50" s="36"/>
      <c r="E50" s="36"/>
      <c r="F50" s="37">
        <f>('LV SM - tariffs'!H143-'LV SM - tariffs'!H76)/'LV SM - tariffs'!H76</f>
        <v>0</v>
      </c>
      <c r="G50" s="37"/>
      <c r="H50" s="36"/>
      <c r="J50" s="38"/>
      <c r="K50" s="11" t="s">
        <v>51</v>
      </c>
      <c r="L50" s="36">
        <f>('LV SM - tariffs'!E277-'LV SM - tariffs'!E210)/'LV SM - tariffs'!E210</f>
        <v>-2.2042615723731752E-3</v>
      </c>
      <c r="M50" s="36"/>
      <c r="N50" s="36"/>
      <c r="O50" s="37">
        <f>('LV SM - tariffs'!H277-'LV SM - tariffs'!H210)/'LV SM - tariffs'!H210</f>
        <v>2.8888888888888867E-2</v>
      </c>
      <c r="P50" s="37"/>
      <c r="Q50" s="36"/>
    </row>
    <row r="51" spans="2:17" ht="27" customHeight="1">
      <c r="B51" s="11" t="s">
        <v>52</v>
      </c>
      <c r="C51" s="36">
        <f>('LV SM - tariffs'!E144-'LV SM - tariffs'!E77)/'LV SM - tariffs'!E77</f>
        <v>0</v>
      </c>
      <c r="D51" s="36">
        <f>('LV SM - tariffs'!F144-'LV SM - tariffs'!F77)/'LV SM - tariffs'!F77</f>
        <v>0</v>
      </c>
      <c r="E51" s="36"/>
      <c r="F51" s="37">
        <f>('LV SM - tariffs'!H144-'LV SM - tariffs'!H77)/'LV SM - tariffs'!H77</f>
        <v>0</v>
      </c>
      <c r="G51" s="37"/>
      <c r="H51" s="36"/>
      <c r="J51" s="38"/>
      <c r="K51" s="11" t="s">
        <v>52</v>
      </c>
      <c r="L51" s="36">
        <f>('LV SM - tariffs'!E278-'LV SM - tariffs'!E211)/'LV SM - tariffs'!E211</f>
        <v>-2.3939808481532551E-3</v>
      </c>
      <c r="M51" s="36">
        <f>('LV SM - tariffs'!F278-'LV SM - tariffs'!F211)/'LV SM - tariffs'!F211</f>
        <v>0</v>
      </c>
      <c r="N51" s="36"/>
      <c r="O51" s="37">
        <f>('LV SM - tariffs'!H278-'LV SM - tariffs'!H211)/'LV SM - tariffs'!H211</f>
        <v>2.8888888888888867E-2</v>
      </c>
      <c r="P51" s="37"/>
      <c r="Q51" s="36"/>
    </row>
    <row r="52" spans="2:17" ht="27" customHeight="1">
      <c r="B52" s="11" t="s">
        <v>53</v>
      </c>
      <c r="C52" s="36">
        <f>('LV SM - tariffs'!E145-'LV SM - tariffs'!E78)/'LV SM - tariffs'!E78</f>
        <v>0</v>
      </c>
      <c r="D52" s="36"/>
      <c r="E52" s="36"/>
      <c r="F52" s="37"/>
      <c r="G52" s="37"/>
      <c r="H52" s="36"/>
      <c r="J52" s="38"/>
      <c r="K52" s="11" t="s">
        <v>53</v>
      </c>
      <c r="L52" s="36">
        <f>('LV SM - tariffs'!E279-'LV SM - tariffs'!E212)/'LV SM - tariffs'!E212</f>
        <v>-4.0485829959514205E-3</v>
      </c>
      <c r="M52" s="36"/>
      <c r="N52" s="36"/>
      <c r="O52" s="37"/>
      <c r="P52" s="37"/>
      <c r="Q52" s="36"/>
    </row>
    <row r="53" spans="2:17" ht="27" customHeight="1">
      <c r="B53" s="11" t="s">
        <v>54</v>
      </c>
      <c r="C53" s="36">
        <f>('LV SM - tariffs'!E146-'LV SM - tariffs'!E79)/'LV SM - tariffs'!E79</f>
        <v>0</v>
      </c>
      <c r="D53" s="36">
        <f>('LV SM - tariffs'!F146-'LV SM - tariffs'!F79)/'LV SM - tariffs'!F79</f>
        <v>0</v>
      </c>
      <c r="E53" s="36"/>
      <c r="F53" s="37">
        <f>('LV SM - tariffs'!H146-'LV SM - tariffs'!H79)/'LV SM - tariffs'!H79</f>
        <v>0</v>
      </c>
      <c r="G53" s="37"/>
      <c r="H53" s="36"/>
      <c r="J53" s="38"/>
      <c r="K53" s="11" t="s">
        <v>54</v>
      </c>
      <c r="L53" s="36">
        <f>('LV SM - tariffs'!E280-'LV SM - tariffs'!E213)/'LV SM - tariffs'!E213</f>
        <v>-2.2580645161290702E-3</v>
      </c>
      <c r="M53" s="36">
        <f>('LV SM - tariffs'!F280-'LV SM - tariffs'!F213)/'LV SM - tariffs'!F213</f>
        <v>0</v>
      </c>
      <c r="N53" s="36"/>
      <c r="O53" s="37">
        <f>('LV SM - tariffs'!H280-'LV SM - tariffs'!H213)/'LV SM - tariffs'!H213</f>
        <v>8.1190798376183891E-3</v>
      </c>
      <c r="P53" s="37"/>
      <c r="Q53" s="36"/>
    </row>
    <row r="54" spans="2:17" ht="27" customHeight="1">
      <c r="B54" s="11" t="s">
        <v>56</v>
      </c>
      <c r="C54" s="36">
        <f>('LV SM - tariffs'!E147-'LV SM - tariffs'!E80)/'LV SM - tariffs'!E80</f>
        <v>0</v>
      </c>
      <c r="D54" s="36">
        <f>('LV SM - tariffs'!F147-'LV SM - tariffs'!F80)/'LV SM - tariffs'!F80</f>
        <v>0</v>
      </c>
      <c r="E54" s="36"/>
      <c r="F54" s="37">
        <f>('LV SM - tariffs'!H147-'LV SM - tariffs'!H80)/'LV SM - tariffs'!H80</f>
        <v>0</v>
      </c>
      <c r="G54" s="37"/>
      <c r="H54" s="36"/>
      <c r="J54" s="38"/>
      <c r="K54" s="11" t="s">
        <v>56</v>
      </c>
      <c r="L54" s="36">
        <f>('LV SM - tariffs'!E281-'LV SM - tariffs'!E214)/'LV SM - tariffs'!E214</f>
        <v>-1.8274853801170823E-3</v>
      </c>
      <c r="M54" s="36">
        <f>('LV SM - tariffs'!F281-'LV SM - tariffs'!F214)/'LV SM - tariffs'!F214</f>
        <v>-5.5865921787709551E-3</v>
      </c>
      <c r="N54" s="36"/>
      <c r="O54" s="37">
        <f>('LV SM - tariffs'!H281-'LV SM - tariffs'!H214)/'LV SM - tariffs'!H214</f>
        <v>-8.7596355991590748E-3</v>
      </c>
      <c r="P54" s="37"/>
      <c r="Q54" s="36"/>
    </row>
    <row r="55" spans="2:17" ht="27" customHeight="1">
      <c r="B55" s="11" t="s">
        <v>57</v>
      </c>
      <c r="C55" s="36">
        <f>('LV SM - tariffs'!E148-'LV SM - tariffs'!E81)/'LV SM - tariffs'!E81</f>
        <v>0</v>
      </c>
      <c r="D55" s="36">
        <f>('LV SM - tariffs'!F148-'LV SM - tariffs'!F81)/'LV SM - tariffs'!F81</f>
        <v>0</v>
      </c>
      <c r="E55" s="36"/>
      <c r="F55" s="37">
        <f>('LV SM - tariffs'!H148-'LV SM - tariffs'!H81)/'LV SM - tariffs'!H81</f>
        <v>0</v>
      </c>
      <c r="G55" s="37"/>
      <c r="H55" s="36"/>
      <c r="J55" s="38"/>
      <c r="K55" s="11" t="s">
        <v>57</v>
      </c>
      <c r="L55" s="36">
        <f>('LV SM - tariffs'!E282-'LV SM - tariffs'!E215)/'LV SM - tariffs'!E215</f>
        <v>-1.087547580206635E-3</v>
      </c>
      <c r="M55" s="36">
        <f>('LV SM - tariffs'!F282-'LV SM - tariffs'!F215)/'LV SM - tariffs'!F215</f>
        <v>0</v>
      </c>
      <c r="N55" s="36"/>
      <c r="O55" s="37">
        <f>('LV SM - tariffs'!H282-'LV SM - tariffs'!H215)/'LV SM - tariffs'!H215</f>
        <v>-8.4254294780610126E-3</v>
      </c>
      <c r="P55" s="37"/>
      <c r="Q55" s="36"/>
    </row>
    <row r="56" spans="2:17" ht="27" customHeight="1">
      <c r="B56" s="11" t="s">
        <v>58</v>
      </c>
      <c r="C56" s="36">
        <f>('LV SM - tariffs'!E149-'LV SM - tariffs'!E82)/'LV SM - tariffs'!E82</f>
        <v>0</v>
      </c>
      <c r="D56" s="36">
        <f>('LV SM - tariffs'!F149-'LV SM - tariffs'!F82)/'LV SM - tariffs'!F82</f>
        <v>0</v>
      </c>
      <c r="E56" s="36">
        <f>('LV SM - tariffs'!G149-'LV SM - tariffs'!G82)/'LV SM - tariffs'!G82</f>
        <v>0</v>
      </c>
      <c r="F56" s="37">
        <f>('LV SM - tariffs'!H149-'LV SM - tariffs'!H82)/'LV SM - tariffs'!H82</f>
        <v>0</v>
      </c>
      <c r="G56" s="37">
        <f>('LV SM - tariffs'!I149-'LV SM - tariffs'!I82)/'LV SM - tariffs'!I82</f>
        <v>0</v>
      </c>
      <c r="H56" s="36">
        <f>('LV SM - tariffs'!J149-'LV SM - tariffs'!J82)/'LV SM - tariffs'!J82</f>
        <v>0</v>
      </c>
      <c r="J56" s="38"/>
      <c r="K56" s="11" t="s">
        <v>58</v>
      </c>
      <c r="L56" s="36">
        <f>('LV SM - tariffs'!E283-'LV SM - tariffs'!E216)/'LV SM - tariffs'!E216</f>
        <v>-1.3704151551793197E-3</v>
      </c>
      <c r="M56" s="36">
        <f>('LV SM - tariffs'!F283-'LV SM - tariffs'!F216)/'LV SM - tariffs'!F216</f>
        <v>-3.3039647577092538E-3</v>
      </c>
      <c r="N56" s="36">
        <f>('LV SM - tariffs'!G283-'LV SM - tariffs'!G216)/'LV SM - tariffs'!G216</f>
        <v>-6.4516129032258125E-3</v>
      </c>
      <c r="O56" s="37">
        <f>('LV SM - tariffs'!H283-'LV SM - tariffs'!H216)/'LV SM - tariffs'!H216</f>
        <v>3.8172353961827658E-2</v>
      </c>
      <c r="P56" s="37">
        <f>('LV SM - tariffs'!I283-'LV SM - tariffs'!I216)/'LV SM - tariffs'!I216</f>
        <v>-4.2735042735041829E-3</v>
      </c>
      <c r="Q56" s="36">
        <f>('LV SM - tariffs'!J283-'LV SM - tariffs'!J216)/'LV SM - tariffs'!J216</f>
        <v>-1.5015015015015028E-3</v>
      </c>
    </row>
    <row r="57" spans="2:17" ht="27" customHeight="1">
      <c r="B57" s="11" t="s">
        <v>59</v>
      </c>
      <c r="C57" s="36">
        <f>('LV SM - tariffs'!E150-'LV SM - tariffs'!E83)/'LV SM - tariffs'!E83</f>
        <v>0</v>
      </c>
      <c r="D57" s="36">
        <f>('LV SM - tariffs'!F150-'LV SM - tariffs'!F83)/'LV SM - tariffs'!F83</f>
        <v>0</v>
      </c>
      <c r="E57" s="36">
        <f>('LV SM - tariffs'!G150-'LV SM - tariffs'!G83)/'LV SM - tariffs'!G83</f>
        <v>0</v>
      </c>
      <c r="F57" s="37">
        <f>('LV SM - tariffs'!H150-'LV SM - tariffs'!H83)/'LV SM - tariffs'!H83</f>
        <v>0</v>
      </c>
      <c r="G57" s="37">
        <f>('LV SM - tariffs'!I150-'LV SM - tariffs'!I83)/'LV SM - tariffs'!I83</f>
        <v>0</v>
      </c>
      <c r="H57" s="36">
        <f>('LV SM - tariffs'!J150-'LV SM - tariffs'!J83)/'LV SM - tariffs'!J83</f>
        <v>0</v>
      </c>
      <c r="J57" s="38"/>
      <c r="K57" s="11" t="s">
        <v>59</v>
      </c>
      <c r="L57" s="36">
        <f>('LV SM - tariffs'!E284-'LV SM - tariffs'!E217)/'LV SM - tariffs'!E217</f>
        <v>-8.5453854918347328E-4</v>
      </c>
      <c r="M57" s="36">
        <f>('LV SM - tariffs'!F284-'LV SM - tariffs'!F217)/'LV SM - tariffs'!F217</f>
        <v>-1.6891891891891908E-3</v>
      </c>
      <c r="N57" s="36">
        <f>('LV SM - tariffs'!G284-'LV SM - tariffs'!G217)/'LV SM - tariffs'!G217</f>
        <v>0</v>
      </c>
      <c r="O57" s="37">
        <f>('LV SM - tariffs'!H284-'LV SM - tariffs'!H217)/'LV SM - tariffs'!H217</f>
        <v>3.9344262295082005E-2</v>
      </c>
      <c r="P57" s="37">
        <f>('LV SM - tariffs'!I284-'LV SM - tariffs'!I217)/'LV SM - tariffs'!I217</f>
        <v>-4.1152263374486546E-3</v>
      </c>
      <c r="Q57" s="36">
        <f>('LV SM - tariffs'!J284-'LV SM - tariffs'!J217)/'LV SM - tariffs'!J217</f>
        <v>0</v>
      </c>
    </row>
    <row r="58" spans="2:17" ht="27" customHeight="1">
      <c r="B58" s="11" t="s">
        <v>60</v>
      </c>
      <c r="C58" s="36">
        <f>('LV SM - tariffs'!E151-'LV SM - tariffs'!E84)/'LV SM - tariffs'!E84</f>
        <v>0</v>
      </c>
      <c r="D58" s="36">
        <f>('LV SM - tariffs'!F151-'LV SM - tariffs'!F84)/'LV SM - tariffs'!F84</f>
        <v>0</v>
      </c>
      <c r="E58" s="36">
        <f>('LV SM - tariffs'!G151-'LV SM - tariffs'!G84)/'LV SM - tariffs'!G84</f>
        <v>0</v>
      </c>
      <c r="F58" s="37">
        <f>('LV SM - tariffs'!H151-'LV SM - tariffs'!H84)/'LV SM - tariffs'!H84</f>
        <v>0</v>
      </c>
      <c r="G58" s="37">
        <f>('LV SM - tariffs'!I151-'LV SM - tariffs'!I84)/'LV SM - tariffs'!I84</f>
        <v>0</v>
      </c>
      <c r="H58" s="36">
        <f>('LV SM - tariffs'!J151-'LV SM - tariffs'!J84)/'LV SM - tariffs'!J84</f>
        <v>0</v>
      </c>
      <c r="J58" s="38"/>
      <c r="K58" s="11" t="s">
        <v>60</v>
      </c>
      <c r="L58" s="36">
        <f>('LV SM - tariffs'!E285-'LV SM - tariffs'!E218)/'LV SM - tariffs'!E218</f>
        <v>-4.9394912324047114E-4</v>
      </c>
      <c r="M58" s="36">
        <f>('LV SM - tariffs'!F285-'LV SM - tariffs'!F218)/'LV SM - tariffs'!F218</f>
        <v>0</v>
      </c>
      <c r="N58" s="36">
        <f>('LV SM - tariffs'!G285-'LV SM - tariffs'!G218)/'LV SM - tariffs'!G218</f>
        <v>0</v>
      </c>
      <c r="O58" s="37">
        <f>('LV SM - tariffs'!H285-'LV SM - tariffs'!H218)/'LV SM - tariffs'!H218</f>
        <v>-8.4069842638499793E-3</v>
      </c>
      <c r="P58" s="37">
        <f>('LV SM - tariffs'!I285-'LV SM - tariffs'!I218)/'LV SM - tariffs'!I218</f>
        <v>-5.3763440860215101E-3</v>
      </c>
      <c r="Q58" s="36">
        <f>('LV SM - tariffs'!J285-'LV SM - tariffs'!J218)/'LV SM - tariffs'!J218</f>
        <v>-2.8248587570621495E-3</v>
      </c>
    </row>
    <row r="59" spans="2:17" ht="27" customHeight="1">
      <c r="B59" s="11" t="s">
        <v>61</v>
      </c>
      <c r="C59" s="36">
        <f>('LV SM - tariffs'!E152-'LV SM - tariffs'!E85)/'LV SM - tariffs'!E85</f>
        <v>0</v>
      </c>
      <c r="D59" s="36">
        <f>('LV SM - tariffs'!F152-'LV SM - tariffs'!F85)/'LV SM - tariffs'!F85</f>
        <v>0</v>
      </c>
      <c r="E59" s="36">
        <f>('LV SM - tariffs'!G152-'LV SM - tariffs'!G85)/'LV SM - tariffs'!G85</f>
        <v>0</v>
      </c>
      <c r="F59" s="37">
        <f>('LV SM - tariffs'!H152-'LV SM - tariffs'!H85)/'LV SM - tariffs'!H85</f>
        <v>0</v>
      </c>
      <c r="G59" s="37">
        <f>('LV SM - tariffs'!I152-'LV SM - tariffs'!I85)/'LV SM - tariffs'!I85</f>
        <v>0</v>
      </c>
      <c r="H59" s="36">
        <f>('LV SM - tariffs'!J152-'LV SM - tariffs'!J85)/'LV SM - tariffs'!J85</f>
        <v>0</v>
      </c>
      <c r="J59" s="38"/>
      <c r="K59" s="11" t="s">
        <v>61</v>
      </c>
      <c r="L59" s="36">
        <f>('LV SM - tariffs'!E286-'LV SM - tariffs'!E219)/'LV SM - tariffs'!E219</f>
        <v>3.1264655307171796E-4</v>
      </c>
      <c r="M59" s="36">
        <f>('LV SM - tariffs'!F286-'LV SM - tariffs'!F219)/'LV SM - tariffs'!F219</f>
        <v>0</v>
      </c>
      <c r="N59" s="36">
        <f>('LV SM - tariffs'!G286-'LV SM - tariffs'!G219)/'LV SM - tariffs'!G219</f>
        <v>0</v>
      </c>
      <c r="O59" s="37">
        <f>('LV SM - tariffs'!H286-'LV SM - tariffs'!H219)/'LV SM - tariffs'!H219</f>
        <v>-8.5042521260631169E-3</v>
      </c>
      <c r="P59" s="37">
        <f>('LV SM - tariffs'!I286-'LV SM - tariffs'!I219)/'LV SM - tariffs'!I219</f>
        <v>-4.950495049505065E-3</v>
      </c>
      <c r="Q59" s="36">
        <f>('LV SM - tariffs'!J286-'LV SM - tariffs'!J219)/'LV SM - tariffs'!J219</f>
        <v>0</v>
      </c>
    </row>
    <row r="60" spans="2:17" ht="27" customHeight="1">
      <c r="B60" s="11" t="s">
        <v>62</v>
      </c>
      <c r="C60" s="36">
        <f>('LV SM - tariffs'!E153-'LV SM - tariffs'!E86)/'LV SM - tariffs'!E86</f>
        <v>0</v>
      </c>
      <c r="D60" s="36"/>
      <c r="E60" s="36"/>
      <c r="F60" s="37"/>
      <c r="G60" s="37"/>
      <c r="H60" s="36"/>
      <c r="J60" s="38"/>
      <c r="K60" s="11" t="s">
        <v>62</v>
      </c>
      <c r="L60" s="36">
        <f>('LV SM - tariffs'!E287-'LV SM - tariffs'!E220)/'LV SM - tariffs'!E220</f>
        <v>3.3726812816188903E-3</v>
      </c>
      <c r="M60" s="36"/>
      <c r="N60" s="36"/>
      <c r="O60" s="37"/>
      <c r="P60" s="37"/>
      <c r="Q60" s="36"/>
    </row>
    <row r="61" spans="2:17" ht="27" customHeight="1">
      <c r="B61" s="11" t="s">
        <v>64</v>
      </c>
      <c r="C61" s="36">
        <f>('LV SM - tariffs'!E154-'LV SM - tariffs'!E87)/'LV SM - tariffs'!E87</f>
        <v>0</v>
      </c>
      <c r="D61" s="36">
        <f>('LV SM - tariffs'!F154-'LV SM - tariffs'!F87)/'LV SM - tariffs'!F87</f>
        <v>0</v>
      </c>
      <c r="E61" s="36">
        <f>('LV SM - tariffs'!G154-'LV SM - tariffs'!G87)/'LV SM - tariffs'!G87</f>
        <v>0</v>
      </c>
      <c r="F61" s="37"/>
      <c r="G61" s="37"/>
      <c r="H61" s="36"/>
      <c r="J61" s="38"/>
      <c r="K61" s="11" t="s">
        <v>64</v>
      </c>
      <c r="L61" s="36">
        <f>('LV SM - tariffs'!E288-'LV SM - tariffs'!E221)/'LV SM - tariffs'!E221</f>
        <v>-8.9405453732684863E-4</v>
      </c>
      <c r="M61" s="36">
        <f>('LV SM - tariffs'!F288-'LV SM - tariffs'!F221)/'LV SM - tariffs'!F221</f>
        <v>5.0409577819785804E-3</v>
      </c>
      <c r="N61" s="36">
        <f>('LV SM - tariffs'!G288-'LV SM - tariffs'!G221)/'LV SM - tariffs'!G221</f>
        <v>2.2944550669216079E-2</v>
      </c>
      <c r="O61" s="37"/>
      <c r="P61" s="37"/>
      <c r="Q61" s="36"/>
    </row>
    <row r="63" spans="2:17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>
      <c r="B68" s="9"/>
      <c r="C68" s="8"/>
      <c r="D68" s="8"/>
      <c r="E68" s="8"/>
      <c r="F68" s="8"/>
      <c r="G68" s="8"/>
      <c r="H68" s="8"/>
    </row>
    <row r="69" spans="2:17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>
      <c r="B71" s="57" t="s">
        <v>113</v>
      </c>
      <c r="C71" s="59" t="str">
        <f>IF('LV SM - typical bill'!C4,(('LV SM - typical bill'!D4-'LV SM - typical bill'!C4)/'LV SM - typical bill'!C4),"")</f>
        <v/>
      </c>
      <c r="D71" s="45" t="str">
        <f>IF('LV SM - typical bill'!C4,(('LV SM - typical bill'!E4-'LV SM - typical bill'!C4)/'LV SM - typical bill'!C4),"")</f>
        <v/>
      </c>
      <c r="E71" s="60" t="str">
        <f>IF('LV SM - typical bill'!C4,(('LV SM - typical bill'!E4-'LV SM - typical bill'!D4)/'LV SM - typical bill'!D4),"")</f>
        <v/>
      </c>
      <c r="F71" s="51" t="str">
        <f>IF('LV SM - typical bill'!C4,('LV SM - typical bill'!D4-'LV SM - typical bill'!C4),"")</f>
        <v/>
      </c>
      <c r="G71" s="48" t="str">
        <f>IF('LV SM - typical bill'!C4,(('LV SM - typical bill'!E4-'LV SM - typical bill'!C4)),"")</f>
        <v/>
      </c>
      <c r="H71" s="52" t="str">
        <f>IF('LV SM - typical bill'!C4,(('LV SM - typical bill'!E4-'LV SM - typical bill'!D4)),"")</f>
        <v/>
      </c>
      <c r="I71" s="40"/>
      <c r="J71" s="41"/>
      <c r="K71" s="57" t="s">
        <v>113</v>
      </c>
      <c r="L71" s="59" t="str">
        <f>IF('LV SM - typical bill'!C4,(('LV SM - typical bill'!F4-'LV SM - typical bill'!C4)/'LV SM - typical bill'!C4),"")</f>
        <v/>
      </c>
      <c r="M71" s="45" t="str">
        <f>IF('LV SM - typical bill'!C4,(('LV SM - typical bill'!G4-'LV SM - typical bill'!C4)/'LV SM - typical bill'!C4),"")</f>
        <v/>
      </c>
      <c r="N71" s="60" t="str">
        <f>IF('LV SM - typical bill'!C4,(('LV SM - typical bill'!G4-'LV SM - typical bill'!F4)/'LV SM - typical bill'!F4),"")</f>
        <v/>
      </c>
      <c r="O71" s="51" t="str">
        <f>IF('LV SM - typical bill'!C4,(('LV SM - typical bill'!F4-'LV SM - typical bill'!C4)),"")</f>
        <v/>
      </c>
      <c r="P71" s="48" t="str">
        <f>IF('LV SM - typical bill'!C4,(('LV SM - typical bill'!G4-'LV SM - typical bill'!C4)),"")</f>
        <v/>
      </c>
      <c r="Q71" s="52" t="str">
        <f>IF('LV SM - typical bill'!C4,(('LV SM - typical bill'!G4-'LV SM - typical bill'!F4)),"")</f>
        <v/>
      </c>
    </row>
    <row r="72" spans="2:17" ht="27.75" customHeight="1">
      <c r="B72" s="58" t="s">
        <v>48</v>
      </c>
      <c r="C72" s="59">
        <f>IF('LV SM - typical bill'!C5,(('LV SM - typical bill'!D5-'LV SM - typical bill'!C5)/'LV SM - typical bill'!C5),"")</f>
        <v>0</v>
      </c>
      <c r="D72" s="45">
        <f>IF('LV SM - typical bill'!C5,(('LV SM - typical bill'!E5-'LV SM - typical bill'!C5)/'LV SM - typical bill'!C5),"")</f>
        <v>0</v>
      </c>
      <c r="E72" s="60">
        <f>IF('LV SM - typical bill'!C5,(('LV SM - typical bill'!E5-'LV SM - typical bill'!D5)/'LV SM - typical bill'!D5),"")</f>
        <v>0</v>
      </c>
      <c r="F72" s="51">
        <f>IF('LV SM - typical bill'!C5,('LV SM - typical bill'!D5-'LV SM - typical bill'!C5),"")</f>
        <v>0</v>
      </c>
      <c r="G72" s="48">
        <f>IF('LV SM - typical bill'!C5,(('LV SM - typical bill'!E5-'LV SM - typical bill'!C5)),"")</f>
        <v>0</v>
      </c>
      <c r="H72" s="52">
        <f>IF('LV SM - typical bill'!C5,(('LV SM - typical bill'!E5-'LV SM - typical bill'!D5)),"")</f>
        <v>0</v>
      </c>
      <c r="I72" s="40"/>
      <c r="J72" s="41"/>
      <c r="K72" s="58" t="s">
        <v>48</v>
      </c>
      <c r="L72" s="59">
        <f>IF('LV SM - typical bill'!C5,(('LV SM - typical bill'!F5-'LV SM - typical bill'!C5)/'LV SM - typical bill'!C5),"")</f>
        <v>-2.9713647731686971E-4</v>
      </c>
      <c r="M72" s="45">
        <f>IF('LV SM - typical bill'!C5,(('LV SM - typical bill'!G5-'LV SM - typical bill'!C5)/'LV SM - typical bill'!C5),"")</f>
        <v>9.0401081486172932E-4</v>
      </c>
      <c r="N72" s="60">
        <f>IF('LV SM - typical bill'!C5,(('LV SM - typical bill'!G5-'LV SM - typical bill'!F5)/'LV SM - typical bill'!F5),"")</f>
        <v>1.2015043029346541E-3</v>
      </c>
      <c r="O72" s="51">
        <f>IF('LV SM - typical bill'!C5,(('LV SM - typical bill'!F5-'LV SM - typical bill'!C5)),"")</f>
        <v>-3.6500000000017963E-2</v>
      </c>
      <c r="P72" s="48">
        <f>IF('LV SM - typical bill'!C5,(('LV SM - typical bill'!G5-'LV SM - typical bill'!C5)),"")</f>
        <v>0.11104794349191138</v>
      </c>
      <c r="Q72" s="52">
        <f>IF('LV SM - typical bill'!C5,(('LV SM - typical bill'!G5-'LV SM - typical bill'!F5)),"")</f>
        <v>0.14754794349192935</v>
      </c>
    </row>
    <row r="73" spans="2:17" ht="27.75" customHeight="1">
      <c r="B73" s="58" t="s">
        <v>75</v>
      </c>
      <c r="C73" s="59">
        <f>IF('LV SM - typical bill'!C6,(('LV SM - typical bill'!D6-'LV SM - typical bill'!C6)/'LV SM - typical bill'!C6),"")</f>
        <v>0</v>
      </c>
      <c r="D73" s="45">
        <f>IF('LV SM - typical bill'!C6,(('LV SM - typical bill'!E6-'LV SM - typical bill'!C6)/'LV SM - typical bill'!C6),"")</f>
        <v>0</v>
      </c>
      <c r="E73" s="60">
        <f>IF('LV SM - typical bill'!C6,(('LV SM - typical bill'!E6-'LV SM - typical bill'!D6)/'LV SM - typical bill'!D6),"")</f>
        <v>0</v>
      </c>
      <c r="F73" s="51">
        <f>IF('LV SM - typical bill'!C6,('LV SM - typical bill'!D6-'LV SM - typical bill'!C6),"")</f>
        <v>0</v>
      </c>
      <c r="G73" s="48">
        <f>IF('LV SM - typical bill'!C6,(('LV SM - typical bill'!E6-'LV SM - typical bill'!C6)),"")</f>
        <v>0</v>
      </c>
      <c r="H73" s="52">
        <f>IF('LV SM - typical bill'!C6,(('LV SM - typical bill'!E6-'LV SM - typical bill'!D6)),"")</f>
        <v>0</v>
      </c>
      <c r="I73" s="40"/>
      <c r="J73" s="41"/>
      <c r="K73" s="58" t="s">
        <v>75</v>
      </c>
      <c r="L73" s="59">
        <f>IF('LV SM - typical bill'!C6,(('LV SM - typical bill'!F6-'LV SM - typical bill'!C6)/'LV SM - typical bill'!C6),"")</f>
        <v>-2.3616296474665368E-4</v>
      </c>
      <c r="M73" s="45">
        <f>IF('LV SM - typical bill'!C6,(('LV SM - typical bill'!G6-'LV SM - typical bill'!C6)/'LV SM - typical bill'!C6),"")</f>
        <v>2.4443641026347543E-4</v>
      </c>
      <c r="N73" s="60">
        <f>IF('LV SM - typical bill'!C6,(('LV SM - typical bill'!G6-'LV SM - typical bill'!F6)/'LV SM - typical bill'!F6),"")</f>
        <v>4.8071290159416153E-4</v>
      </c>
      <c r="O73" s="51">
        <f>IF('LV SM - typical bill'!C6,(('LV SM - typical bill'!F6-'LV SM - typical bill'!C6)),"")</f>
        <v>-2.484428302336994E-2</v>
      </c>
      <c r="P73" s="48">
        <f>IF('LV SM - typical bill'!C6,(('LV SM - typical bill'!G6-'LV SM - typical bill'!C6)),"")</f>
        <v>2.5714647359365017E-2</v>
      </c>
      <c r="Q73" s="52">
        <f>IF('LV SM - typical bill'!C6,(('LV SM - typical bill'!G6-'LV SM - typical bill'!F6)),"")</f>
        <v>5.0558930382734957E-2</v>
      </c>
    </row>
    <row r="74" spans="2:17" ht="27.75" customHeight="1">
      <c r="B74" s="58" t="s">
        <v>88</v>
      </c>
      <c r="C74" s="59">
        <f>IF('LV SM - typical bill'!C7,(('LV SM - typical bill'!D7-'LV SM - typical bill'!C7)/'LV SM - typical bill'!C7),"")</f>
        <v>0</v>
      </c>
      <c r="D74" s="45">
        <f>IF('LV SM - typical bill'!C7,(('LV SM - typical bill'!E7-'LV SM - typical bill'!C7)/'LV SM - typical bill'!C7),"")</f>
        <v>0</v>
      </c>
      <c r="E74" s="60">
        <f>IF('LV SM - typical bill'!C7,(('LV SM - typical bill'!E7-'LV SM - typical bill'!D7)/'LV SM - typical bill'!D7),"")</f>
        <v>0</v>
      </c>
      <c r="F74" s="51">
        <f>IF('LV SM - typical bill'!C7,('LV SM - typical bill'!D7-'LV SM - typical bill'!C7),"")</f>
        <v>0</v>
      </c>
      <c r="G74" s="48">
        <f>IF('LV SM - typical bill'!C7,(('LV SM - typical bill'!E7-'LV SM - typical bill'!C7)),"")</f>
        <v>0</v>
      </c>
      <c r="H74" s="52">
        <f>IF('LV SM - typical bill'!C7,(('LV SM - typical bill'!E7-'LV SM - typical bill'!D7)),"")</f>
        <v>0</v>
      </c>
      <c r="I74" s="40"/>
      <c r="J74" s="41"/>
      <c r="K74" s="58" t="s">
        <v>88</v>
      </c>
      <c r="L74" s="59">
        <f>IF('LV SM - typical bill'!C7,(('LV SM - typical bill'!F7-'LV SM - typical bill'!C7)/'LV SM - typical bill'!C7),"")</f>
        <v>-1.787319620242441E-4</v>
      </c>
      <c r="M74" s="45">
        <f>IF('LV SM - typical bill'!C7,(('LV SM - typical bill'!G7-'LV SM - typical bill'!C7)/'LV SM - typical bill'!C7),"")</f>
        <v>-3.7681727563034222E-4</v>
      </c>
      <c r="N74" s="60">
        <f>IF('LV SM - typical bill'!C7,(('LV SM - typical bill'!G7-'LV SM - typical bill'!F7)/'LV SM - typical bill'!F7),"")</f>
        <v>-1.9812072411183628E-4</v>
      </c>
      <c r="O74" s="51">
        <f>IF('LV SM - typical bill'!C7,(('LV SM - typical bill'!F7-'LV SM - typical bill'!C7)),"")</f>
        <v>-1.4827351566808034E-2</v>
      </c>
      <c r="P74" s="48">
        <f>IF('LV SM - typical bill'!C7,(('LV SM - typical bill'!G7-'LV SM - typical bill'!C7)),"")</f>
        <v>-3.1260229893632641E-2</v>
      </c>
      <c r="Q74" s="52">
        <f>IF('LV SM - typical bill'!C7,(('LV SM - typical bill'!G7-'LV SM - typical bill'!F7)),"")</f>
        <v>-1.6432878326824607E-2</v>
      </c>
    </row>
    <row r="75" spans="2:17" ht="27.75" customHeight="1">
      <c r="B75" s="57" t="s">
        <v>114</v>
      </c>
      <c r="C75" s="59" t="str">
        <f>IF('LV SM - typical bill'!C8,(('LV SM - typical bill'!D8-'LV SM - typical bill'!C8)/'LV SM - typical bill'!C8),"")</f>
        <v/>
      </c>
      <c r="D75" s="45" t="str">
        <f>IF('LV SM - typical bill'!C8,(('LV SM - typical bill'!E8-'LV SM - typical bill'!C8)/'LV SM - typical bill'!C8),"")</f>
        <v/>
      </c>
      <c r="E75" s="60" t="str">
        <f>IF('LV SM - typical bill'!C8,(('LV SM - typical bill'!E8-'LV SM - typical bill'!D8)/'LV SM - typical bill'!D8),"")</f>
        <v/>
      </c>
      <c r="F75" s="51" t="str">
        <f>IF('LV SM - typical bill'!C8,('LV SM - typical bill'!D8-'LV SM - typical bill'!C8),"")</f>
        <v/>
      </c>
      <c r="G75" s="48" t="str">
        <f>IF('LV SM - typical bill'!C8,(('LV SM - typical bill'!E8-'LV SM - typical bill'!C8)),"")</f>
        <v/>
      </c>
      <c r="H75" s="52" t="str">
        <f>IF('LV SM - typical bill'!C8,(('LV SM - typical bill'!E8-'LV SM - typical bill'!D8)),"")</f>
        <v/>
      </c>
      <c r="I75" s="40"/>
      <c r="J75" s="41"/>
      <c r="K75" s="57" t="s">
        <v>114</v>
      </c>
      <c r="L75" s="59" t="str">
        <f>IF('LV SM - typical bill'!C8,(('LV SM - typical bill'!F8-'LV SM - typical bill'!C8)/'LV SM - typical bill'!C8),"")</f>
        <v/>
      </c>
      <c r="M75" s="45" t="str">
        <f>IF('LV SM - typical bill'!C8,(('LV SM - typical bill'!G8-'LV SM - typical bill'!C8)/'LV SM - typical bill'!C8),"")</f>
        <v/>
      </c>
      <c r="N75" s="60" t="str">
        <f>IF('LV SM - typical bill'!C8,(('LV SM - typical bill'!G8-'LV SM - typical bill'!F8)/'LV SM - typical bill'!F8),"")</f>
        <v/>
      </c>
      <c r="O75" s="51" t="str">
        <f>IF('LV SM - typical bill'!C8,(('LV SM - typical bill'!F8-'LV SM - typical bill'!C8)),"")</f>
        <v/>
      </c>
      <c r="P75" s="48" t="str">
        <f>IF('LV SM - typical bill'!C8,(('LV SM - typical bill'!G8-'LV SM - typical bill'!C8)),"")</f>
        <v/>
      </c>
      <c r="Q75" s="52" t="str">
        <f>IF('LV SM - typical bill'!C8,(('LV SM - typical bill'!G8-'LV SM - typical bill'!F8)),"")</f>
        <v/>
      </c>
    </row>
    <row r="76" spans="2:17" ht="27.75" customHeight="1">
      <c r="B76" s="58" t="s">
        <v>49</v>
      </c>
      <c r="C76" s="59">
        <f>IF('LV SM - typical bill'!C9,(('LV SM - typical bill'!D9-'LV SM - typical bill'!C9)/'LV SM - typical bill'!C9),"")</f>
        <v>0</v>
      </c>
      <c r="D76" s="45">
        <f>IF('LV SM - typical bill'!C9,(('LV SM - typical bill'!E9-'LV SM - typical bill'!C9)/'LV SM - typical bill'!C9),"")</f>
        <v>0</v>
      </c>
      <c r="E76" s="60">
        <f>IF('LV SM - typical bill'!C9,(('LV SM - typical bill'!E9-'LV SM - typical bill'!D9)/'LV SM - typical bill'!D9),"")</f>
        <v>0</v>
      </c>
      <c r="F76" s="51">
        <f>IF('LV SM - typical bill'!C9,('LV SM - typical bill'!D9-'LV SM - typical bill'!C9),"")</f>
        <v>0</v>
      </c>
      <c r="G76" s="48">
        <f>IF('LV SM - typical bill'!C9,(('LV SM - typical bill'!E9-'LV SM - typical bill'!C9)),"")</f>
        <v>0</v>
      </c>
      <c r="H76" s="52">
        <f>IF('LV SM - typical bill'!C9,(('LV SM - typical bill'!E9-'LV SM - typical bill'!D9)),"")</f>
        <v>0</v>
      </c>
      <c r="I76" s="40"/>
      <c r="J76" s="41"/>
      <c r="K76" s="58" t="s">
        <v>49</v>
      </c>
      <c r="L76" s="59">
        <f>IF('LV SM - typical bill'!C9,(('LV SM - typical bill'!F9-'LV SM - typical bill'!C9)/'LV SM - typical bill'!C9),"")</f>
        <v>-2.8319829874075672E-5</v>
      </c>
      <c r="M76" s="45">
        <f>IF('LV SM - typical bill'!C9,(('LV SM - typical bill'!G9-'LV SM - typical bill'!C9)/'LV SM - typical bill'!C9),"")</f>
        <v>6.596993600202839E-4</v>
      </c>
      <c r="N76" s="60">
        <f>IF('LV SM - typical bill'!C9,(('LV SM - typical bill'!G9-'LV SM - typical bill'!F9)/'LV SM - typical bill'!F9),"")</f>
        <v>6.880386750325833E-4</v>
      </c>
      <c r="O76" s="51">
        <f>IF('LV SM - typical bill'!C9,(('LV SM - typical bill'!F9-'LV SM - typical bill'!C9)),"")</f>
        <v>-4.2401841309356314E-3</v>
      </c>
      <c r="P76" s="48">
        <f>IF('LV SM - typical bill'!C9,(('LV SM - typical bill'!G9-'LV SM - typical bill'!C9)),"")</f>
        <v>9.8773430842783227E-2</v>
      </c>
      <c r="Q76" s="52">
        <f>IF('LV SM - typical bill'!C9,(('LV SM - typical bill'!G9-'LV SM - typical bill'!F9)),"")</f>
        <v>0.10301361497371886</v>
      </c>
    </row>
    <row r="77" spans="2:17" ht="27.75" customHeight="1">
      <c r="B77" s="58" t="s">
        <v>76</v>
      </c>
      <c r="C77" s="59">
        <f>IF('LV SM - typical bill'!C10,(('LV SM - typical bill'!D10-'LV SM - typical bill'!C10)/'LV SM - typical bill'!C10),"")</f>
        <v>0</v>
      </c>
      <c r="D77" s="45">
        <f>IF('LV SM - typical bill'!C10,(('LV SM - typical bill'!E10-'LV SM - typical bill'!C10)/'LV SM - typical bill'!C10),"")</f>
        <v>0</v>
      </c>
      <c r="E77" s="60">
        <f>IF('LV SM - typical bill'!C10,(('LV SM - typical bill'!E10-'LV SM - typical bill'!D10)/'LV SM - typical bill'!D10),"")</f>
        <v>0</v>
      </c>
      <c r="F77" s="51">
        <f>IF('LV SM - typical bill'!C10,('LV SM - typical bill'!D10-'LV SM - typical bill'!C10),"")</f>
        <v>0</v>
      </c>
      <c r="G77" s="48">
        <f>IF('LV SM - typical bill'!C10,(('LV SM - typical bill'!E10-'LV SM - typical bill'!C10)),"")</f>
        <v>0</v>
      </c>
      <c r="H77" s="52">
        <f>IF('LV SM - typical bill'!C10,(('LV SM - typical bill'!E10-'LV SM - typical bill'!D10)),"")</f>
        <v>0</v>
      </c>
      <c r="I77" s="40"/>
      <c r="J77" s="41"/>
      <c r="K77" s="58" t="s">
        <v>76</v>
      </c>
      <c r="L77" s="59">
        <f>IF('LV SM - typical bill'!C10,(('LV SM - typical bill'!F10-'LV SM - typical bill'!C10)/'LV SM - typical bill'!C10),"")</f>
        <v>-1.909362768644688E-4</v>
      </c>
      <c r="M77" s="45">
        <f>IF('LV SM - typical bill'!C10,(('LV SM - typical bill'!G10-'LV SM - typical bill'!C10)/'LV SM - typical bill'!C10),"")</f>
        <v>2.4285214988663223E-3</v>
      </c>
      <c r="N77" s="60">
        <f>IF('LV SM - typical bill'!C10,(('LV SM - typical bill'!G10-'LV SM - typical bill'!F10)/'LV SM - typical bill'!F10),"")</f>
        <v>2.6199580207608162E-3</v>
      </c>
      <c r="O77" s="51">
        <f>IF('LV SM - typical bill'!C10,(('LV SM - typical bill'!F10-'LV SM - typical bill'!C10)),"")</f>
        <v>-1.1704367128409388E-2</v>
      </c>
      <c r="P77" s="48">
        <f>IF('LV SM - typical bill'!C10,(('LV SM - typical bill'!G10-'LV SM - typical bill'!C10)),"")</f>
        <v>0.14886802900290519</v>
      </c>
      <c r="Q77" s="52">
        <f>IF('LV SM - typical bill'!C10,(('LV SM - typical bill'!G10-'LV SM - typical bill'!F10)),"")</f>
        <v>0.16057239613131458</v>
      </c>
    </row>
    <row r="78" spans="2:17" ht="27.75" customHeight="1">
      <c r="B78" s="58" t="s">
        <v>89</v>
      </c>
      <c r="C78" s="59">
        <f>IF('LV SM - typical bill'!C11,(('LV SM - typical bill'!D11-'LV SM - typical bill'!C11)/'LV SM - typical bill'!C11),"")</f>
        <v>0</v>
      </c>
      <c r="D78" s="45">
        <f>IF('LV SM - typical bill'!C11,(('LV SM - typical bill'!E11-'LV SM - typical bill'!C11)/'LV SM - typical bill'!C11),"")</f>
        <v>0</v>
      </c>
      <c r="E78" s="60">
        <f>IF('LV SM - typical bill'!C11,(('LV SM - typical bill'!E11-'LV SM - typical bill'!D11)/'LV SM - typical bill'!D11),"")</f>
        <v>0</v>
      </c>
      <c r="F78" s="51">
        <f>IF('LV SM - typical bill'!C11,('LV SM - typical bill'!D11-'LV SM - typical bill'!C11),"")</f>
        <v>0</v>
      </c>
      <c r="G78" s="48">
        <f>IF('LV SM - typical bill'!C11,(('LV SM - typical bill'!E11-'LV SM - typical bill'!C11)),"")</f>
        <v>0</v>
      </c>
      <c r="H78" s="52">
        <f>IF('LV SM - typical bill'!C11,(('LV SM - typical bill'!E11-'LV SM - typical bill'!D11)),"")</f>
        <v>0</v>
      </c>
      <c r="I78" s="40"/>
      <c r="J78" s="41"/>
      <c r="K78" s="58" t="s">
        <v>89</v>
      </c>
      <c r="L78" s="59">
        <f>IF('LV SM - typical bill'!C11,(('LV SM - typical bill'!F11-'LV SM - typical bill'!C11)/'LV SM - typical bill'!C11),"")</f>
        <v>-1.148490020109182E-4</v>
      </c>
      <c r="M78" s="45">
        <f>IF('LV SM - typical bill'!C11,(('LV SM - typical bill'!G11-'LV SM - typical bill'!C11)/'LV SM - typical bill'!C11),"")</f>
        <v>1.6000692031167335E-3</v>
      </c>
      <c r="N78" s="60">
        <f>IF('LV SM - typical bill'!C11,(('LV SM - typical bill'!G11-'LV SM - typical bill'!F11)/'LV SM - typical bill'!F11),"")</f>
        <v>1.7151151843949133E-3</v>
      </c>
      <c r="O78" s="51">
        <f>IF('LV SM - typical bill'!C11,(('LV SM - typical bill'!F11-'LV SM - typical bill'!C11)),"")</f>
        <v>-5.1655905130587598E-3</v>
      </c>
      <c r="P78" s="48">
        <f>IF('LV SM - typical bill'!C11,(('LV SM - typical bill'!G11-'LV SM - typical bill'!C11)),"")</f>
        <v>7.1966688008934909E-2</v>
      </c>
      <c r="Q78" s="52">
        <f>IF('LV SM - typical bill'!C11,(('LV SM - typical bill'!G11-'LV SM - typical bill'!F11)),"")</f>
        <v>7.7132278521993669E-2</v>
      </c>
    </row>
    <row r="79" spans="2:17" ht="27.75" customHeight="1">
      <c r="B79" s="57" t="s">
        <v>115</v>
      </c>
      <c r="C79" s="59" t="str">
        <f>IF('LV SM - typical bill'!C12,(('LV SM - typical bill'!D12-'LV SM - typical bill'!C12)/'LV SM - typical bill'!C12),"")</f>
        <v/>
      </c>
      <c r="D79" s="45" t="str">
        <f>IF('LV SM - typical bill'!C12,(('LV SM - typical bill'!E12-'LV SM - typical bill'!C12)/'LV SM - typical bill'!C12),"")</f>
        <v/>
      </c>
      <c r="E79" s="60" t="str">
        <f>IF('LV SM - typical bill'!C12,(('LV SM - typical bill'!E12-'LV SM - typical bill'!D12)/'LV SM - typical bill'!D12),"")</f>
        <v/>
      </c>
      <c r="F79" s="51" t="str">
        <f>IF('LV SM - typical bill'!C12,('LV SM - typical bill'!D12-'LV SM - typical bill'!C12),"")</f>
        <v/>
      </c>
      <c r="G79" s="48" t="str">
        <f>IF('LV SM - typical bill'!C12,(('LV SM - typical bill'!E12-'LV SM - typical bill'!C12)),"")</f>
        <v/>
      </c>
      <c r="H79" s="52" t="str">
        <f>IF('LV SM - typical bill'!C12,(('LV SM - typical bill'!E12-'LV SM - typical bill'!D12)),"")</f>
        <v/>
      </c>
      <c r="I79" s="40"/>
      <c r="J79" s="41"/>
      <c r="K79" s="57" t="s">
        <v>115</v>
      </c>
      <c r="L79" s="59" t="str">
        <f>IF('LV SM - typical bill'!C12,(('LV SM - typical bill'!F12-'LV SM - typical bill'!C12)/'LV SM - typical bill'!C12),"")</f>
        <v/>
      </c>
      <c r="M79" s="45" t="str">
        <f>IF('LV SM - typical bill'!C12,(('LV SM - typical bill'!G12-'LV SM - typical bill'!C12)/'LV SM - typical bill'!C12),"")</f>
        <v/>
      </c>
      <c r="N79" s="60" t="str">
        <f>IF('LV SM - typical bill'!C12,(('LV SM - typical bill'!G12-'LV SM - typical bill'!F12)/'LV SM - typical bill'!F12),"")</f>
        <v/>
      </c>
      <c r="O79" s="51" t="str">
        <f>IF('LV SM - typical bill'!C12,(('LV SM - typical bill'!F12-'LV SM - typical bill'!C12)),"")</f>
        <v/>
      </c>
      <c r="P79" s="48" t="str">
        <f>IF('LV SM - typical bill'!C12,(('LV SM - typical bill'!G12-'LV SM - typical bill'!C12)),"")</f>
        <v/>
      </c>
      <c r="Q79" s="52" t="str">
        <f>IF('LV SM - typical bill'!C12,(('LV SM - typical bill'!G12-'LV SM - typical bill'!F12)),"")</f>
        <v/>
      </c>
    </row>
    <row r="80" spans="2:17" ht="27.75" customHeight="1">
      <c r="B80" s="58" t="s">
        <v>50</v>
      </c>
      <c r="C80" s="59">
        <f>IF('LV SM - typical bill'!C13,(('LV SM - typical bill'!D13-'LV SM - typical bill'!C13)/'LV SM - typical bill'!C13),"")</f>
        <v>0</v>
      </c>
      <c r="D80" s="45">
        <f>IF('LV SM - typical bill'!C13,(('LV SM - typical bill'!E13-'LV SM - typical bill'!C13)/'LV SM - typical bill'!C13),"")</f>
        <v>0</v>
      </c>
      <c r="E80" s="60">
        <f>IF('LV SM - typical bill'!C13,(('LV SM - typical bill'!E13-'LV SM - typical bill'!D13)/'LV SM - typical bill'!D13),"")</f>
        <v>0</v>
      </c>
      <c r="F80" s="51">
        <f>IF('LV SM - typical bill'!C13,('LV SM - typical bill'!D13-'LV SM - typical bill'!C13),"")</f>
        <v>0</v>
      </c>
      <c r="G80" s="48">
        <f>IF('LV SM - typical bill'!C13,(('LV SM - typical bill'!E13-'LV SM - typical bill'!C13)),"")</f>
        <v>0</v>
      </c>
      <c r="H80" s="52">
        <f>IF('LV SM - typical bill'!C13,(('LV SM - typical bill'!E13-'LV SM - typical bill'!D13)),"")</f>
        <v>0</v>
      </c>
      <c r="I80" s="40"/>
      <c r="J80" s="41"/>
      <c r="K80" s="58" t="s">
        <v>50</v>
      </c>
      <c r="L80" s="59">
        <f>IF('LV SM - typical bill'!C13,(('LV SM - typical bill'!F13-'LV SM - typical bill'!C13)/'LV SM - typical bill'!C13),"")</f>
        <v>0</v>
      </c>
      <c r="M80" s="45">
        <f>IF('LV SM - typical bill'!C13,(('LV SM - typical bill'!G13-'LV SM - typical bill'!C13)/'LV SM - typical bill'!C13),"")</f>
        <v>-3.0581039755352177E-3</v>
      </c>
      <c r="N80" s="60">
        <f>IF('LV SM - typical bill'!C13,(('LV SM - typical bill'!G13-'LV SM - typical bill'!F13)/'LV SM - typical bill'!F13),"")</f>
        <v>-3.0581039755352177E-3</v>
      </c>
      <c r="O80" s="51">
        <f>IF('LV SM - typical bill'!C13,(('LV SM - typical bill'!F13-'LV SM - typical bill'!C13)),"")</f>
        <v>0</v>
      </c>
      <c r="P80" s="48">
        <f>IF('LV SM - typical bill'!C13,(('LV SM - typical bill'!G13-'LV SM - typical bill'!C13)),"")</f>
        <v>-4.7310656783594141E-2</v>
      </c>
      <c r="Q80" s="52">
        <f>IF('LV SM - typical bill'!C13,(('LV SM - typical bill'!G13-'LV SM - typical bill'!F13)),"")</f>
        <v>-4.7310656783594141E-2</v>
      </c>
    </row>
    <row r="81" spans="2:17" ht="27.75" customHeight="1">
      <c r="B81" s="58" t="s">
        <v>77</v>
      </c>
      <c r="C81" s="59" t="e">
        <f>IF('LV SM - typical bill'!C14,(('LV SM - typical bill'!D14-'LV SM - typical bill'!C14)/'LV SM - typical bill'!C14),"")</f>
        <v>#VALUE!</v>
      </c>
      <c r="D81" s="45" t="e">
        <f>IF('LV SM - typical bill'!C14,(('LV SM - typical bill'!E14-'LV SM - typical bill'!C14)/'LV SM - typical bill'!C14),"")</f>
        <v>#VALUE!</v>
      </c>
      <c r="E81" s="60" t="e">
        <f>IF('LV SM - typical bill'!C14,(('LV SM - typical bill'!E14-'LV SM - typical bill'!D14)/'LV SM - typical bill'!D14),"")</f>
        <v>#VALUE!</v>
      </c>
      <c r="F81" s="51" t="e">
        <f>IF('LV SM - typical bill'!C14,('LV SM - typical bill'!D14-'LV SM - typical bill'!C14),"")</f>
        <v>#VALUE!</v>
      </c>
      <c r="G81" s="48" t="e">
        <f>IF('LV SM - typical bill'!C14,(('LV SM - typical bill'!E14-'LV SM - typical bill'!C14)),"")</f>
        <v>#VALUE!</v>
      </c>
      <c r="H81" s="52" t="e">
        <f>IF('LV SM - typical bill'!C14,(('LV SM - typical bill'!E14-'LV SM - typical bill'!D14)),"")</f>
        <v>#VALUE!</v>
      </c>
      <c r="I81" s="40"/>
      <c r="J81" s="41"/>
      <c r="K81" s="58" t="s">
        <v>77</v>
      </c>
      <c r="L81" s="59" t="e">
        <f>IF('LV SM - typical bill'!C14,(('LV SM - typical bill'!F14-'LV SM - typical bill'!C14)/'LV SM - typical bill'!C14),"")</f>
        <v>#VALUE!</v>
      </c>
      <c r="M81" s="45" t="e">
        <f>IF('LV SM - typical bill'!C14,(('LV SM - typical bill'!G14-'LV SM - typical bill'!C14)/'LV SM - typical bill'!C14),"")</f>
        <v>#VALUE!</v>
      </c>
      <c r="N81" s="60" t="e">
        <f>IF('LV SM - typical bill'!C14,(('LV SM - typical bill'!G14-'LV SM - typical bill'!F14)/'LV SM - typical bill'!F14),"")</f>
        <v>#VALUE!</v>
      </c>
      <c r="O81" s="51" t="e">
        <f>IF('LV SM - typical bill'!C14,(('LV SM - typical bill'!F14-'LV SM - typical bill'!C14)),"")</f>
        <v>#VALUE!</v>
      </c>
      <c r="P81" s="48" t="e">
        <f>IF('LV SM - typical bill'!C14,(('LV SM - typical bill'!G14-'LV SM - typical bill'!C14)),"")</f>
        <v>#VALUE!</v>
      </c>
      <c r="Q81" s="52" t="e">
        <f>IF('LV SM - typical bill'!C14,(('LV SM - typical bill'!G14-'LV SM - typical bill'!F14)),"")</f>
        <v>#VALUE!</v>
      </c>
    </row>
    <row r="82" spans="2:17" ht="27.75" customHeight="1">
      <c r="B82" s="58" t="s">
        <v>90</v>
      </c>
      <c r="C82" s="59" t="e">
        <f>IF('LV SM - typical bill'!C15,(('LV SM - typical bill'!D15-'LV SM - typical bill'!C15)/'LV SM - typical bill'!C15),"")</f>
        <v>#VALUE!</v>
      </c>
      <c r="D82" s="45" t="e">
        <f>IF('LV SM - typical bill'!C15,(('LV SM - typical bill'!E15-'LV SM - typical bill'!C15)/'LV SM - typical bill'!C15),"")</f>
        <v>#VALUE!</v>
      </c>
      <c r="E82" s="60" t="e">
        <f>IF('LV SM - typical bill'!C15,(('LV SM - typical bill'!E15-'LV SM - typical bill'!D15)/'LV SM - typical bill'!D15),"")</f>
        <v>#VALUE!</v>
      </c>
      <c r="F82" s="51" t="e">
        <f>IF('LV SM - typical bill'!C15,('LV SM - typical bill'!D15-'LV SM - typical bill'!C15),"")</f>
        <v>#VALUE!</v>
      </c>
      <c r="G82" s="48" t="e">
        <f>IF('LV SM - typical bill'!C15,(('LV SM - typical bill'!E15-'LV SM - typical bill'!C15)),"")</f>
        <v>#VALUE!</v>
      </c>
      <c r="H82" s="52" t="e">
        <f>IF('LV SM - typical bill'!C15,(('LV SM - typical bill'!E15-'LV SM - typical bill'!D15)),"")</f>
        <v>#VALUE!</v>
      </c>
      <c r="I82" s="40"/>
      <c r="J82" s="41"/>
      <c r="K82" s="58" t="s">
        <v>90</v>
      </c>
      <c r="L82" s="59" t="e">
        <f>IF('LV SM - typical bill'!C15,(('LV SM - typical bill'!F15-'LV SM - typical bill'!C15)/'LV SM - typical bill'!C15),"")</f>
        <v>#VALUE!</v>
      </c>
      <c r="M82" s="45" t="e">
        <f>IF('LV SM - typical bill'!C15,(('LV SM - typical bill'!G15-'LV SM - typical bill'!C15)/'LV SM - typical bill'!C15),"")</f>
        <v>#VALUE!</v>
      </c>
      <c r="N82" s="60" t="e">
        <f>IF('LV SM - typical bill'!C15,(('LV SM - typical bill'!G15-'LV SM - typical bill'!F15)/'LV SM - typical bill'!F15),"")</f>
        <v>#VALUE!</v>
      </c>
      <c r="O82" s="51" t="e">
        <f>IF('LV SM - typical bill'!C15,(('LV SM - typical bill'!F15-'LV SM - typical bill'!C15)),"")</f>
        <v>#VALUE!</v>
      </c>
      <c r="P82" s="48" t="e">
        <f>IF('LV SM - typical bill'!C15,(('LV SM - typical bill'!G15-'LV SM - typical bill'!C15)),"")</f>
        <v>#VALUE!</v>
      </c>
      <c r="Q82" s="52" t="e">
        <f>IF('LV SM - typical bill'!C15,(('LV SM - typical bill'!G15-'LV SM - typical bill'!F15)),"")</f>
        <v>#VALUE!</v>
      </c>
    </row>
    <row r="83" spans="2:17" ht="27.75" customHeight="1">
      <c r="B83" s="57" t="s">
        <v>117</v>
      </c>
      <c r="C83" s="59" t="str">
        <f>IF('LV SM - typical bill'!C16,(('LV SM - typical bill'!D16-'LV SM - typical bill'!C16)/'LV SM - typical bill'!C16),"")</f>
        <v/>
      </c>
      <c r="D83" s="45" t="str">
        <f>IF('LV SM - typical bill'!C16,(('LV SM - typical bill'!E16-'LV SM - typical bill'!C16)/'LV SM - typical bill'!C16),"")</f>
        <v/>
      </c>
      <c r="E83" s="60" t="str">
        <f>IF('LV SM - typical bill'!C16,(('LV SM - typical bill'!E16-'LV SM - typical bill'!D16)/'LV SM - typical bill'!D16),"")</f>
        <v/>
      </c>
      <c r="F83" s="51" t="str">
        <f>IF('LV SM - typical bill'!C16,('LV SM - typical bill'!D16-'LV SM - typical bill'!C16),"")</f>
        <v/>
      </c>
      <c r="G83" s="48" t="str">
        <f>IF('LV SM - typical bill'!C16,(('LV SM - typical bill'!E16-'LV SM - typical bill'!C16)),"")</f>
        <v/>
      </c>
      <c r="H83" s="52" t="str">
        <f>IF('LV SM - typical bill'!C16,(('LV SM - typical bill'!E16-'LV SM - typical bill'!D16)),"")</f>
        <v/>
      </c>
      <c r="I83" s="40"/>
      <c r="J83" s="41"/>
      <c r="K83" s="57" t="s">
        <v>117</v>
      </c>
      <c r="L83" s="59" t="str">
        <f>IF('LV SM - typical bill'!C16,(('LV SM - typical bill'!F16-'LV SM - typical bill'!C16)/'LV SM - typical bill'!C16),"")</f>
        <v/>
      </c>
      <c r="M83" s="45" t="str">
        <f>IF('LV SM - typical bill'!C16,(('LV SM - typical bill'!G16-'LV SM - typical bill'!C16)/'LV SM - typical bill'!C16),"")</f>
        <v/>
      </c>
      <c r="N83" s="60" t="str">
        <f>IF('LV SM - typical bill'!C16,(('LV SM - typical bill'!G16-'LV SM - typical bill'!F16)/'LV SM - typical bill'!F16),"")</f>
        <v/>
      </c>
      <c r="O83" s="51" t="str">
        <f>IF('LV SM - typical bill'!C16,(('LV SM - typical bill'!F16-'LV SM - typical bill'!C16)),"")</f>
        <v/>
      </c>
      <c r="P83" s="48" t="str">
        <f>IF('LV SM - typical bill'!C16,(('LV SM - typical bill'!G16-'LV SM - typical bill'!C16)),"")</f>
        <v/>
      </c>
      <c r="Q83" s="52" t="str">
        <f>IF('LV SM - typical bill'!C16,(('LV SM - typical bill'!G16-'LV SM - typical bill'!F16)),"")</f>
        <v/>
      </c>
    </row>
    <row r="84" spans="2:17" ht="27.75" customHeight="1">
      <c r="B84" s="58" t="s">
        <v>51</v>
      </c>
      <c r="C84" s="59">
        <f>IF('LV SM - typical bill'!C17,(('LV SM - typical bill'!D17-'LV SM - typical bill'!C17)/'LV SM - typical bill'!C17),"")</f>
        <v>0</v>
      </c>
      <c r="D84" s="45">
        <f>IF('LV SM - typical bill'!C17,(('LV SM - typical bill'!E17-'LV SM - typical bill'!C17)/'LV SM - typical bill'!C17),"")</f>
        <v>0</v>
      </c>
      <c r="E84" s="60">
        <f>IF('LV SM - typical bill'!C17,(('LV SM - typical bill'!E17-'LV SM - typical bill'!D17)/'LV SM - typical bill'!D17),"")</f>
        <v>0</v>
      </c>
      <c r="F84" s="51">
        <f>IF('LV SM - typical bill'!C17,('LV SM - typical bill'!D17-'LV SM - typical bill'!C17),"")</f>
        <v>0</v>
      </c>
      <c r="G84" s="48">
        <f>IF('LV SM - typical bill'!C17,(('LV SM - typical bill'!E17-'LV SM - typical bill'!C17)),"")</f>
        <v>0</v>
      </c>
      <c r="H84" s="52">
        <f>IF('LV SM - typical bill'!C17,(('LV SM - typical bill'!E17-'LV SM - typical bill'!D17)),"")</f>
        <v>0</v>
      </c>
      <c r="I84" s="40"/>
      <c r="J84" s="41"/>
      <c r="K84" s="58" t="s">
        <v>51</v>
      </c>
      <c r="L84" s="59">
        <f>IF('LV SM - typical bill'!C17,(('LV SM - typical bill'!F17-'LV SM - typical bill'!C17)/'LV SM - typical bill'!C17),"")</f>
        <v>-8.3848545485670496E-5</v>
      </c>
      <c r="M84" s="45">
        <f>IF('LV SM - typical bill'!C17,(('LV SM - typical bill'!G17-'LV SM - typical bill'!C17)/'LV SM - typical bill'!C17),"")</f>
        <v>-1.0083620397555999E-3</v>
      </c>
      <c r="N84" s="60">
        <f>IF('LV SM - typical bill'!C17,(('LV SM - typical bill'!G17-'LV SM - typical bill'!F17)/'LV SM - typical bill'!F17),"")</f>
        <v>-9.2459101988211559E-4</v>
      </c>
      <c r="O84" s="51">
        <f>IF('LV SM - typical bill'!C17,(('LV SM - typical bill'!F17-'LV SM - typical bill'!C17)),"")</f>
        <v>-3.6500000000046384E-2</v>
      </c>
      <c r="P84" s="48">
        <f>IF('LV SM - typical bill'!C17,(('LV SM - typical bill'!G17-'LV SM - typical bill'!C17)),"")</f>
        <v>-0.43894875263418953</v>
      </c>
      <c r="Q84" s="52">
        <f>IF('LV SM - typical bill'!C17,(('LV SM - typical bill'!G17-'LV SM - typical bill'!F17)),"")</f>
        <v>-0.40244875263414315</v>
      </c>
    </row>
    <row r="85" spans="2:17" ht="27.75" customHeight="1">
      <c r="B85" s="58" t="s">
        <v>78</v>
      </c>
      <c r="C85" s="59">
        <f>IF('LV SM - typical bill'!C18,(('LV SM - typical bill'!D18-'LV SM - typical bill'!C18)/'LV SM - typical bill'!C18),"")</f>
        <v>0</v>
      </c>
      <c r="D85" s="45">
        <f>IF('LV SM - typical bill'!C18,(('LV SM - typical bill'!E18-'LV SM - typical bill'!C18)/'LV SM - typical bill'!C18),"")</f>
        <v>0</v>
      </c>
      <c r="E85" s="60">
        <f>IF('LV SM - typical bill'!C18,(('LV SM - typical bill'!E18-'LV SM - typical bill'!D18)/'LV SM - typical bill'!D18),"")</f>
        <v>0</v>
      </c>
      <c r="F85" s="51">
        <f>IF('LV SM - typical bill'!C18,('LV SM - typical bill'!D18-'LV SM - typical bill'!C18),"")</f>
        <v>0</v>
      </c>
      <c r="G85" s="48">
        <f>IF('LV SM - typical bill'!C18,(('LV SM - typical bill'!E18-'LV SM - typical bill'!C18)),"")</f>
        <v>0</v>
      </c>
      <c r="H85" s="52">
        <f>IF('LV SM - typical bill'!C18,(('LV SM - typical bill'!E18-'LV SM - typical bill'!D18)),"")</f>
        <v>0</v>
      </c>
      <c r="I85" s="40"/>
      <c r="J85" s="41"/>
      <c r="K85" s="58" t="s">
        <v>78</v>
      </c>
      <c r="L85" s="59">
        <f>IF('LV SM - typical bill'!C18,(('LV SM - typical bill'!F18-'LV SM - typical bill'!C18)/'LV SM - typical bill'!C18),"")</f>
        <v>-1.2120374044909131E-4</v>
      </c>
      <c r="M85" s="45">
        <f>IF('LV SM - typical bill'!C18,(('LV SM - typical bill'!G18-'LV SM - typical bill'!C18)/'LV SM - typical bill'!C18),"")</f>
        <v>-4.7557927126614931E-4</v>
      </c>
      <c r="N85" s="60">
        <f>IF('LV SM - typical bill'!C18,(('LV SM - typical bill'!G18-'LV SM - typical bill'!F18)/'LV SM - typical bill'!F18),"")</f>
        <v>-3.5441848766344712E-4</v>
      </c>
      <c r="O85" s="51">
        <f>IF('LV SM - typical bill'!C18,(('LV SM - typical bill'!F18-'LV SM - typical bill'!C18)),"")</f>
        <v>-2.4844283023384151E-2</v>
      </c>
      <c r="P85" s="48">
        <f>IF('LV SM - typical bill'!C18,(('LV SM - typical bill'!G18-'LV SM - typical bill'!C18)),"")</f>
        <v>-9.7484004797308899E-2</v>
      </c>
      <c r="Q85" s="52">
        <f>IF('LV SM - typical bill'!C18,(('LV SM - typical bill'!G18-'LV SM - typical bill'!F18)),"")</f>
        <v>-7.2639721773924748E-2</v>
      </c>
    </row>
    <row r="86" spans="2:17">
      <c r="B86" s="58" t="s">
        <v>91</v>
      </c>
      <c r="C86" s="59">
        <f>IF('LV SM - typical bill'!C19,(('LV SM - typical bill'!D19-'LV SM - typical bill'!C19)/'LV SM - typical bill'!C19),"")</f>
        <v>0</v>
      </c>
      <c r="D86" s="45">
        <f>IF('LV SM - typical bill'!C19,(('LV SM - typical bill'!E19-'LV SM - typical bill'!C19)/'LV SM - typical bill'!C19),"")</f>
        <v>0</v>
      </c>
      <c r="E86" s="60">
        <f>IF('LV SM - typical bill'!C19,(('LV SM - typical bill'!E19-'LV SM - typical bill'!D19)/'LV SM - typical bill'!D19),"")</f>
        <v>0</v>
      </c>
      <c r="F86" s="51">
        <f>IF('LV SM - typical bill'!C19,('LV SM - typical bill'!D19-'LV SM - typical bill'!C19),"")</f>
        <v>0</v>
      </c>
      <c r="G86" s="48">
        <f>IF('LV SM - typical bill'!C19,(('LV SM - typical bill'!E19-'LV SM - typical bill'!C19)),"")</f>
        <v>0</v>
      </c>
      <c r="H86" s="52">
        <f>IF('LV SM - typical bill'!C19,(('LV SM - typical bill'!E19-'LV SM - typical bill'!D19)),"")</f>
        <v>0</v>
      </c>
      <c r="I86" s="40"/>
      <c r="J86" s="41"/>
      <c r="K86" s="58" t="s">
        <v>91</v>
      </c>
      <c r="L86" s="59">
        <f>IF('LV SM - typical bill'!C19,(('LV SM - typical bill'!F19-'LV SM - typical bill'!C19)/'LV SM - typical bill'!C19),"")</f>
        <v>-3.3076360897824646E-5</v>
      </c>
      <c r="M86" s="45">
        <f>IF('LV SM - typical bill'!C19,(('LV SM - typical bill'!G19-'LV SM - typical bill'!C19)/'LV SM - typical bill'!C19),"")</f>
        <v>-1.7325061673227463E-3</v>
      </c>
      <c r="N86" s="60">
        <f>IF('LV SM - typical bill'!C19,(('LV SM - typical bill'!G19-'LV SM - typical bill'!F19)/'LV SM - typical bill'!F19),"")</f>
        <v>-1.6994860192378349E-3</v>
      </c>
      <c r="O86" s="51">
        <f>IF('LV SM - typical bill'!C19,(('LV SM - typical bill'!F19-'LV SM - typical bill'!C19)),"")</f>
        <v>-1.4827351566793823E-2</v>
      </c>
      <c r="P86" s="48">
        <f>IF('LV SM - typical bill'!C19,(('LV SM - typical bill'!G19-'LV SM - typical bill'!C19)),"")</f>
        <v>-0.77664160558310869</v>
      </c>
      <c r="Q86" s="52">
        <f>IF('LV SM - typical bill'!C19,(('LV SM - typical bill'!G19-'LV SM - typical bill'!F19)),"")</f>
        <v>-0.76181425401631486</v>
      </c>
    </row>
    <row r="87" spans="2:17">
      <c r="B87" s="57" t="s">
        <v>118</v>
      </c>
      <c r="C87" s="59" t="str">
        <f>IF('LV SM - typical bill'!C20,(('LV SM - typical bill'!D20-'LV SM - typical bill'!C20)/'LV SM - typical bill'!C20),"")</f>
        <v/>
      </c>
      <c r="D87" s="45" t="str">
        <f>IF('LV SM - typical bill'!C20,(('LV SM - typical bill'!E20-'LV SM - typical bill'!C20)/'LV SM - typical bill'!C20),"")</f>
        <v/>
      </c>
      <c r="E87" s="60" t="str">
        <f>IF('LV SM - typical bill'!C20,(('LV SM - typical bill'!E20-'LV SM - typical bill'!D20)/'LV SM - typical bill'!D20),"")</f>
        <v/>
      </c>
      <c r="F87" s="51" t="str">
        <f>IF('LV SM - typical bill'!C20,('LV SM - typical bill'!D20-'LV SM - typical bill'!C20),"")</f>
        <v/>
      </c>
      <c r="G87" s="48" t="str">
        <f>IF('LV SM - typical bill'!C20,(('LV SM - typical bill'!E20-'LV SM - typical bill'!C20)),"")</f>
        <v/>
      </c>
      <c r="H87" s="52" t="str">
        <f>IF('LV SM - typical bill'!C20,(('LV SM - typical bill'!E20-'LV SM - typical bill'!D20)),"")</f>
        <v/>
      </c>
      <c r="I87" s="40"/>
      <c r="J87" s="41"/>
      <c r="K87" s="57" t="s">
        <v>118</v>
      </c>
      <c r="L87" s="59" t="str">
        <f>IF('LV SM - typical bill'!C20,(('LV SM - typical bill'!F20-'LV SM - typical bill'!C20)/'LV SM - typical bill'!C20),"")</f>
        <v/>
      </c>
      <c r="M87" s="45" t="str">
        <f>IF('LV SM - typical bill'!C20,(('LV SM - typical bill'!G20-'LV SM - typical bill'!C20)/'LV SM - typical bill'!C20),"")</f>
        <v/>
      </c>
      <c r="N87" s="60" t="str">
        <f>IF('LV SM - typical bill'!C20,(('LV SM - typical bill'!G20-'LV SM - typical bill'!F20)/'LV SM - typical bill'!F20),"")</f>
        <v/>
      </c>
      <c r="O87" s="51" t="str">
        <f>IF('LV SM - typical bill'!C20,(('LV SM - typical bill'!F20-'LV SM - typical bill'!C20)),"")</f>
        <v/>
      </c>
      <c r="P87" s="48" t="str">
        <f>IF('LV SM - typical bill'!C20,(('LV SM - typical bill'!G20-'LV SM - typical bill'!C20)),"")</f>
        <v/>
      </c>
      <c r="Q87" s="52" t="str">
        <f>IF('LV SM - typical bill'!C20,(('LV SM - typical bill'!G20-'LV SM - typical bill'!F20)),"")</f>
        <v/>
      </c>
    </row>
    <row r="88" spans="2:17">
      <c r="B88" s="58" t="s">
        <v>52</v>
      </c>
      <c r="C88" s="59">
        <f>IF('LV SM - typical bill'!C21,(('LV SM - typical bill'!D21-'LV SM - typical bill'!C21)/'LV SM - typical bill'!C21),"")</f>
        <v>0</v>
      </c>
      <c r="D88" s="45">
        <f>IF('LV SM - typical bill'!C21,(('LV SM - typical bill'!E21-'LV SM - typical bill'!C21)/'LV SM - typical bill'!C21),"")</f>
        <v>0</v>
      </c>
      <c r="E88" s="60">
        <f>IF('LV SM - typical bill'!C21,(('LV SM - typical bill'!E21-'LV SM - typical bill'!D21)/'LV SM - typical bill'!D21),"")</f>
        <v>0</v>
      </c>
      <c r="F88" s="51">
        <f>IF('LV SM - typical bill'!C21,('LV SM - typical bill'!D21-'LV SM - typical bill'!C21),"")</f>
        <v>0</v>
      </c>
      <c r="G88" s="48">
        <f>IF('LV SM - typical bill'!C21,(('LV SM - typical bill'!E21-'LV SM - typical bill'!C21)),"")</f>
        <v>0</v>
      </c>
      <c r="H88" s="52">
        <f>IF('LV SM - typical bill'!C21,(('LV SM - typical bill'!E21-'LV SM - typical bill'!D21)),"")</f>
        <v>0</v>
      </c>
      <c r="I88" s="40"/>
      <c r="J88" s="41"/>
      <c r="K88" s="58" t="s">
        <v>52</v>
      </c>
      <c r="L88" s="59">
        <f>IF('LV SM - typical bill'!C21,(('LV SM - typical bill'!F21-'LV SM - typical bill'!C21)/'LV SM - typical bill'!C21),"")</f>
        <v>2.7373156813608249E-4</v>
      </c>
      <c r="M88" s="45">
        <f>IF('LV SM - typical bill'!C21,(('LV SM - typical bill'!G21-'LV SM - typical bill'!C21)/'LV SM - typical bill'!C21),"")</f>
        <v>-1.2679656663112837E-3</v>
      </c>
      <c r="N88" s="60">
        <f>IF('LV SM - typical bill'!C21,(('LV SM - typical bill'!G21-'LV SM - typical bill'!F21)/'LV SM - typical bill'!F21),"")</f>
        <v>-1.5412753387319656E-3</v>
      </c>
      <c r="O88" s="51">
        <f>IF('LV SM - typical bill'!C21,(('LV SM - typical bill'!F21-'LV SM - typical bill'!C21)),"")</f>
        <v>0.19395400660289397</v>
      </c>
      <c r="P88" s="48">
        <f>IF('LV SM - typical bill'!C21,(('LV SM - typical bill'!G21-'LV SM - typical bill'!C21)),"")</f>
        <v>-0.89842403961870332</v>
      </c>
      <c r="Q88" s="52">
        <f>IF('LV SM - typical bill'!C21,(('LV SM - typical bill'!G21-'LV SM - typical bill'!F21)),"")</f>
        <v>-1.0923780462215973</v>
      </c>
    </row>
    <row r="89" spans="2:17">
      <c r="B89" s="58" t="s">
        <v>79</v>
      </c>
      <c r="C89" s="59">
        <f>IF('LV SM - typical bill'!C22,(('LV SM - typical bill'!D22-'LV SM - typical bill'!C22)/'LV SM - typical bill'!C22),"")</f>
        <v>0</v>
      </c>
      <c r="D89" s="45">
        <f>IF('LV SM - typical bill'!C22,(('LV SM - typical bill'!E22-'LV SM - typical bill'!C22)/'LV SM - typical bill'!C22),"")</f>
        <v>0</v>
      </c>
      <c r="E89" s="60">
        <f>IF('LV SM - typical bill'!C22,(('LV SM - typical bill'!E22-'LV SM - typical bill'!D22)/'LV SM - typical bill'!D22),"")</f>
        <v>0</v>
      </c>
      <c r="F89" s="51">
        <f>IF('LV SM - typical bill'!C22,('LV SM - typical bill'!D22-'LV SM - typical bill'!C22),"")</f>
        <v>0</v>
      </c>
      <c r="G89" s="48">
        <f>IF('LV SM - typical bill'!C22,(('LV SM - typical bill'!E22-'LV SM - typical bill'!C22)),"")</f>
        <v>0</v>
      </c>
      <c r="H89" s="52">
        <f>IF('LV SM - typical bill'!C22,(('LV SM - typical bill'!E22-'LV SM - typical bill'!D22)),"")</f>
        <v>0</v>
      </c>
      <c r="I89" s="40"/>
      <c r="J89" s="41"/>
      <c r="K89" s="58" t="s">
        <v>79</v>
      </c>
      <c r="L89" s="59">
        <f>IF('LV SM - typical bill'!C22,(('LV SM - typical bill'!F22-'LV SM - typical bill'!C22)/'LV SM - typical bill'!C22),"")</f>
        <v>3.1317937556418432E-4</v>
      </c>
      <c r="M89" s="45">
        <f>IF('LV SM - typical bill'!C22,(('LV SM - typical bill'!G22-'LV SM - typical bill'!C22)/'LV SM - typical bill'!C22),"")</f>
        <v>-1.7316409743635159E-3</v>
      </c>
      <c r="N89" s="60">
        <f>IF('LV SM - typical bill'!C22,(('LV SM - typical bill'!G22-'LV SM - typical bill'!F22)/'LV SM - typical bill'!F22),"")</f>
        <v>-2.0441801548632594E-3</v>
      </c>
      <c r="O89" s="51">
        <f>IF('LV SM - typical bill'!C22,(('LV SM - typical bill'!F22-'LV SM - typical bill'!C22)),"")</f>
        <v>0.38358586163531072</v>
      </c>
      <c r="P89" s="48">
        <f>IF('LV SM - typical bill'!C22,(('LV SM - typical bill'!G22-'LV SM - typical bill'!C22)),"")</f>
        <v>-2.1209346688224286</v>
      </c>
      <c r="Q89" s="52">
        <f>IF('LV SM - typical bill'!C22,(('LV SM - typical bill'!G22-'LV SM - typical bill'!F22)),"")</f>
        <v>-2.5045205304577394</v>
      </c>
    </row>
    <row r="90" spans="2:17" ht="27" customHeight="1">
      <c r="B90" s="58" t="s">
        <v>92</v>
      </c>
      <c r="C90" s="59">
        <f>IF('LV SM - typical bill'!C23,(('LV SM - typical bill'!D23-'LV SM - typical bill'!C23)/'LV SM - typical bill'!C23),"")</f>
        <v>0</v>
      </c>
      <c r="D90" s="45">
        <f>IF('LV SM - typical bill'!C23,(('LV SM - typical bill'!E23-'LV SM - typical bill'!C23)/'LV SM - typical bill'!C23),"")</f>
        <v>0</v>
      </c>
      <c r="E90" s="60">
        <f>IF('LV SM - typical bill'!C23,(('LV SM - typical bill'!E23-'LV SM - typical bill'!D23)/'LV SM - typical bill'!D23),"")</f>
        <v>0</v>
      </c>
      <c r="F90" s="51">
        <f>IF('LV SM - typical bill'!C23,('LV SM - typical bill'!D23-'LV SM - typical bill'!C23),"")</f>
        <v>0</v>
      </c>
      <c r="G90" s="48">
        <f>IF('LV SM - typical bill'!C23,(('LV SM - typical bill'!E23-'LV SM - typical bill'!C23)),"")</f>
        <v>0</v>
      </c>
      <c r="H90" s="52">
        <f>IF('LV SM - typical bill'!C23,(('LV SM - typical bill'!E23-'LV SM - typical bill'!D23)),"")</f>
        <v>0</v>
      </c>
      <c r="I90" s="40"/>
      <c r="J90" s="41"/>
      <c r="K90" s="58" t="s">
        <v>92</v>
      </c>
      <c r="L90" s="59">
        <f>IF('LV SM - typical bill'!C23,(('LV SM - typical bill'!F23-'LV SM - typical bill'!C23)/'LV SM - typical bill'!C23),"")</f>
        <v>2.8053837133369691E-4</v>
      </c>
      <c r="M90" s="45">
        <f>IF('LV SM - typical bill'!C23,(('LV SM - typical bill'!G23-'LV SM - typical bill'!C23)/'LV SM - typical bill'!C23),"")</f>
        <v>-1.3316900518600498E-3</v>
      </c>
      <c r="N90" s="60">
        <f>IF('LV SM - typical bill'!C23,(('LV SM - typical bill'!G23-'LV SM - typical bill'!F23)/'LV SM - typical bill'!F23),"")</f>
        <v>-1.6117762581073431E-3</v>
      </c>
      <c r="O90" s="51">
        <f>IF('LV SM - typical bill'!C23,(('LV SM - typical bill'!F23-'LV SM - typical bill'!C23)),"")</f>
        <v>8.6005312064230566E-2</v>
      </c>
      <c r="P90" s="48">
        <f>IF('LV SM - typical bill'!C23,(('LV SM - typical bill'!G23-'LV SM - typical bill'!C23)),"")</f>
        <v>-0.40825936907867799</v>
      </c>
      <c r="Q90" s="52">
        <f>IF('LV SM - typical bill'!C23,(('LV SM - typical bill'!G23-'LV SM - typical bill'!F23)),"")</f>
        <v>-0.49426468114290856</v>
      </c>
    </row>
    <row r="91" spans="2:17" ht="27" customHeight="1">
      <c r="B91" s="57" t="s">
        <v>119</v>
      </c>
      <c r="C91" s="59" t="str">
        <f>IF('LV SM - typical bill'!C24,(('LV SM - typical bill'!D24-'LV SM - typical bill'!C24)/'LV SM - typical bill'!C24),"")</f>
        <v/>
      </c>
      <c r="D91" s="45" t="str">
        <f>IF('LV SM - typical bill'!C24,(('LV SM - typical bill'!E24-'LV SM - typical bill'!C24)/'LV SM - typical bill'!C24),"")</f>
        <v/>
      </c>
      <c r="E91" s="60" t="str">
        <f>IF('LV SM - typical bill'!C24,(('LV SM - typical bill'!E24-'LV SM - typical bill'!D24)/'LV SM - typical bill'!D24),"")</f>
        <v/>
      </c>
      <c r="F91" s="51" t="str">
        <f>IF('LV SM - typical bill'!C24,('LV SM - typical bill'!D24-'LV SM - typical bill'!C24),"")</f>
        <v/>
      </c>
      <c r="G91" s="48" t="str">
        <f>IF('LV SM - typical bill'!C24,(('LV SM - typical bill'!E24-'LV SM - typical bill'!C24)),"")</f>
        <v/>
      </c>
      <c r="H91" s="52" t="str">
        <f>IF('LV SM - typical bill'!C24,(('LV SM - typical bill'!E24-'LV SM - typical bill'!D24)),"")</f>
        <v/>
      </c>
      <c r="I91" s="40"/>
      <c r="J91" s="41"/>
      <c r="K91" s="57" t="s">
        <v>119</v>
      </c>
      <c r="L91" s="59" t="str">
        <f>IF('LV SM - typical bill'!C24,(('LV SM - typical bill'!F24-'LV SM - typical bill'!C24)/'LV SM - typical bill'!C24),"")</f>
        <v/>
      </c>
      <c r="M91" s="45" t="str">
        <f>IF('LV SM - typical bill'!C24,(('LV SM - typical bill'!G24-'LV SM - typical bill'!C24)/'LV SM - typical bill'!C24),"")</f>
        <v/>
      </c>
      <c r="N91" s="60" t="str">
        <f>IF('LV SM - typical bill'!C24,(('LV SM - typical bill'!G24-'LV SM - typical bill'!F24)/'LV SM - typical bill'!F24),"")</f>
        <v/>
      </c>
      <c r="O91" s="51" t="str">
        <f>IF('LV SM - typical bill'!C24,(('LV SM - typical bill'!F24-'LV SM - typical bill'!C24)),"")</f>
        <v/>
      </c>
      <c r="P91" s="48" t="str">
        <f>IF('LV SM - typical bill'!C24,(('LV SM - typical bill'!G24-'LV SM - typical bill'!C24)),"")</f>
        <v/>
      </c>
      <c r="Q91" s="52" t="str">
        <f>IF('LV SM - typical bill'!C24,(('LV SM - typical bill'!G24-'LV SM - typical bill'!F24)),"")</f>
        <v/>
      </c>
    </row>
    <row r="92" spans="2:17" ht="27" customHeight="1">
      <c r="B92" s="58" t="s">
        <v>53</v>
      </c>
      <c r="C92" s="59">
        <f>IF('LV SM - typical bill'!C25,(('LV SM - typical bill'!D25-'LV SM - typical bill'!C25)/'LV SM - typical bill'!C25),"")</f>
        <v>0</v>
      </c>
      <c r="D92" s="45">
        <f>IF('LV SM - typical bill'!C25,(('LV SM - typical bill'!E25-'LV SM - typical bill'!C25)/'LV SM - typical bill'!C25),"")</f>
        <v>0</v>
      </c>
      <c r="E92" s="60">
        <f>IF('LV SM - typical bill'!C25,(('LV SM - typical bill'!E25-'LV SM - typical bill'!D25)/'LV SM - typical bill'!D25),"")</f>
        <v>0</v>
      </c>
      <c r="F92" s="51">
        <f>IF('LV SM - typical bill'!C25,('LV SM - typical bill'!D25-'LV SM - typical bill'!C25),"")</f>
        <v>0</v>
      </c>
      <c r="G92" s="48">
        <f>IF('LV SM - typical bill'!C25,(('LV SM - typical bill'!E25-'LV SM - typical bill'!C25)),"")</f>
        <v>0</v>
      </c>
      <c r="H92" s="52">
        <f>IF('LV SM - typical bill'!C25,(('LV SM - typical bill'!E25-'LV SM - typical bill'!D25)),"")</f>
        <v>0</v>
      </c>
      <c r="I92" s="40"/>
      <c r="J92" s="41"/>
      <c r="K92" s="58" t="s">
        <v>53</v>
      </c>
      <c r="L92" s="59">
        <f>IF('LV SM - typical bill'!C25,(('LV SM - typical bill'!F25-'LV SM - typical bill'!C25)/'LV SM - typical bill'!C25),"")</f>
        <v>0</v>
      </c>
      <c r="M92" s="45">
        <f>IF('LV SM - typical bill'!C25,(('LV SM - typical bill'!G25-'LV SM - typical bill'!C25)/'LV SM - typical bill'!C25),"")</f>
        <v>-4.0485829959512479E-3</v>
      </c>
      <c r="N92" s="60">
        <f>IF('LV SM - typical bill'!C25,(('LV SM - typical bill'!G25-'LV SM - typical bill'!F25)/'LV SM - typical bill'!F25),"")</f>
        <v>-4.0485829959512479E-3</v>
      </c>
      <c r="O92" s="51">
        <f>IF('LV SM - typical bill'!C25,(('LV SM - typical bill'!F25-'LV SM - typical bill'!C25)),"")</f>
        <v>0</v>
      </c>
      <c r="P92" s="48">
        <f>IF('LV SM - typical bill'!C25,(('LV SM - typical bill'!G25-'LV SM - typical bill'!C25)),"")</f>
        <v>-5.9323758957656736E-2</v>
      </c>
      <c r="Q92" s="52">
        <f>IF('LV SM - typical bill'!C25,(('LV SM - typical bill'!G25-'LV SM - typical bill'!F25)),"")</f>
        <v>-5.9323758957656736E-2</v>
      </c>
    </row>
    <row r="93" spans="2:17" ht="27" customHeight="1">
      <c r="B93" s="58" t="s">
        <v>80</v>
      </c>
      <c r="C93" s="59" t="e">
        <f>IF('LV SM - typical bill'!C26,(('LV SM - typical bill'!D26-'LV SM - typical bill'!C26)/'LV SM - typical bill'!C26),"")</f>
        <v>#VALUE!</v>
      </c>
      <c r="D93" s="45" t="e">
        <f>IF('LV SM - typical bill'!C26,(('LV SM - typical bill'!E26-'LV SM - typical bill'!C26)/'LV SM - typical bill'!C26),"")</f>
        <v>#VALUE!</v>
      </c>
      <c r="E93" s="60" t="e">
        <f>IF('LV SM - typical bill'!C26,(('LV SM - typical bill'!E26-'LV SM - typical bill'!D26)/'LV SM - typical bill'!D26),"")</f>
        <v>#VALUE!</v>
      </c>
      <c r="F93" s="51" t="e">
        <f>IF('LV SM - typical bill'!C26,('LV SM - typical bill'!D26-'LV SM - typical bill'!C26),"")</f>
        <v>#VALUE!</v>
      </c>
      <c r="G93" s="48" t="e">
        <f>IF('LV SM - typical bill'!C26,(('LV SM - typical bill'!E26-'LV SM - typical bill'!C26)),"")</f>
        <v>#VALUE!</v>
      </c>
      <c r="H93" s="52" t="e">
        <f>IF('LV SM - typical bill'!C26,(('LV SM - typical bill'!E26-'LV SM - typical bill'!D26)),"")</f>
        <v>#VALUE!</v>
      </c>
      <c r="I93" s="40"/>
      <c r="J93" s="41"/>
      <c r="K93" s="58" t="s">
        <v>80</v>
      </c>
      <c r="L93" s="59" t="e">
        <f>IF('LV SM - typical bill'!C26,(('LV SM - typical bill'!F26-'LV SM - typical bill'!C26)/'LV SM - typical bill'!C26),"")</f>
        <v>#VALUE!</v>
      </c>
      <c r="M93" s="45" t="e">
        <f>IF('LV SM - typical bill'!C26,(('LV SM - typical bill'!G26-'LV SM - typical bill'!C26)/'LV SM - typical bill'!C26),"")</f>
        <v>#VALUE!</v>
      </c>
      <c r="N93" s="60" t="e">
        <f>IF('LV SM - typical bill'!C26,(('LV SM - typical bill'!G26-'LV SM - typical bill'!F26)/'LV SM - typical bill'!F26),"")</f>
        <v>#VALUE!</v>
      </c>
      <c r="O93" s="51" t="e">
        <f>IF('LV SM - typical bill'!C26,(('LV SM - typical bill'!F26-'LV SM - typical bill'!C26)),"")</f>
        <v>#VALUE!</v>
      </c>
      <c r="P93" s="48" t="e">
        <f>IF('LV SM - typical bill'!C26,(('LV SM - typical bill'!G26-'LV SM - typical bill'!C26)),"")</f>
        <v>#VALUE!</v>
      </c>
      <c r="Q93" s="52" t="e">
        <f>IF('LV SM - typical bill'!C26,(('LV SM - typical bill'!G26-'LV SM - typical bill'!F26)),"")</f>
        <v>#VALUE!</v>
      </c>
    </row>
    <row r="94" spans="2:17" ht="27" customHeight="1">
      <c r="B94" s="58" t="s">
        <v>93</v>
      </c>
      <c r="C94" s="59" t="e">
        <f>IF('LV SM - typical bill'!C27,(('LV SM - typical bill'!D27-'LV SM - typical bill'!C27)/'LV SM - typical bill'!C27),"")</f>
        <v>#VALUE!</v>
      </c>
      <c r="D94" s="45" t="e">
        <f>IF('LV SM - typical bill'!C27,(('LV SM - typical bill'!E27-'LV SM - typical bill'!C27)/'LV SM - typical bill'!C27),"")</f>
        <v>#VALUE!</v>
      </c>
      <c r="E94" s="60" t="e">
        <f>IF('LV SM - typical bill'!C27,(('LV SM - typical bill'!E27-'LV SM - typical bill'!D27)/'LV SM - typical bill'!D27),"")</f>
        <v>#VALUE!</v>
      </c>
      <c r="F94" s="51" t="e">
        <f>IF('LV SM - typical bill'!C27,('LV SM - typical bill'!D27-'LV SM - typical bill'!C27),"")</f>
        <v>#VALUE!</v>
      </c>
      <c r="G94" s="48" t="e">
        <f>IF('LV SM - typical bill'!C27,(('LV SM - typical bill'!E27-'LV SM - typical bill'!C27)),"")</f>
        <v>#VALUE!</v>
      </c>
      <c r="H94" s="52" t="e">
        <f>IF('LV SM - typical bill'!C27,(('LV SM - typical bill'!E27-'LV SM - typical bill'!D27)),"")</f>
        <v>#VALUE!</v>
      </c>
      <c r="I94" s="40"/>
      <c r="J94" s="41"/>
      <c r="K94" s="58" t="s">
        <v>93</v>
      </c>
      <c r="L94" s="59" t="e">
        <f>IF('LV SM - typical bill'!C27,(('LV SM - typical bill'!F27-'LV SM - typical bill'!C27)/'LV SM - typical bill'!C27),"")</f>
        <v>#VALUE!</v>
      </c>
      <c r="M94" s="45" t="e">
        <f>IF('LV SM - typical bill'!C27,(('LV SM - typical bill'!G27-'LV SM - typical bill'!C27)/'LV SM - typical bill'!C27),"")</f>
        <v>#VALUE!</v>
      </c>
      <c r="N94" s="60" t="e">
        <f>IF('LV SM - typical bill'!C27,(('LV SM - typical bill'!G27-'LV SM - typical bill'!F27)/'LV SM - typical bill'!F27),"")</f>
        <v>#VALUE!</v>
      </c>
      <c r="O94" s="51" t="e">
        <f>IF('LV SM - typical bill'!C27,(('LV SM - typical bill'!F27-'LV SM - typical bill'!C27)),"")</f>
        <v>#VALUE!</v>
      </c>
      <c r="P94" s="48" t="e">
        <f>IF('LV SM - typical bill'!C27,(('LV SM - typical bill'!G27-'LV SM - typical bill'!C27)),"")</f>
        <v>#VALUE!</v>
      </c>
      <c r="Q94" s="52" t="e">
        <f>IF('LV SM - typical bill'!C27,(('LV SM - typical bill'!G27-'LV SM - typical bill'!F27)),"")</f>
        <v>#VALUE!</v>
      </c>
    </row>
    <row r="95" spans="2:17" ht="27" customHeight="1">
      <c r="B95" s="57" t="s">
        <v>120</v>
      </c>
      <c r="C95" s="59" t="str">
        <f>IF('LV SM - typical bill'!C28,(('LV SM - typical bill'!D28-'LV SM - typical bill'!C28)/'LV SM - typical bill'!C28),"")</f>
        <v/>
      </c>
      <c r="D95" s="45" t="str">
        <f>IF('LV SM - typical bill'!C28,(('LV SM - typical bill'!E28-'LV SM - typical bill'!C28)/'LV SM - typical bill'!C28),"")</f>
        <v/>
      </c>
      <c r="E95" s="60" t="str">
        <f>IF('LV SM - typical bill'!C28,(('LV SM - typical bill'!E28-'LV SM - typical bill'!D28)/'LV SM - typical bill'!D28),"")</f>
        <v/>
      </c>
      <c r="F95" s="51" t="str">
        <f>IF('LV SM - typical bill'!C28,('LV SM - typical bill'!D28-'LV SM - typical bill'!C28),"")</f>
        <v/>
      </c>
      <c r="G95" s="48" t="str">
        <f>IF('LV SM - typical bill'!C28,(('LV SM - typical bill'!E28-'LV SM - typical bill'!C28)),"")</f>
        <v/>
      </c>
      <c r="H95" s="52" t="str">
        <f>IF('LV SM - typical bill'!C28,(('LV SM - typical bill'!E28-'LV SM - typical bill'!D28)),"")</f>
        <v/>
      </c>
      <c r="I95" s="40"/>
      <c r="J95" s="41"/>
      <c r="K95" s="57" t="s">
        <v>120</v>
      </c>
      <c r="L95" s="59" t="str">
        <f>IF('LV SM - typical bill'!C28,(('LV SM - typical bill'!F28-'LV SM - typical bill'!C28)/'LV SM - typical bill'!C28),"")</f>
        <v/>
      </c>
      <c r="M95" s="45" t="str">
        <f>IF('LV SM - typical bill'!C28,(('LV SM - typical bill'!G28-'LV SM - typical bill'!C28)/'LV SM - typical bill'!C28),"")</f>
        <v/>
      </c>
      <c r="N95" s="60" t="str">
        <f>IF('LV SM - typical bill'!C28,(('LV SM - typical bill'!G28-'LV SM - typical bill'!F28)/'LV SM - typical bill'!F28),"")</f>
        <v/>
      </c>
      <c r="O95" s="51" t="str">
        <f>IF('LV SM - typical bill'!C28,(('LV SM - typical bill'!F28-'LV SM - typical bill'!C28)),"")</f>
        <v/>
      </c>
      <c r="P95" s="48" t="str">
        <f>IF('LV SM - typical bill'!C28,(('LV SM - typical bill'!G28-'LV SM - typical bill'!C28)),"")</f>
        <v/>
      </c>
      <c r="Q95" s="52" t="str">
        <f>IF('LV SM - typical bill'!C28,(('LV SM - typical bill'!G28-'LV SM - typical bill'!F28)),"")</f>
        <v/>
      </c>
    </row>
    <row r="96" spans="2:17" ht="27" customHeight="1">
      <c r="B96" s="58" t="s">
        <v>54</v>
      </c>
      <c r="C96" s="59">
        <f>IF('LV SM - typical bill'!C29,(('LV SM - typical bill'!D29-'LV SM - typical bill'!C29)/'LV SM - typical bill'!C29),"")</f>
        <v>0</v>
      </c>
      <c r="D96" s="45">
        <f>IF('LV SM - typical bill'!C29,(('LV SM - typical bill'!E29-'LV SM - typical bill'!C29)/'LV SM - typical bill'!C29),"")</f>
        <v>0</v>
      </c>
      <c r="E96" s="60">
        <f>IF('LV SM - typical bill'!C29,(('LV SM - typical bill'!E29-'LV SM - typical bill'!D29)/'LV SM - typical bill'!D29),"")</f>
        <v>0</v>
      </c>
      <c r="F96" s="51">
        <f>IF('LV SM - typical bill'!C29,('LV SM - typical bill'!D29-'LV SM - typical bill'!C29),"")</f>
        <v>0</v>
      </c>
      <c r="G96" s="48">
        <f>IF('LV SM - typical bill'!C29,(('LV SM - typical bill'!E29-'LV SM - typical bill'!C29)),"")</f>
        <v>0</v>
      </c>
      <c r="H96" s="52">
        <f>IF('LV SM - typical bill'!C29,(('LV SM - typical bill'!E29-'LV SM - typical bill'!D29)),"")</f>
        <v>0</v>
      </c>
      <c r="I96" s="40"/>
      <c r="J96" s="41"/>
      <c r="K96" s="58" t="s">
        <v>54</v>
      </c>
      <c r="L96" s="59">
        <f>IF('LV SM - typical bill'!C29,(('LV SM - typical bill'!F29-'LV SM - typical bill'!C29)/'LV SM - typical bill'!C29),"")</f>
        <v>2.6896164233739076E-4</v>
      </c>
      <c r="M96" s="45">
        <f>IF('LV SM - typical bill'!C29,(('LV SM - typical bill'!G29-'LV SM - typical bill'!C29)/'LV SM - typical bill'!C29),"")</f>
        <v>-1.5729794386474174E-3</v>
      </c>
      <c r="N96" s="60">
        <f>IF('LV SM - typical bill'!C29,(('LV SM - typical bill'!G29-'LV SM - typical bill'!F29)/'LV SM - typical bill'!F29),"")</f>
        <v>-1.8414458026974393E-3</v>
      </c>
      <c r="O96" s="51">
        <f>IF('LV SM - typical bill'!C29,(('LV SM - typical bill'!F29-'LV SM - typical bill'!C29)),"")</f>
        <v>0.7516870554795787</v>
      </c>
      <c r="P96" s="48">
        <f>IF('LV SM - typical bill'!C29,(('LV SM - typical bill'!G29-'LV SM - typical bill'!C29)),"")</f>
        <v>-4.3961223328774395</v>
      </c>
      <c r="Q96" s="52">
        <f>IF('LV SM - typical bill'!C29,(('LV SM - typical bill'!G29-'LV SM - typical bill'!F29)),"")</f>
        <v>-5.1478093883570182</v>
      </c>
    </row>
    <row r="97" spans="2:17" ht="27" customHeight="1">
      <c r="B97" s="58" t="s">
        <v>81</v>
      </c>
      <c r="C97" s="59" t="e">
        <f>IF('LV SM - typical bill'!C30,(('LV SM - typical bill'!D30-'LV SM - typical bill'!C30)/'LV SM - typical bill'!C30),"")</f>
        <v>#VALUE!</v>
      </c>
      <c r="D97" s="45" t="e">
        <f>IF('LV SM - typical bill'!C30,(('LV SM - typical bill'!E30-'LV SM - typical bill'!C30)/'LV SM - typical bill'!C30),"")</f>
        <v>#VALUE!</v>
      </c>
      <c r="E97" s="60" t="e">
        <f>IF('LV SM - typical bill'!C30,(('LV SM - typical bill'!E30-'LV SM - typical bill'!D30)/'LV SM - typical bill'!D30),"")</f>
        <v>#VALUE!</v>
      </c>
      <c r="F97" s="51" t="e">
        <f>IF('LV SM - typical bill'!C30,('LV SM - typical bill'!D30-'LV SM - typical bill'!C30),"")</f>
        <v>#VALUE!</v>
      </c>
      <c r="G97" s="48" t="e">
        <f>IF('LV SM - typical bill'!C30,(('LV SM - typical bill'!E30-'LV SM - typical bill'!C30)),"")</f>
        <v>#VALUE!</v>
      </c>
      <c r="H97" s="52" t="e">
        <f>IF('LV SM - typical bill'!C30,(('LV SM - typical bill'!E30-'LV SM - typical bill'!D30)),"")</f>
        <v>#VALUE!</v>
      </c>
      <c r="I97" s="40"/>
      <c r="J97" s="41"/>
      <c r="K97" s="58" t="s">
        <v>81</v>
      </c>
      <c r="L97" s="59" t="e">
        <f>IF('LV SM - typical bill'!C30,(('LV SM - typical bill'!F30-'LV SM - typical bill'!C30)/'LV SM - typical bill'!C30),"")</f>
        <v>#VALUE!</v>
      </c>
      <c r="M97" s="45" t="e">
        <f>IF('LV SM - typical bill'!C30,(('LV SM - typical bill'!G30-'LV SM - typical bill'!C30)/'LV SM - typical bill'!C30),"")</f>
        <v>#VALUE!</v>
      </c>
      <c r="N97" s="60" t="e">
        <f>IF('LV SM - typical bill'!C30,(('LV SM - typical bill'!G30-'LV SM - typical bill'!F30)/'LV SM - typical bill'!F30),"")</f>
        <v>#VALUE!</v>
      </c>
      <c r="O97" s="51" t="e">
        <f>IF('LV SM - typical bill'!C30,(('LV SM - typical bill'!F30-'LV SM - typical bill'!C30)),"")</f>
        <v>#VALUE!</v>
      </c>
      <c r="P97" s="48" t="e">
        <f>IF('LV SM - typical bill'!C30,(('LV SM - typical bill'!G30-'LV SM - typical bill'!C30)),"")</f>
        <v>#VALUE!</v>
      </c>
      <c r="Q97" s="52" t="e">
        <f>IF('LV SM - typical bill'!C30,(('LV SM - typical bill'!G30-'LV SM - typical bill'!F30)),"")</f>
        <v>#VALUE!</v>
      </c>
    </row>
    <row r="98" spans="2:17" ht="27" customHeight="1">
      <c r="B98" s="58" t="s">
        <v>94</v>
      </c>
      <c r="C98" s="59">
        <f>IF('LV SM - typical bill'!C31,(('LV SM - typical bill'!D31-'LV SM - typical bill'!C31)/'LV SM - typical bill'!C31),"")</f>
        <v>0</v>
      </c>
      <c r="D98" s="45">
        <f>IF('LV SM - typical bill'!C31,(('LV SM - typical bill'!E31-'LV SM - typical bill'!C31)/'LV SM - typical bill'!C31),"")</f>
        <v>0</v>
      </c>
      <c r="E98" s="60">
        <f>IF('LV SM - typical bill'!C31,(('LV SM - typical bill'!E31-'LV SM - typical bill'!D31)/'LV SM - typical bill'!D31),"")</f>
        <v>0</v>
      </c>
      <c r="F98" s="51">
        <f>IF('LV SM - typical bill'!C31,('LV SM - typical bill'!D31-'LV SM - typical bill'!C31),"")</f>
        <v>0</v>
      </c>
      <c r="G98" s="48">
        <f>IF('LV SM - typical bill'!C31,(('LV SM - typical bill'!E31-'LV SM - typical bill'!C31)),"")</f>
        <v>0</v>
      </c>
      <c r="H98" s="52">
        <f>IF('LV SM - typical bill'!C31,(('LV SM - typical bill'!E31-'LV SM - typical bill'!D31)),"")</f>
        <v>0</v>
      </c>
      <c r="I98" s="40"/>
      <c r="J98" s="41"/>
      <c r="K98" s="58" t="s">
        <v>94</v>
      </c>
      <c r="L98" s="59">
        <f>IF('LV SM - typical bill'!C31,(('LV SM - typical bill'!F31-'LV SM - typical bill'!C31)/'LV SM - typical bill'!C31),"")</f>
        <v>2.2369466233778502E-4</v>
      </c>
      <c r="M98" s="45">
        <f>IF('LV SM - typical bill'!C31,(('LV SM - typical bill'!G31-'LV SM - typical bill'!C31)/'LV SM - typical bill'!C31),"")</f>
        <v>-1.2631592279625072E-3</v>
      </c>
      <c r="N98" s="60">
        <f>IF('LV SM - typical bill'!C31,(('LV SM - typical bill'!G31-'LV SM - typical bill'!F31)/'LV SM - typical bill'!F31),"")</f>
        <v>-1.4865213634058473E-3</v>
      </c>
      <c r="O98" s="51">
        <f>IF('LV SM - typical bill'!C31,(('LV SM - typical bill'!F31-'LV SM - typical bill'!C31)),"")</f>
        <v>0.1311161003881125</v>
      </c>
      <c r="P98" s="48">
        <f>IF('LV SM - typical bill'!C31,(('LV SM - typical bill'!G31-'LV SM - typical bill'!C31)),"")</f>
        <v>-0.74038651798321098</v>
      </c>
      <c r="Q98" s="52">
        <f>IF('LV SM - typical bill'!C31,(('LV SM - typical bill'!G31-'LV SM - typical bill'!F31)),"")</f>
        <v>-0.87150261837132348</v>
      </c>
    </row>
    <row r="99" spans="2:17" ht="27" customHeight="1">
      <c r="B99" s="57" t="s">
        <v>121</v>
      </c>
      <c r="C99" s="59" t="str">
        <f>IF('LV SM - typical bill'!C32,(('LV SM - typical bill'!D32-'LV SM - typical bill'!C32)/'LV SM - typical bill'!C32),"")</f>
        <v/>
      </c>
      <c r="D99" s="45" t="str">
        <f>IF('LV SM - typical bill'!C32,(('LV SM - typical bill'!E32-'LV SM - typical bill'!C32)/'LV SM - typical bill'!C32),"")</f>
        <v/>
      </c>
      <c r="E99" s="60" t="str">
        <f>IF('LV SM - typical bill'!C32,(('LV SM - typical bill'!E32-'LV SM - typical bill'!D32)/'LV SM - typical bill'!D32),"")</f>
        <v/>
      </c>
      <c r="F99" s="51" t="str">
        <f>IF('LV SM - typical bill'!C32,('LV SM - typical bill'!D32-'LV SM - typical bill'!C32),"")</f>
        <v/>
      </c>
      <c r="G99" s="48" t="str">
        <f>IF('LV SM - typical bill'!C32,(('LV SM - typical bill'!E32-'LV SM - typical bill'!C32)),"")</f>
        <v/>
      </c>
      <c r="H99" s="52" t="str">
        <f>IF('LV SM - typical bill'!C32,(('LV SM - typical bill'!E32-'LV SM - typical bill'!D32)),"")</f>
        <v/>
      </c>
      <c r="I99" s="40"/>
      <c r="J99" s="41"/>
      <c r="K99" s="57" t="s">
        <v>121</v>
      </c>
      <c r="L99" s="59" t="str">
        <f>IF('LV SM - typical bill'!C32,(('LV SM - typical bill'!F32-'LV SM - typical bill'!C32)/'LV SM - typical bill'!C32),"")</f>
        <v/>
      </c>
      <c r="M99" s="45" t="str">
        <f>IF('LV SM - typical bill'!C32,(('LV SM - typical bill'!G32-'LV SM - typical bill'!C32)/'LV SM - typical bill'!C32),"")</f>
        <v/>
      </c>
      <c r="N99" s="60" t="str">
        <f>IF('LV SM - typical bill'!C32,(('LV SM - typical bill'!G32-'LV SM - typical bill'!F32)/'LV SM - typical bill'!F32),"")</f>
        <v/>
      </c>
      <c r="O99" s="51" t="str">
        <f>IF('LV SM - typical bill'!C32,(('LV SM - typical bill'!F32-'LV SM - typical bill'!C32)),"")</f>
        <v/>
      </c>
      <c r="P99" s="48" t="str">
        <f>IF('LV SM - typical bill'!C32,(('LV SM - typical bill'!G32-'LV SM - typical bill'!C32)),"")</f>
        <v/>
      </c>
      <c r="Q99" s="52" t="str">
        <f>IF('LV SM - typical bill'!C32,(('LV SM - typical bill'!G32-'LV SM - typical bill'!F32)),"")</f>
        <v/>
      </c>
    </row>
    <row r="100" spans="2:17" ht="27" customHeight="1">
      <c r="B100" s="58" t="s">
        <v>56</v>
      </c>
      <c r="C100" s="59">
        <f>IF('LV SM - typical bill'!C33,(('LV SM - typical bill'!D33-'LV SM - typical bill'!C33)/'LV SM - typical bill'!C33),"")</f>
        <v>0</v>
      </c>
      <c r="D100" s="45">
        <f>IF('LV SM - typical bill'!C33,(('LV SM - typical bill'!E33-'LV SM - typical bill'!C33)/'LV SM - typical bill'!C33),"")</f>
        <v>0</v>
      </c>
      <c r="E100" s="60">
        <f>IF('LV SM - typical bill'!C33,(('LV SM - typical bill'!E33-'LV SM - typical bill'!D33)/'LV SM - typical bill'!D33),"")</f>
        <v>0</v>
      </c>
      <c r="F100" s="51">
        <f>IF('LV SM - typical bill'!C33,('LV SM - typical bill'!D33-'LV SM - typical bill'!C33),"")</f>
        <v>0</v>
      </c>
      <c r="G100" s="48">
        <f>IF('LV SM - typical bill'!C33,(('LV SM - typical bill'!E33-'LV SM - typical bill'!C33)),"")</f>
        <v>0</v>
      </c>
      <c r="H100" s="52">
        <f>IF('LV SM - typical bill'!C33,(('LV SM - typical bill'!E33-'LV SM - typical bill'!D33)),"")</f>
        <v>0</v>
      </c>
      <c r="I100" s="40"/>
      <c r="J100" s="41"/>
      <c r="K100" s="58" t="s">
        <v>56</v>
      </c>
      <c r="L100" s="59">
        <f>IF('LV SM - typical bill'!C33,(('LV SM - typical bill'!F33-'LV SM - typical bill'!C33)/'LV SM - typical bill'!C33),"")</f>
        <v>1.3974475789922381E-5</v>
      </c>
      <c r="M100" s="45">
        <f>IF('LV SM - typical bill'!C33,(('LV SM - typical bill'!G33-'LV SM - typical bill'!C33)/'LV SM - typical bill'!C33),"")</f>
        <v>-2.0375740829173296E-3</v>
      </c>
      <c r="N100" s="60">
        <f>IF('LV SM - typical bill'!C33,(('LV SM - typical bill'!G33-'LV SM - typical bill'!F33)/'LV SM - typical bill'!F33),"")</f>
        <v>-2.0515198897922199E-3</v>
      </c>
      <c r="O100" s="51">
        <f>IF('LV SM - typical bill'!C33,(('LV SM - typical bill'!F33-'LV SM - typical bill'!C33)),"")</f>
        <v>3.6500000000160071E-2</v>
      </c>
      <c r="P100" s="48">
        <f>IF('LV SM - typical bill'!C33,(('LV SM - typical bill'!G33-'LV SM - typical bill'!C33)),"")</f>
        <v>-5.32194947022208</v>
      </c>
      <c r="Q100" s="52">
        <f>IF('LV SM - typical bill'!C33,(('LV SM - typical bill'!G33-'LV SM - typical bill'!F33)),"")</f>
        <v>-5.3584494702222401</v>
      </c>
    </row>
    <row r="101" spans="2:17" ht="27" customHeight="1">
      <c r="B101" s="57" t="s">
        <v>122</v>
      </c>
      <c r="C101" s="59" t="str">
        <f>IF('LV SM - typical bill'!C34,(('LV SM - typical bill'!D34-'LV SM - typical bill'!C34)/'LV SM - typical bill'!C34),"")</f>
        <v/>
      </c>
      <c r="D101" s="45" t="str">
        <f>IF('LV SM - typical bill'!C34,(('LV SM - typical bill'!E34-'LV SM - typical bill'!C34)/'LV SM - typical bill'!C34),"")</f>
        <v/>
      </c>
      <c r="E101" s="60" t="str">
        <f>IF('LV SM - typical bill'!C34,(('LV SM - typical bill'!E34-'LV SM - typical bill'!D34)/'LV SM - typical bill'!D34),"")</f>
        <v/>
      </c>
      <c r="F101" s="51" t="str">
        <f>IF('LV SM - typical bill'!C34,('LV SM - typical bill'!D34-'LV SM - typical bill'!C34),"")</f>
        <v/>
      </c>
      <c r="G101" s="48" t="str">
        <f>IF('LV SM - typical bill'!C34,(('LV SM - typical bill'!E34-'LV SM - typical bill'!C34)),"")</f>
        <v/>
      </c>
      <c r="H101" s="52" t="str">
        <f>IF('LV SM - typical bill'!C34,(('LV SM - typical bill'!E34-'LV SM - typical bill'!D34)),"")</f>
        <v/>
      </c>
      <c r="I101" s="40"/>
      <c r="J101" s="41"/>
      <c r="K101" s="57" t="s">
        <v>122</v>
      </c>
      <c r="L101" s="59" t="str">
        <f>IF('LV SM - typical bill'!C34,(('LV SM - typical bill'!F34-'LV SM - typical bill'!C34)/'LV SM - typical bill'!C34),"")</f>
        <v/>
      </c>
      <c r="M101" s="45" t="str">
        <f>IF('LV SM - typical bill'!C34,(('LV SM - typical bill'!G34-'LV SM - typical bill'!C34)/'LV SM - typical bill'!C34),"")</f>
        <v/>
      </c>
      <c r="N101" s="60" t="str">
        <f>IF('LV SM - typical bill'!C34,(('LV SM - typical bill'!G34-'LV SM - typical bill'!F34)/'LV SM - typical bill'!F34),"")</f>
        <v/>
      </c>
      <c r="O101" s="51" t="str">
        <f>IF('LV SM - typical bill'!C34,(('LV SM - typical bill'!F34-'LV SM - typical bill'!C34)),"")</f>
        <v/>
      </c>
      <c r="P101" s="48" t="str">
        <f>IF('LV SM - typical bill'!C34,(('LV SM - typical bill'!G34-'LV SM - typical bill'!C34)),"")</f>
        <v/>
      </c>
      <c r="Q101" s="52" t="str">
        <f>IF('LV SM - typical bill'!C34,(('LV SM - typical bill'!G34-'LV SM - typical bill'!F34)),"")</f>
        <v/>
      </c>
    </row>
    <row r="102" spans="2:17" ht="27" customHeight="1">
      <c r="B102" s="58" t="s">
        <v>57</v>
      </c>
      <c r="C102" s="59">
        <f>IF('LV SM - typical bill'!C35,(('LV SM - typical bill'!D35-'LV SM - typical bill'!C35)/'LV SM - typical bill'!C35),"")</f>
        <v>0</v>
      </c>
      <c r="D102" s="45">
        <f>IF('LV SM - typical bill'!C35,(('LV SM - typical bill'!E35-'LV SM - typical bill'!C35)/'LV SM - typical bill'!C35),"")</f>
        <v>0</v>
      </c>
      <c r="E102" s="60">
        <f>IF('LV SM - typical bill'!C35,(('LV SM - typical bill'!E35-'LV SM - typical bill'!D35)/'LV SM - typical bill'!D35),"")</f>
        <v>0</v>
      </c>
      <c r="F102" s="51">
        <f>IF('LV SM - typical bill'!C35,('LV SM - typical bill'!D35-'LV SM - typical bill'!C35),"")</f>
        <v>0</v>
      </c>
      <c r="G102" s="48">
        <f>IF('LV SM - typical bill'!C35,(('LV SM - typical bill'!E35-'LV SM - typical bill'!C35)),"")</f>
        <v>0</v>
      </c>
      <c r="H102" s="52">
        <f>IF('LV SM - typical bill'!C35,(('LV SM - typical bill'!E35-'LV SM - typical bill'!D35)),"")</f>
        <v>0</v>
      </c>
      <c r="I102" s="40"/>
      <c r="J102" s="41"/>
      <c r="K102" s="58" t="s">
        <v>57</v>
      </c>
      <c r="L102" s="59">
        <f>IF('LV SM - typical bill'!C35,(('LV SM - typical bill'!F35-'LV SM - typical bill'!C35)/'LV SM - typical bill'!C35),"")</f>
        <v>9.9209389424320771E-5</v>
      </c>
      <c r="M102" s="45">
        <f>IF('LV SM - typical bill'!C35,(('LV SM - typical bill'!G35-'LV SM - typical bill'!C35)/'LV SM - typical bill'!C35),"")</f>
        <v>-2.0930384813956189E-3</v>
      </c>
      <c r="N102" s="60">
        <f>IF('LV SM - typical bill'!C35,(('LV SM - typical bill'!G35-'LV SM - typical bill'!F35)/'LV SM - typical bill'!F35),"")</f>
        <v>-2.1920304008222744E-3</v>
      </c>
      <c r="O102" s="51">
        <f>IF('LV SM - typical bill'!C35,(('LV SM - typical bill'!F35-'LV SM - typical bill'!C35)),"")</f>
        <v>0.54749999999967258</v>
      </c>
      <c r="P102" s="48">
        <f>IF('LV SM - typical bill'!C35,(('LV SM - typical bill'!G35-'LV SM - typical bill'!C35)),"")</f>
        <v>-11.550706795122096</v>
      </c>
      <c r="Q102" s="52">
        <f>IF('LV SM - typical bill'!C35,(('LV SM - typical bill'!G35-'LV SM - typical bill'!F35)),"")</f>
        <v>-12.098206795121769</v>
      </c>
    </row>
    <row r="103" spans="2:17" ht="27" customHeight="1">
      <c r="B103" s="57" t="s">
        <v>123</v>
      </c>
      <c r="C103" s="59" t="str">
        <f>IF('LV SM - typical bill'!C36,(('LV SM - typical bill'!D36-'LV SM - typical bill'!C36)/'LV SM - typical bill'!C36),"")</f>
        <v/>
      </c>
      <c r="D103" s="45" t="str">
        <f>IF('LV SM - typical bill'!C36,(('LV SM - typical bill'!E36-'LV SM - typical bill'!C36)/'LV SM - typical bill'!C36),"")</f>
        <v/>
      </c>
      <c r="E103" s="60" t="str">
        <f>IF('LV SM - typical bill'!C36,(('LV SM - typical bill'!E36-'LV SM - typical bill'!D36)/'LV SM - typical bill'!D36),"")</f>
        <v/>
      </c>
      <c r="F103" s="51" t="str">
        <f>IF('LV SM - typical bill'!C36,('LV SM - typical bill'!D36-'LV SM - typical bill'!C36),"")</f>
        <v/>
      </c>
      <c r="G103" s="48" t="str">
        <f>IF('LV SM - typical bill'!C36,(('LV SM - typical bill'!E36-'LV SM - typical bill'!C36)),"")</f>
        <v/>
      </c>
      <c r="H103" s="52" t="str">
        <f>IF('LV SM - typical bill'!C36,(('LV SM - typical bill'!E36-'LV SM - typical bill'!D36)),"")</f>
        <v/>
      </c>
      <c r="I103" s="40"/>
      <c r="J103" s="41"/>
      <c r="K103" s="57" t="s">
        <v>123</v>
      </c>
      <c r="L103" s="59" t="str">
        <f>IF('LV SM - typical bill'!C36,(('LV SM - typical bill'!F36-'LV SM - typical bill'!C36)/'LV SM - typical bill'!C36),"")</f>
        <v/>
      </c>
      <c r="M103" s="45" t="str">
        <f>IF('LV SM - typical bill'!C36,(('LV SM - typical bill'!G36-'LV SM - typical bill'!C36)/'LV SM - typical bill'!C36),"")</f>
        <v/>
      </c>
      <c r="N103" s="60" t="str">
        <f>IF('LV SM - typical bill'!C36,(('LV SM - typical bill'!G36-'LV SM - typical bill'!F36)/'LV SM - typical bill'!F36),"")</f>
        <v/>
      </c>
      <c r="O103" s="51" t="str">
        <f>IF('LV SM - typical bill'!C36,(('LV SM - typical bill'!F36-'LV SM - typical bill'!C36)),"")</f>
        <v/>
      </c>
      <c r="P103" s="48" t="str">
        <f>IF('LV SM - typical bill'!C36,(('LV SM - typical bill'!G36-'LV SM - typical bill'!C36)),"")</f>
        <v/>
      </c>
      <c r="Q103" s="52" t="str">
        <f>IF('LV SM - typical bill'!C36,(('LV SM - typical bill'!G36-'LV SM - typical bill'!F36)),"")</f>
        <v/>
      </c>
    </row>
    <row r="104" spans="2:17" ht="27" customHeight="1">
      <c r="B104" s="58" t="s">
        <v>58</v>
      </c>
      <c r="C104" s="59">
        <f>IF('LV SM - typical bill'!C37,(('LV SM - typical bill'!D37-'LV SM - typical bill'!C37)/'LV SM - typical bill'!C37),"")</f>
        <v>0</v>
      </c>
      <c r="D104" s="45">
        <f>IF('LV SM - typical bill'!C37,(('LV SM - typical bill'!E37-'LV SM - typical bill'!C37)/'LV SM - typical bill'!C37),"")</f>
        <v>0</v>
      </c>
      <c r="E104" s="60">
        <f>IF('LV SM - typical bill'!C37,(('LV SM - typical bill'!E37-'LV SM - typical bill'!D37)/'LV SM - typical bill'!D37),"")</f>
        <v>0</v>
      </c>
      <c r="F104" s="51">
        <f>IF('LV SM - typical bill'!C37,('LV SM - typical bill'!D37-'LV SM - typical bill'!C37),"")</f>
        <v>0</v>
      </c>
      <c r="G104" s="48">
        <f>IF('LV SM - typical bill'!C37,(('LV SM - typical bill'!E37-'LV SM - typical bill'!C37)),"")</f>
        <v>0</v>
      </c>
      <c r="H104" s="52">
        <f>IF('LV SM - typical bill'!C37,(('LV SM - typical bill'!E37-'LV SM - typical bill'!D37)),"")</f>
        <v>0</v>
      </c>
      <c r="I104" s="40"/>
      <c r="J104" s="41"/>
      <c r="K104" s="58" t="s">
        <v>58</v>
      </c>
      <c r="L104" s="59">
        <f>IF('LV SM - typical bill'!C37,(('LV SM - typical bill'!F37-'LV SM - typical bill'!C37)/'LV SM - typical bill'!C37),"")</f>
        <v>5.9917160304827967E-5</v>
      </c>
      <c r="M104" s="45">
        <f>IF('LV SM - typical bill'!C37,(('LV SM - typical bill'!G37-'LV SM - typical bill'!C37)/'LV SM - typical bill'!C37),"")</f>
        <v>-1.4547856496355705E-3</v>
      </c>
      <c r="N104" s="60">
        <f>IF('LV SM - typical bill'!C37,(('LV SM - typical bill'!G37-'LV SM - typical bill'!F37)/'LV SM - typical bill'!F37),"")</f>
        <v>-1.5146120586868785E-3</v>
      </c>
      <c r="O104" s="51">
        <f>IF('LV SM - typical bill'!C37,(('LV SM - typical bill'!F37-'LV SM - typical bill'!C37)),"")</f>
        <v>0.40551927233536844</v>
      </c>
      <c r="P104" s="48">
        <f>IF('LV SM - typical bill'!C37,(('LV SM - typical bill'!G37-'LV SM - typical bill'!C37)),"")</f>
        <v>-9.8459876109418474</v>
      </c>
      <c r="Q104" s="52">
        <f>IF('LV SM - typical bill'!C37,(('LV SM - typical bill'!G37-'LV SM - typical bill'!F37)),"")</f>
        <v>-10.251506883277216</v>
      </c>
    </row>
    <row r="105" spans="2:17">
      <c r="B105" s="58" t="s">
        <v>82</v>
      </c>
      <c r="C105" s="59" t="e">
        <f>IF('LV SM - typical bill'!C38,(('LV SM - typical bill'!D38-'LV SM - typical bill'!C38)/'LV SM - typical bill'!C38),"")</f>
        <v>#VALUE!</v>
      </c>
      <c r="D105" s="45" t="e">
        <f>IF('LV SM - typical bill'!C38,(('LV SM - typical bill'!E38-'LV SM - typical bill'!C38)/'LV SM - typical bill'!C38),"")</f>
        <v>#VALUE!</v>
      </c>
      <c r="E105" s="60" t="e">
        <f>IF('LV SM - typical bill'!C38,(('LV SM - typical bill'!E38-'LV SM - typical bill'!D38)/'LV SM - typical bill'!D38),"")</f>
        <v>#VALUE!</v>
      </c>
      <c r="F105" s="51" t="e">
        <f>IF('LV SM - typical bill'!C38,('LV SM - typical bill'!D38-'LV SM - typical bill'!C38),"")</f>
        <v>#VALUE!</v>
      </c>
      <c r="G105" s="48" t="e">
        <f>IF('LV SM - typical bill'!C38,(('LV SM - typical bill'!E38-'LV SM - typical bill'!C38)),"")</f>
        <v>#VALUE!</v>
      </c>
      <c r="H105" s="52" t="e">
        <f>IF('LV SM - typical bill'!C38,(('LV SM - typical bill'!E38-'LV SM - typical bill'!D38)),"")</f>
        <v>#VALUE!</v>
      </c>
      <c r="I105" s="40"/>
      <c r="J105" s="41"/>
      <c r="K105" s="58" t="s">
        <v>82</v>
      </c>
      <c r="L105" s="59" t="e">
        <f>IF('LV SM - typical bill'!C38,(('LV SM - typical bill'!F38-'LV SM - typical bill'!C38)/'LV SM - typical bill'!C38),"")</f>
        <v>#VALUE!</v>
      </c>
      <c r="M105" s="45" t="e">
        <f>IF('LV SM - typical bill'!C38,(('LV SM - typical bill'!G38-'LV SM - typical bill'!C38)/'LV SM - typical bill'!C38),"")</f>
        <v>#VALUE!</v>
      </c>
      <c r="N105" s="60" t="e">
        <f>IF('LV SM - typical bill'!C38,(('LV SM - typical bill'!G38-'LV SM - typical bill'!F38)/'LV SM - typical bill'!F38),"")</f>
        <v>#VALUE!</v>
      </c>
      <c r="O105" s="51" t="e">
        <f>IF('LV SM - typical bill'!C38,(('LV SM - typical bill'!F38-'LV SM - typical bill'!C38)),"")</f>
        <v>#VALUE!</v>
      </c>
      <c r="P105" s="48" t="e">
        <f>IF('LV SM - typical bill'!C38,(('LV SM - typical bill'!G38-'LV SM - typical bill'!C38)),"")</f>
        <v>#VALUE!</v>
      </c>
      <c r="Q105" s="52" t="e">
        <f>IF('LV SM - typical bill'!C38,(('LV SM - typical bill'!G38-'LV SM - typical bill'!F38)),"")</f>
        <v>#VALUE!</v>
      </c>
    </row>
    <row r="106" spans="2:17">
      <c r="B106" s="58" t="s">
        <v>95</v>
      </c>
      <c r="C106" s="59">
        <f>IF('LV SM - typical bill'!C39,(('LV SM - typical bill'!D39-'LV SM - typical bill'!C39)/'LV SM - typical bill'!C39),"")</f>
        <v>0</v>
      </c>
      <c r="D106" s="45">
        <f>IF('LV SM - typical bill'!C39,(('LV SM - typical bill'!E39-'LV SM - typical bill'!C39)/'LV SM - typical bill'!C39),"")</f>
        <v>0</v>
      </c>
      <c r="E106" s="60">
        <f>IF('LV SM - typical bill'!C39,(('LV SM - typical bill'!E39-'LV SM - typical bill'!D39)/'LV SM - typical bill'!D39),"")</f>
        <v>0</v>
      </c>
      <c r="F106" s="51">
        <f>IF('LV SM - typical bill'!C39,('LV SM - typical bill'!D39-'LV SM - typical bill'!C39),"")</f>
        <v>0</v>
      </c>
      <c r="G106" s="48">
        <f>IF('LV SM - typical bill'!C39,(('LV SM - typical bill'!E39-'LV SM - typical bill'!C39)),"")</f>
        <v>0</v>
      </c>
      <c r="H106" s="52">
        <f>IF('LV SM - typical bill'!C39,(('LV SM - typical bill'!E39-'LV SM - typical bill'!D39)),"")</f>
        <v>0</v>
      </c>
      <c r="I106" s="40"/>
      <c r="J106" s="41"/>
      <c r="K106" s="58" t="s">
        <v>95</v>
      </c>
      <c r="L106" s="59">
        <f>IF('LV SM - typical bill'!C39,(('LV SM - typical bill'!F39-'LV SM - typical bill'!C39)/'LV SM - typical bill'!C39),"")</f>
        <v>6.2870574990505254E-5</v>
      </c>
      <c r="M106" s="45">
        <f>IF('LV SM - typical bill'!C39,(('LV SM - typical bill'!G39-'LV SM - typical bill'!C39)/'LV SM - typical bill'!C39),"")</f>
        <v>-1.5273199922643426E-3</v>
      </c>
      <c r="N106" s="60">
        <f>IF('LV SM - typical bill'!C39,(('LV SM - typical bill'!G39-'LV SM - typical bill'!F39)/'LV SM - typical bill'!F39),"")</f>
        <v>-1.5900905973447058E-3</v>
      </c>
      <c r="O106" s="51">
        <f>IF('LV SM - typical bill'!C39,(('LV SM - typical bill'!F39-'LV SM - typical bill'!C39)),"")</f>
        <v>0.25868864155108895</v>
      </c>
      <c r="P106" s="48">
        <f>IF('LV SM - typical bill'!C39,(('LV SM - typical bill'!G39-'LV SM - typical bill'!C39)),"")</f>
        <v>-6.2843442114590289</v>
      </c>
      <c r="Q106" s="52">
        <f>IF('LV SM - typical bill'!C39,(('LV SM - typical bill'!G39-'LV SM - typical bill'!F39)),"")</f>
        <v>-6.5430328530101178</v>
      </c>
    </row>
    <row r="107" spans="2:17">
      <c r="B107" s="57" t="s">
        <v>124</v>
      </c>
      <c r="C107" s="59" t="str">
        <f>IF('LV SM - typical bill'!C40,(('LV SM - typical bill'!D40-'LV SM - typical bill'!C40)/'LV SM - typical bill'!C40),"")</f>
        <v/>
      </c>
      <c r="D107" s="45" t="str">
        <f>IF('LV SM - typical bill'!C40,(('LV SM - typical bill'!E40-'LV SM - typical bill'!C40)/'LV SM - typical bill'!C40),"")</f>
        <v/>
      </c>
      <c r="E107" s="60" t="str">
        <f>IF('LV SM - typical bill'!C40,(('LV SM - typical bill'!E40-'LV SM - typical bill'!D40)/'LV SM - typical bill'!D40),"")</f>
        <v/>
      </c>
      <c r="F107" s="51" t="str">
        <f>IF('LV SM - typical bill'!C40,('LV SM - typical bill'!D40-'LV SM - typical bill'!C40),"")</f>
        <v/>
      </c>
      <c r="G107" s="48" t="str">
        <f>IF('LV SM - typical bill'!C40,(('LV SM - typical bill'!E40-'LV SM - typical bill'!C40)),"")</f>
        <v/>
      </c>
      <c r="H107" s="52" t="str">
        <f>IF('LV SM - typical bill'!C40,(('LV SM - typical bill'!E40-'LV SM - typical bill'!D40)),"")</f>
        <v/>
      </c>
      <c r="I107" s="40"/>
      <c r="J107" s="41"/>
      <c r="K107" s="57" t="s">
        <v>124</v>
      </c>
      <c r="L107" s="59" t="str">
        <f>IF('LV SM - typical bill'!C40,(('LV SM - typical bill'!F40-'LV SM - typical bill'!C40)/'LV SM - typical bill'!C40),"")</f>
        <v/>
      </c>
      <c r="M107" s="45" t="str">
        <f>IF('LV SM - typical bill'!C40,(('LV SM - typical bill'!G40-'LV SM - typical bill'!C40)/'LV SM - typical bill'!C40),"")</f>
        <v/>
      </c>
      <c r="N107" s="60" t="str">
        <f>IF('LV SM - typical bill'!C40,(('LV SM - typical bill'!G40-'LV SM - typical bill'!F40)/'LV SM - typical bill'!F40),"")</f>
        <v/>
      </c>
      <c r="O107" s="51" t="str">
        <f>IF('LV SM - typical bill'!C40,(('LV SM - typical bill'!F40-'LV SM - typical bill'!C40)),"")</f>
        <v/>
      </c>
      <c r="P107" s="48" t="str">
        <f>IF('LV SM - typical bill'!C40,(('LV SM - typical bill'!G40-'LV SM - typical bill'!C40)),"")</f>
        <v/>
      </c>
      <c r="Q107" s="52" t="str">
        <f>IF('LV SM - typical bill'!C40,(('LV SM - typical bill'!G40-'LV SM - typical bill'!F40)),"")</f>
        <v/>
      </c>
    </row>
    <row r="108" spans="2:17">
      <c r="B108" s="58" t="s">
        <v>59</v>
      </c>
      <c r="C108" s="59">
        <f>IF('LV SM - typical bill'!C41,(('LV SM - typical bill'!D41-'LV SM - typical bill'!C41)/'LV SM - typical bill'!C41),"")</f>
        <v>0</v>
      </c>
      <c r="D108" s="45">
        <f>IF('LV SM - typical bill'!C41,(('LV SM - typical bill'!E41-'LV SM - typical bill'!C41)/'LV SM - typical bill'!C41),"")</f>
        <v>0</v>
      </c>
      <c r="E108" s="60">
        <f>IF('LV SM - typical bill'!C41,(('LV SM - typical bill'!E41-'LV SM - typical bill'!D41)/'LV SM - typical bill'!D41),"")</f>
        <v>0</v>
      </c>
      <c r="F108" s="51">
        <f>IF('LV SM - typical bill'!C41,('LV SM - typical bill'!D41-'LV SM - typical bill'!C41),"")</f>
        <v>0</v>
      </c>
      <c r="G108" s="48">
        <f>IF('LV SM - typical bill'!C41,(('LV SM - typical bill'!E41-'LV SM - typical bill'!C41)),"")</f>
        <v>0</v>
      </c>
      <c r="H108" s="52">
        <f>IF('LV SM - typical bill'!C41,(('LV SM - typical bill'!E41-'LV SM - typical bill'!D41)),"")</f>
        <v>0</v>
      </c>
      <c r="I108" s="40"/>
      <c r="J108" s="41"/>
      <c r="K108" s="58" t="s">
        <v>59</v>
      </c>
      <c r="L108" s="59">
        <f>IF('LV SM - typical bill'!C41,(('LV SM - typical bill'!F41-'LV SM - typical bill'!C41)/'LV SM - typical bill'!C41),"")</f>
        <v>8.7070127288393616E-5</v>
      </c>
      <c r="M108" s="45">
        <f>IF('LV SM - typical bill'!C41,(('LV SM - typical bill'!G41-'LV SM - typical bill'!C41)/'LV SM - typical bill'!C41),"")</f>
        <v>-9.511992966095786E-4</v>
      </c>
      <c r="N108" s="60">
        <f>IF('LV SM - typical bill'!C41,(('LV SM - typical bill'!G41-'LV SM - typical bill'!F41)/'LV SM - typical bill'!F41),"")</f>
        <v>-1.038179029517724E-3</v>
      </c>
      <c r="O108" s="51">
        <f>IF('LV SM - typical bill'!C41,(('LV SM - typical bill'!F41-'LV SM - typical bill'!C41)),"")</f>
        <v>1.2471462244338909</v>
      </c>
      <c r="P108" s="48">
        <f>IF('LV SM - typical bill'!C41,(('LV SM - typical bill'!G41-'LV SM - typical bill'!C41)),"")</f>
        <v>-13.624473150493941</v>
      </c>
      <c r="Q108" s="52">
        <f>IF('LV SM - typical bill'!C41,(('LV SM - typical bill'!G41-'LV SM - typical bill'!F41)),"")</f>
        <v>-14.871619374927832</v>
      </c>
    </row>
    <row r="109" spans="2:17" ht="27" customHeight="1">
      <c r="B109" s="58" t="s">
        <v>96</v>
      </c>
      <c r="C109" s="59" t="e">
        <f>IF('LV SM - typical bill'!C42,(('LV SM - typical bill'!D42-'LV SM - typical bill'!C42)/'LV SM - typical bill'!C42),"")</f>
        <v>#VALUE!</v>
      </c>
      <c r="D109" s="45" t="e">
        <f>IF('LV SM - typical bill'!C42,(('LV SM - typical bill'!E42-'LV SM - typical bill'!C42)/'LV SM - typical bill'!C42),"")</f>
        <v>#VALUE!</v>
      </c>
      <c r="E109" s="60" t="e">
        <f>IF('LV SM - typical bill'!C42,(('LV SM - typical bill'!E42-'LV SM - typical bill'!D42)/'LV SM - typical bill'!D42),"")</f>
        <v>#VALUE!</v>
      </c>
      <c r="F109" s="51" t="e">
        <f>IF('LV SM - typical bill'!C42,('LV SM - typical bill'!D42-'LV SM - typical bill'!C42),"")</f>
        <v>#VALUE!</v>
      </c>
      <c r="G109" s="48" t="e">
        <f>IF('LV SM - typical bill'!C42,(('LV SM - typical bill'!E42-'LV SM - typical bill'!C42)),"")</f>
        <v>#VALUE!</v>
      </c>
      <c r="H109" s="52" t="e">
        <f>IF('LV SM - typical bill'!C42,(('LV SM - typical bill'!E42-'LV SM - typical bill'!D42)),"")</f>
        <v>#VALUE!</v>
      </c>
      <c r="I109" s="40"/>
      <c r="J109" s="41"/>
      <c r="K109" s="58" t="s">
        <v>96</v>
      </c>
      <c r="L109" s="59" t="e">
        <f>IF('LV SM - typical bill'!C42,(('LV SM - typical bill'!F42-'LV SM - typical bill'!C42)/'LV SM - typical bill'!C42),"")</f>
        <v>#VALUE!</v>
      </c>
      <c r="M109" s="45" t="e">
        <f>IF('LV SM - typical bill'!C42,(('LV SM - typical bill'!G42-'LV SM - typical bill'!C42)/'LV SM - typical bill'!C42),"")</f>
        <v>#VALUE!</v>
      </c>
      <c r="N109" s="60" t="e">
        <f>IF('LV SM - typical bill'!C42,(('LV SM - typical bill'!G42-'LV SM - typical bill'!F42)/'LV SM - typical bill'!F42),"")</f>
        <v>#VALUE!</v>
      </c>
      <c r="O109" s="51" t="e">
        <f>IF('LV SM - typical bill'!C42,(('LV SM - typical bill'!F42-'LV SM - typical bill'!C42)),"")</f>
        <v>#VALUE!</v>
      </c>
      <c r="P109" s="48" t="e">
        <f>IF('LV SM - typical bill'!C42,(('LV SM - typical bill'!G42-'LV SM - typical bill'!C42)),"")</f>
        <v>#VALUE!</v>
      </c>
      <c r="Q109" s="52" t="e">
        <f>IF('LV SM - typical bill'!C42,(('LV SM - typical bill'!G42-'LV SM - typical bill'!F42)),"")</f>
        <v>#VALUE!</v>
      </c>
    </row>
    <row r="110" spans="2:17" ht="27" customHeight="1">
      <c r="B110" s="57" t="s">
        <v>125</v>
      </c>
      <c r="C110" s="59" t="str">
        <f>IF('LV SM - typical bill'!C43,(('LV SM - typical bill'!D43-'LV SM - typical bill'!C43)/'LV SM - typical bill'!C43),"")</f>
        <v/>
      </c>
      <c r="D110" s="45" t="str">
        <f>IF('LV SM - typical bill'!C43,(('LV SM - typical bill'!E43-'LV SM - typical bill'!C43)/'LV SM - typical bill'!C43),"")</f>
        <v/>
      </c>
      <c r="E110" s="60" t="str">
        <f>IF('LV SM - typical bill'!C43,(('LV SM - typical bill'!E43-'LV SM - typical bill'!D43)/'LV SM - typical bill'!D43),"")</f>
        <v/>
      </c>
      <c r="F110" s="51" t="str">
        <f>IF('LV SM - typical bill'!C43,('LV SM - typical bill'!D43-'LV SM - typical bill'!C43),"")</f>
        <v/>
      </c>
      <c r="G110" s="48" t="str">
        <f>IF('LV SM - typical bill'!C43,(('LV SM - typical bill'!E43-'LV SM - typical bill'!C43)),"")</f>
        <v/>
      </c>
      <c r="H110" s="52" t="str">
        <f>IF('LV SM - typical bill'!C43,(('LV SM - typical bill'!E43-'LV SM - typical bill'!D43)),"")</f>
        <v/>
      </c>
      <c r="I110" s="40"/>
      <c r="J110" s="41"/>
      <c r="K110" s="57" t="s">
        <v>125</v>
      </c>
      <c r="L110" s="59" t="str">
        <f>IF('LV SM - typical bill'!C43,(('LV SM - typical bill'!F43-'LV SM - typical bill'!C43)/'LV SM - typical bill'!C43),"")</f>
        <v/>
      </c>
      <c r="M110" s="45" t="str">
        <f>IF('LV SM - typical bill'!C43,(('LV SM - typical bill'!G43-'LV SM - typical bill'!C43)/'LV SM - typical bill'!C43),"")</f>
        <v/>
      </c>
      <c r="N110" s="60" t="str">
        <f>IF('LV SM - typical bill'!C43,(('LV SM - typical bill'!G43-'LV SM - typical bill'!F43)/'LV SM - typical bill'!F43),"")</f>
        <v/>
      </c>
      <c r="O110" s="51" t="str">
        <f>IF('LV SM - typical bill'!C43,(('LV SM - typical bill'!F43-'LV SM - typical bill'!C43)),"")</f>
        <v/>
      </c>
      <c r="P110" s="48" t="str">
        <f>IF('LV SM - typical bill'!C43,(('LV SM - typical bill'!G43-'LV SM - typical bill'!C43)),"")</f>
        <v/>
      </c>
      <c r="Q110" s="52" t="str">
        <f>IF('LV SM - typical bill'!C43,(('LV SM - typical bill'!G43-'LV SM - typical bill'!F43)),"")</f>
        <v/>
      </c>
    </row>
    <row r="111" spans="2:17" ht="27" customHeight="1">
      <c r="B111" s="58" t="s">
        <v>60</v>
      </c>
      <c r="C111" s="59">
        <f>IF('LV SM - typical bill'!C44,(('LV SM - typical bill'!D44-'LV SM - typical bill'!C44)/'LV SM - typical bill'!C44),"")</f>
        <v>0</v>
      </c>
      <c r="D111" s="45">
        <f>IF('LV SM - typical bill'!C44,(('LV SM - typical bill'!E44-'LV SM - typical bill'!C44)/'LV SM - typical bill'!C44),"")</f>
        <v>0</v>
      </c>
      <c r="E111" s="60">
        <f>IF('LV SM - typical bill'!C44,(('LV SM - typical bill'!E44-'LV SM - typical bill'!D44)/'LV SM - typical bill'!D44),"")</f>
        <v>0</v>
      </c>
      <c r="F111" s="51">
        <f>IF('LV SM - typical bill'!C44,('LV SM - typical bill'!D44-'LV SM - typical bill'!C44),"")</f>
        <v>0</v>
      </c>
      <c r="G111" s="48">
        <f>IF('LV SM - typical bill'!C44,(('LV SM - typical bill'!E44-'LV SM - typical bill'!C44)),"")</f>
        <v>0</v>
      </c>
      <c r="H111" s="52">
        <f>IF('LV SM - typical bill'!C44,(('LV SM - typical bill'!E44-'LV SM - typical bill'!D44)),"")</f>
        <v>0</v>
      </c>
      <c r="I111" s="40"/>
      <c r="J111" s="41"/>
      <c r="K111" s="58" t="s">
        <v>60</v>
      </c>
      <c r="L111" s="59">
        <f>IF('LV SM - typical bill'!C44,(('LV SM - typical bill'!F44-'LV SM - typical bill'!C44)/'LV SM - typical bill'!C44),"")</f>
        <v>1.2814889434158237E-4</v>
      </c>
      <c r="M111" s="45">
        <f>IF('LV SM - typical bill'!C44,(('LV SM - typical bill'!G44-'LV SM - typical bill'!C44)/'LV SM - typical bill'!C44),"")</f>
        <v>-1.0736427602421226E-3</v>
      </c>
      <c r="N111" s="60">
        <f>IF('LV SM - typical bill'!C44,(('LV SM - typical bill'!G44-'LV SM - typical bill'!F44)/'LV SM - typical bill'!F44),"")</f>
        <v>-1.201637666045402E-3</v>
      </c>
      <c r="O111" s="51">
        <f>IF('LV SM - typical bill'!C44,(('LV SM - typical bill'!F44-'LV SM - typical bill'!C44)),"")</f>
        <v>5.5592580245283898</v>
      </c>
      <c r="P111" s="48">
        <f>IF('LV SM - typical bill'!C44,(('LV SM - typical bill'!G44-'LV SM - typical bill'!C44)),"")</f>
        <v>-46.575954954736517</v>
      </c>
      <c r="Q111" s="52">
        <f>IF('LV SM - typical bill'!C44,(('LV SM - typical bill'!G44-'LV SM - typical bill'!F44)),"")</f>
        <v>-52.135212979264907</v>
      </c>
    </row>
    <row r="112" spans="2:17" ht="27" customHeight="1">
      <c r="B112" s="58" t="s">
        <v>97</v>
      </c>
      <c r="C112" s="59">
        <f>IF('LV SM - typical bill'!C45,(('LV SM - typical bill'!D45-'LV SM - typical bill'!C45)/'LV SM - typical bill'!C45),"")</f>
        <v>0</v>
      </c>
      <c r="D112" s="45">
        <f>IF('LV SM - typical bill'!C45,(('LV SM - typical bill'!E45-'LV SM - typical bill'!C45)/'LV SM - typical bill'!C45),"")</f>
        <v>0</v>
      </c>
      <c r="E112" s="60">
        <f>IF('LV SM - typical bill'!C45,(('LV SM - typical bill'!E45-'LV SM - typical bill'!D45)/'LV SM - typical bill'!D45),"")</f>
        <v>0</v>
      </c>
      <c r="F112" s="51">
        <f>IF('LV SM - typical bill'!C45,('LV SM - typical bill'!D45-'LV SM - typical bill'!C45),"")</f>
        <v>0</v>
      </c>
      <c r="G112" s="48">
        <f>IF('LV SM - typical bill'!C45,(('LV SM - typical bill'!E45-'LV SM - typical bill'!C45)),"")</f>
        <v>0</v>
      </c>
      <c r="H112" s="52">
        <f>IF('LV SM - typical bill'!C45,(('LV SM - typical bill'!E45-'LV SM - typical bill'!D45)),"")</f>
        <v>0</v>
      </c>
      <c r="I112" s="40"/>
      <c r="J112" s="41"/>
      <c r="K112" s="58" t="s">
        <v>97</v>
      </c>
      <c r="L112" s="59">
        <f>IF('LV SM - typical bill'!C45,(('LV SM - typical bill'!F45-'LV SM - typical bill'!C45)/'LV SM - typical bill'!C45),"")</f>
        <v>7.9887750982890338E-5</v>
      </c>
      <c r="M112" s="45">
        <f>IF('LV SM - typical bill'!C45,(('LV SM - typical bill'!G45-'LV SM - typical bill'!C45)/'LV SM - typical bill'!C45),"")</f>
        <v>-1.0211850113796277E-3</v>
      </c>
      <c r="N112" s="60">
        <f>IF('LV SM - typical bill'!C45,(('LV SM - typical bill'!G45-'LV SM - typical bill'!F45)/'LV SM - typical bill'!F45),"")</f>
        <v>-1.1009848071624074E-3</v>
      </c>
      <c r="O112" s="51">
        <f>IF('LV SM - typical bill'!C45,(('LV SM - typical bill'!F45-'LV SM - typical bill'!C45)),"")</f>
        <v>1.7279481791119906</v>
      </c>
      <c r="P112" s="48">
        <f>IF('LV SM - typical bill'!C45,(('LV SM - typical bill'!G45-'LV SM - typical bill'!C45)),"")</f>
        <v>-22.087926612526644</v>
      </c>
      <c r="Q112" s="52">
        <f>IF('LV SM - typical bill'!C45,(('LV SM - typical bill'!G45-'LV SM - typical bill'!F45)),"")</f>
        <v>-23.815874791638635</v>
      </c>
    </row>
    <row r="113" spans="2:17" ht="27" customHeight="1">
      <c r="B113" s="57" t="s">
        <v>126</v>
      </c>
      <c r="C113" s="59" t="str">
        <f>IF('LV SM - typical bill'!C46,(('LV SM - typical bill'!D46-'LV SM - typical bill'!C46)/'LV SM - typical bill'!C46),"")</f>
        <v/>
      </c>
      <c r="D113" s="45" t="str">
        <f>IF('LV SM - typical bill'!C46,(('LV SM - typical bill'!E46-'LV SM - typical bill'!C46)/'LV SM - typical bill'!C46),"")</f>
        <v/>
      </c>
      <c r="E113" s="60" t="str">
        <f>IF('LV SM - typical bill'!C46,(('LV SM - typical bill'!E46-'LV SM - typical bill'!D46)/'LV SM - typical bill'!D46),"")</f>
        <v/>
      </c>
      <c r="F113" s="51" t="str">
        <f>IF('LV SM - typical bill'!C46,('LV SM - typical bill'!D46-'LV SM - typical bill'!C46),"")</f>
        <v/>
      </c>
      <c r="G113" s="48" t="str">
        <f>IF('LV SM - typical bill'!C46,(('LV SM - typical bill'!E46-'LV SM - typical bill'!C46)),"")</f>
        <v/>
      </c>
      <c r="H113" s="52" t="str">
        <f>IF('LV SM - typical bill'!C46,(('LV SM - typical bill'!E46-'LV SM - typical bill'!D46)),"")</f>
        <v/>
      </c>
      <c r="I113" s="40"/>
      <c r="J113" s="41"/>
      <c r="K113" s="57" t="s">
        <v>126</v>
      </c>
      <c r="L113" s="59" t="str">
        <f>IF('LV SM - typical bill'!C46,(('LV SM - typical bill'!F46-'LV SM - typical bill'!C46)/'LV SM - typical bill'!C46),"")</f>
        <v/>
      </c>
      <c r="M113" s="45" t="str">
        <f>IF('LV SM - typical bill'!C46,(('LV SM - typical bill'!G46-'LV SM - typical bill'!C46)/'LV SM - typical bill'!C46),"")</f>
        <v/>
      </c>
      <c r="N113" s="60" t="str">
        <f>IF('LV SM - typical bill'!C46,(('LV SM - typical bill'!G46-'LV SM - typical bill'!F46)/'LV SM - typical bill'!F46),"")</f>
        <v/>
      </c>
      <c r="O113" s="51" t="str">
        <f>IF('LV SM - typical bill'!C46,(('LV SM - typical bill'!F46-'LV SM - typical bill'!C46)),"")</f>
        <v/>
      </c>
      <c r="P113" s="48" t="str">
        <f>IF('LV SM - typical bill'!C46,(('LV SM - typical bill'!G46-'LV SM - typical bill'!C46)),"")</f>
        <v/>
      </c>
      <c r="Q113" s="52" t="str">
        <f>IF('LV SM - typical bill'!C46,(('LV SM - typical bill'!G46-'LV SM - typical bill'!F46)),"")</f>
        <v/>
      </c>
    </row>
    <row r="114" spans="2:17" ht="27" customHeight="1">
      <c r="B114" s="58" t="s">
        <v>61</v>
      </c>
      <c r="C114" s="59" t="e">
        <f>IF('LV SM - typical bill'!C47,(('LV SM - typical bill'!D47-'LV SM - typical bill'!C47)/'LV SM - typical bill'!C47),"")</f>
        <v>#VALUE!</v>
      </c>
      <c r="D114" s="45" t="e">
        <f>IF('LV SM - typical bill'!C47,(('LV SM - typical bill'!E47-'LV SM - typical bill'!C47)/'LV SM - typical bill'!C47),"")</f>
        <v>#VALUE!</v>
      </c>
      <c r="E114" s="60" t="e">
        <f>IF('LV SM - typical bill'!C47,(('LV SM - typical bill'!E47-'LV SM - typical bill'!D47)/'LV SM - typical bill'!D47),"")</f>
        <v>#VALUE!</v>
      </c>
      <c r="F114" s="51" t="e">
        <f>IF('LV SM - typical bill'!C47,('LV SM - typical bill'!D47-'LV SM - typical bill'!C47),"")</f>
        <v>#VALUE!</v>
      </c>
      <c r="G114" s="48" t="e">
        <f>IF('LV SM - typical bill'!C47,(('LV SM - typical bill'!E47-'LV SM - typical bill'!C47)),"")</f>
        <v>#VALUE!</v>
      </c>
      <c r="H114" s="52" t="e">
        <f>IF('LV SM - typical bill'!C47,(('LV SM - typical bill'!E47-'LV SM - typical bill'!D47)),"")</f>
        <v>#VALUE!</v>
      </c>
      <c r="I114" s="40"/>
      <c r="J114" s="41"/>
      <c r="K114" s="58" t="s">
        <v>61</v>
      </c>
      <c r="L114" s="59" t="e">
        <f>IF('LV SM - typical bill'!C47,(('LV SM - typical bill'!F47-'LV SM - typical bill'!C47)/'LV SM - typical bill'!C47),"")</f>
        <v>#VALUE!</v>
      </c>
      <c r="M114" s="45" t="e">
        <f>IF('LV SM - typical bill'!C47,(('LV SM - typical bill'!G47-'LV SM - typical bill'!C47)/'LV SM - typical bill'!C47),"")</f>
        <v>#VALUE!</v>
      </c>
      <c r="N114" s="60" t="e">
        <f>IF('LV SM - typical bill'!C47,(('LV SM - typical bill'!G47-'LV SM - typical bill'!F47)/'LV SM - typical bill'!F47),"")</f>
        <v>#VALUE!</v>
      </c>
      <c r="O114" s="51" t="e">
        <f>IF('LV SM - typical bill'!C47,(('LV SM - typical bill'!F47-'LV SM - typical bill'!C47)),"")</f>
        <v>#VALUE!</v>
      </c>
      <c r="P114" s="48" t="e">
        <f>IF('LV SM - typical bill'!C47,(('LV SM - typical bill'!G47-'LV SM - typical bill'!C47)),"")</f>
        <v>#VALUE!</v>
      </c>
      <c r="Q114" s="52" t="e">
        <f>IF('LV SM - typical bill'!C47,(('LV SM - typical bill'!G47-'LV SM - typical bill'!F47)),"")</f>
        <v>#VALUE!</v>
      </c>
    </row>
    <row r="115" spans="2:17" ht="27" customHeight="1">
      <c r="B115" s="57" t="s">
        <v>127</v>
      </c>
      <c r="C115" s="59" t="str">
        <f>IF('LV SM - typical bill'!C48,(('LV SM - typical bill'!D48-'LV SM - typical bill'!C48)/'LV SM - typical bill'!C48),"")</f>
        <v/>
      </c>
      <c r="D115" s="45" t="str">
        <f>IF('LV SM - typical bill'!C48,(('LV SM - typical bill'!E48-'LV SM - typical bill'!C48)/'LV SM - typical bill'!C48),"")</f>
        <v/>
      </c>
      <c r="E115" s="60" t="str">
        <f>IF('LV SM - typical bill'!C48,(('LV SM - typical bill'!E48-'LV SM - typical bill'!D48)/'LV SM - typical bill'!D48),"")</f>
        <v/>
      </c>
      <c r="F115" s="51" t="str">
        <f>IF('LV SM - typical bill'!C48,('LV SM - typical bill'!D48-'LV SM - typical bill'!C48),"")</f>
        <v/>
      </c>
      <c r="G115" s="48" t="str">
        <f>IF('LV SM - typical bill'!C48,(('LV SM - typical bill'!E48-'LV SM - typical bill'!C48)),"")</f>
        <v/>
      </c>
      <c r="H115" s="52" t="str">
        <f>IF('LV SM - typical bill'!C48,(('LV SM - typical bill'!E48-'LV SM - typical bill'!D48)),"")</f>
        <v/>
      </c>
      <c r="I115" s="40"/>
      <c r="J115" s="41"/>
      <c r="K115" s="57" t="s">
        <v>127</v>
      </c>
      <c r="L115" s="59" t="str">
        <f>IF('LV SM - typical bill'!C48,(('LV SM - typical bill'!F48-'LV SM - typical bill'!C48)/'LV SM - typical bill'!C48),"")</f>
        <v/>
      </c>
      <c r="M115" s="45" t="str">
        <f>IF('LV SM - typical bill'!C48,(('LV SM - typical bill'!G48-'LV SM - typical bill'!C48)/'LV SM - typical bill'!C48),"")</f>
        <v/>
      </c>
      <c r="N115" s="60" t="str">
        <f>IF('LV SM - typical bill'!C48,(('LV SM - typical bill'!G48-'LV SM - typical bill'!F48)/'LV SM - typical bill'!F48),"")</f>
        <v/>
      </c>
      <c r="O115" s="51" t="str">
        <f>IF('LV SM - typical bill'!C48,(('LV SM - typical bill'!F48-'LV SM - typical bill'!C48)),"")</f>
        <v/>
      </c>
      <c r="P115" s="48" t="str">
        <f>IF('LV SM - typical bill'!C48,(('LV SM - typical bill'!G48-'LV SM - typical bill'!C48)),"")</f>
        <v/>
      </c>
      <c r="Q115" s="52" t="str">
        <f>IF('LV SM - typical bill'!C48,(('LV SM - typical bill'!G48-'LV SM - typical bill'!F48)),"")</f>
        <v/>
      </c>
    </row>
    <row r="116" spans="2:17" ht="27" customHeight="1">
      <c r="B116" s="58" t="s">
        <v>62</v>
      </c>
      <c r="C116" s="59">
        <f>IF('LV SM - typical bill'!C49,(('LV SM - typical bill'!D49-'LV SM - typical bill'!C49)/'LV SM - typical bill'!C49),"")</f>
        <v>0</v>
      </c>
      <c r="D116" s="45">
        <f>IF('LV SM - typical bill'!C49,(('LV SM - typical bill'!E49-'LV SM - typical bill'!C49)/'LV SM - typical bill'!C49),"")</f>
        <v>0</v>
      </c>
      <c r="E116" s="60">
        <f>IF('LV SM - typical bill'!C49,(('LV SM - typical bill'!E49-'LV SM - typical bill'!D49)/'LV SM - typical bill'!D49),"")</f>
        <v>0</v>
      </c>
      <c r="F116" s="51">
        <f>IF('LV SM - typical bill'!C49,('LV SM - typical bill'!D49-'LV SM - typical bill'!C49),"")</f>
        <v>0</v>
      </c>
      <c r="G116" s="48">
        <f>IF('LV SM - typical bill'!C49,(('LV SM - typical bill'!E49-'LV SM - typical bill'!C49)),"")</f>
        <v>0</v>
      </c>
      <c r="H116" s="52">
        <f>IF('LV SM - typical bill'!C49,(('LV SM - typical bill'!E49-'LV SM - typical bill'!D49)),"")</f>
        <v>0</v>
      </c>
      <c r="I116" s="40"/>
      <c r="J116" s="41"/>
      <c r="K116" s="58" t="s">
        <v>62</v>
      </c>
      <c r="L116" s="59">
        <f>IF('LV SM - typical bill'!C49,(('LV SM - typical bill'!F49-'LV SM - typical bill'!C49)/'LV SM - typical bill'!C49),"")</f>
        <v>-4.2140750105364795E-4</v>
      </c>
      <c r="M116" s="45">
        <f>IF('LV SM - typical bill'!C49,(('LV SM - typical bill'!G49-'LV SM - typical bill'!C49)/'LV SM - typical bill'!C49),"")</f>
        <v>2.9498525073744625E-3</v>
      </c>
      <c r="N116" s="60">
        <f>IF('LV SM - typical bill'!C49,(('LV SM - typical bill'!G49-'LV SM - typical bill'!F49)/'LV SM - typical bill'!F49),"")</f>
        <v>3.3726812816188478E-3</v>
      </c>
      <c r="O116" s="51">
        <f>IF('LV SM - typical bill'!C49,(('LV SM - typical bill'!F49-'LV SM - typical bill'!C49)),"")</f>
        <v>-1.0712838248041407</v>
      </c>
      <c r="P116" s="48">
        <f>IF('LV SM - typical bill'!C49,(('LV SM - typical bill'!G49-'LV SM - typical bill'!C49)),"")</f>
        <v>7.4989867736262568</v>
      </c>
      <c r="Q116" s="52">
        <f>IF('LV SM - typical bill'!C49,(('LV SM - typical bill'!G49-'LV SM - typical bill'!F49)),"")</f>
        <v>8.5702705984303975</v>
      </c>
    </row>
    <row r="117" spans="2:17" ht="27" customHeight="1">
      <c r="B117" s="58" t="s">
        <v>83</v>
      </c>
      <c r="C117" s="59">
        <f>IF('LV SM - typical bill'!C50,(('LV SM - typical bill'!D50-'LV SM - typical bill'!C50)/'LV SM - typical bill'!C50),"")</f>
        <v>0</v>
      </c>
      <c r="D117" s="45">
        <f>IF('LV SM - typical bill'!C50,(('LV SM - typical bill'!E50-'LV SM - typical bill'!C50)/'LV SM - typical bill'!C50),"")</f>
        <v>0</v>
      </c>
      <c r="E117" s="60">
        <f>IF('LV SM - typical bill'!C50,(('LV SM - typical bill'!E50-'LV SM - typical bill'!D50)/'LV SM - typical bill'!D50),"")</f>
        <v>0</v>
      </c>
      <c r="F117" s="51">
        <f>IF('LV SM - typical bill'!C50,('LV SM - typical bill'!D50-'LV SM - typical bill'!C50),"")</f>
        <v>0</v>
      </c>
      <c r="G117" s="48">
        <f>IF('LV SM - typical bill'!C50,(('LV SM - typical bill'!E50-'LV SM - typical bill'!C50)),"")</f>
        <v>0</v>
      </c>
      <c r="H117" s="52">
        <f>IF('LV SM - typical bill'!C50,(('LV SM - typical bill'!E50-'LV SM - typical bill'!D50)),"")</f>
        <v>0</v>
      </c>
      <c r="I117" s="40"/>
      <c r="J117" s="41"/>
      <c r="K117" s="58" t="s">
        <v>83</v>
      </c>
      <c r="L117" s="59">
        <f>IF('LV SM - typical bill'!C50,(('LV SM - typical bill'!F50-'LV SM - typical bill'!C50)/'LV SM - typical bill'!C50),"")</f>
        <v>-4.2140750105366758E-4</v>
      </c>
      <c r="M117" s="45">
        <f>IF('LV SM - typical bill'!C50,(('LV SM - typical bill'!G50-'LV SM - typical bill'!C50)/'LV SM - typical bill'!C50),"")</f>
        <v>2.9498525073741E-3</v>
      </c>
      <c r="N117" s="60">
        <f>IF('LV SM - typical bill'!C50,(('LV SM - typical bill'!G50-'LV SM - typical bill'!F50)/'LV SM - typical bill'!F50),"")</f>
        <v>3.3726812816185048E-3</v>
      </c>
      <c r="O117" s="51">
        <f>IF('LV SM - typical bill'!C50,(('LV SM - typical bill'!F50-'LV SM - typical bill'!C50)),"")</f>
        <v>-9.5168727847436685E-3</v>
      </c>
      <c r="P117" s="48">
        <f>IF('LV SM - typical bill'!C50,(('LV SM - typical bill'!G50-'LV SM - typical bill'!C50)),"")</f>
        <v>6.6618109493170152E-2</v>
      </c>
      <c r="Q117" s="52">
        <f>IF('LV SM - typical bill'!C50,(('LV SM - typical bill'!G50-'LV SM - typical bill'!F50)),"")</f>
        <v>7.6134982277913821E-2</v>
      </c>
    </row>
    <row r="118" spans="2:17" ht="27" customHeight="1">
      <c r="B118" s="58" t="s">
        <v>98</v>
      </c>
      <c r="C118" s="59">
        <f>IF('LV SM - typical bill'!C51,(('LV SM - typical bill'!D51-'LV SM - typical bill'!C51)/'LV SM - typical bill'!C51),"")</f>
        <v>0</v>
      </c>
      <c r="D118" s="45">
        <f>IF('LV SM - typical bill'!C51,(('LV SM - typical bill'!E51-'LV SM - typical bill'!C51)/'LV SM - typical bill'!C51),"")</f>
        <v>0</v>
      </c>
      <c r="E118" s="60">
        <f>IF('LV SM - typical bill'!C51,(('LV SM - typical bill'!E51-'LV SM - typical bill'!D51)/'LV SM - typical bill'!D51),"")</f>
        <v>0</v>
      </c>
      <c r="F118" s="51">
        <f>IF('LV SM - typical bill'!C51,('LV SM - typical bill'!D51-'LV SM - typical bill'!C51),"")</f>
        <v>0</v>
      </c>
      <c r="G118" s="48">
        <f>IF('LV SM - typical bill'!C51,(('LV SM - typical bill'!E51-'LV SM - typical bill'!C51)),"")</f>
        <v>0</v>
      </c>
      <c r="H118" s="52">
        <f>IF('LV SM - typical bill'!C51,(('LV SM - typical bill'!E51-'LV SM - typical bill'!D51)),"")</f>
        <v>0</v>
      </c>
      <c r="I118" s="40"/>
      <c r="J118" s="41"/>
      <c r="K118" s="58" t="s">
        <v>98</v>
      </c>
      <c r="L118" s="59">
        <f>IF('LV SM - typical bill'!C51,(('LV SM - typical bill'!F51-'LV SM - typical bill'!C51)/'LV SM - typical bill'!C51),"")</f>
        <v>-4.214075010535481E-4</v>
      </c>
      <c r="M118" s="45">
        <f>IF('LV SM - typical bill'!C51,(('LV SM - typical bill'!G51-'LV SM - typical bill'!C51)/'LV SM - typical bill'!C51),"")</f>
        <v>2.9498525073746876E-3</v>
      </c>
      <c r="N118" s="60">
        <f>IF('LV SM - typical bill'!C51,(('LV SM - typical bill'!G51-'LV SM - typical bill'!F51)/'LV SM - typical bill'!F51),"")</f>
        <v>3.3726812816189727E-3</v>
      </c>
      <c r="O118" s="51">
        <f>IF('LV SM - typical bill'!C51,(('LV SM - typical bill'!F51-'LV SM - typical bill'!C51)),"")</f>
        <v>-1.0048940766516523E-2</v>
      </c>
      <c r="P118" s="48">
        <f>IF('LV SM - typical bill'!C51,(('LV SM - typical bill'!G51-'LV SM - typical bill'!C51)),"")</f>
        <v>7.0342585365612109E-2</v>
      </c>
      <c r="Q118" s="52">
        <f>IF('LV SM - typical bill'!C51,(('LV SM - typical bill'!G51-'LV SM - typical bill'!F51)),"")</f>
        <v>8.0391526132128632E-2</v>
      </c>
    </row>
    <row r="119" spans="2:17" ht="27" customHeight="1">
      <c r="B119" s="57" t="s">
        <v>128</v>
      </c>
      <c r="C119" s="59" t="str">
        <f>IF('LV SM - typical bill'!C52,(('LV SM - typical bill'!D52-'LV SM - typical bill'!C52)/'LV SM - typical bill'!C52),"")</f>
        <v/>
      </c>
      <c r="D119" s="45" t="str">
        <f>IF('LV SM - typical bill'!C52,(('LV SM - typical bill'!E52-'LV SM - typical bill'!C52)/'LV SM - typical bill'!C52),"")</f>
        <v/>
      </c>
      <c r="E119" s="60" t="str">
        <f>IF('LV SM - typical bill'!C52,(('LV SM - typical bill'!E52-'LV SM - typical bill'!D52)/'LV SM - typical bill'!D52),"")</f>
        <v/>
      </c>
      <c r="F119" s="51" t="str">
        <f>IF('LV SM - typical bill'!C52,('LV SM - typical bill'!D52-'LV SM - typical bill'!C52),"")</f>
        <v/>
      </c>
      <c r="G119" s="48" t="str">
        <f>IF('LV SM - typical bill'!C52,(('LV SM - typical bill'!E52-'LV SM - typical bill'!C52)),"")</f>
        <v/>
      </c>
      <c r="H119" s="52" t="str">
        <f>IF('LV SM - typical bill'!C52,(('LV SM - typical bill'!E52-'LV SM - typical bill'!D52)),"")</f>
        <v/>
      </c>
      <c r="I119" s="40"/>
      <c r="J119" s="41"/>
      <c r="K119" s="57" t="s">
        <v>128</v>
      </c>
      <c r="L119" s="59" t="str">
        <f>IF('LV SM - typical bill'!C52,(('LV SM - typical bill'!F52-'LV SM - typical bill'!C52)/'LV SM - typical bill'!C52),"")</f>
        <v/>
      </c>
      <c r="M119" s="45" t="str">
        <f>IF('LV SM - typical bill'!C52,(('LV SM - typical bill'!G52-'LV SM - typical bill'!C52)/'LV SM - typical bill'!C52),"")</f>
        <v/>
      </c>
      <c r="N119" s="60" t="str">
        <f>IF('LV SM - typical bill'!C52,(('LV SM - typical bill'!G52-'LV SM - typical bill'!F52)/'LV SM - typical bill'!F52),"")</f>
        <v/>
      </c>
      <c r="O119" s="51" t="str">
        <f>IF('LV SM - typical bill'!C52,(('LV SM - typical bill'!F52-'LV SM - typical bill'!C52)),"")</f>
        <v/>
      </c>
      <c r="P119" s="48" t="str">
        <f>IF('LV SM - typical bill'!C52,(('LV SM - typical bill'!G52-'LV SM - typical bill'!C52)),"")</f>
        <v/>
      </c>
      <c r="Q119" s="52" t="str">
        <f>IF('LV SM - typical bill'!C52,(('LV SM - typical bill'!G52-'LV SM - typical bill'!F52)),"")</f>
        <v/>
      </c>
    </row>
    <row r="120" spans="2:17" ht="27" customHeight="1">
      <c r="B120" s="58" t="s">
        <v>64</v>
      </c>
      <c r="C120" s="59">
        <f>IF('LV SM - typical bill'!C53,(('LV SM - typical bill'!D53-'LV SM - typical bill'!C53)/'LV SM - typical bill'!C53),"")</f>
        <v>0</v>
      </c>
      <c r="D120" s="45">
        <f>IF('LV SM - typical bill'!C53,(('LV SM - typical bill'!E53-'LV SM - typical bill'!C53)/'LV SM - typical bill'!C53),"")</f>
        <v>0</v>
      </c>
      <c r="E120" s="60">
        <f>IF('LV SM - typical bill'!C53,(('LV SM - typical bill'!E53-'LV SM - typical bill'!D53)/'LV SM - typical bill'!D53),"")</f>
        <v>0</v>
      </c>
      <c r="F120" s="51">
        <f>IF('LV SM - typical bill'!C53,('LV SM - typical bill'!D53-'LV SM - typical bill'!C53),"")</f>
        <v>0</v>
      </c>
      <c r="G120" s="48">
        <f>IF('LV SM - typical bill'!C53,(('LV SM - typical bill'!E53-'LV SM - typical bill'!C53)),"")</f>
        <v>0</v>
      </c>
      <c r="H120" s="52">
        <f>IF('LV SM - typical bill'!C53,(('LV SM - typical bill'!E53-'LV SM - typical bill'!D53)),"")</f>
        <v>0</v>
      </c>
      <c r="I120" s="40"/>
      <c r="J120" s="41"/>
      <c r="K120" s="58" t="s">
        <v>64</v>
      </c>
      <c r="L120" s="59">
        <f>IF('LV SM - typical bill'!C53,(('LV SM - typical bill'!F53-'LV SM - typical bill'!C53)/'LV SM - typical bill'!C53),"")</f>
        <v>-3.4269984495163461E-4</v>
      </c>
      <c r="M120" s="45">
        <f>IF('LV SM - typical bill'!C53,(('LV SM - typical bill'!G53-'LV SM - typical bill'!C53)/'LV SM - typical bill'!C53),"")</f>
        <v>2.9889825788910313E-3</v>
      </c>
      <c r="N120" s="60">
        <f>IF('LV SM - typical bill'!C53,(('LV SM - typical bill'!G53-'LV SM - typical bill'!F53)/'LV SM - typical bill'!F53),"")</f>
        <v>3.3328245823102749E-3</v>
      </c>
      <c r="O120" s="51">
        <f>IF('LV SM - typical bill'!C53,(('LV SM - typical bill'!F53-'LV SM - typical bill'!C53)),"")</f>
        <v>-73.413817499153083</v>
      </c>
      <c r="P120" s="48">
        <f>IF('LV SM - typical bill'!C53,(('LV SM - typical bill'!G53-'LV SM - typical bill'!C53)),"")</f>
        <v>640.30557581904577</v>
      </c>
      <c r="Q120" s="52">
        <f>IF('LV SM - typical bill'!C53,(('LV SM - typical bill'!G53-'LV SM - typical bill'!F53)),"")</f>
        <v>713.71939331819885</v>
      </c>
    </row>
    <row r="121" spans="2:17" ht="27" customHeight="1">
      <c r="B121" s="58" t="s">
        <v>84</v>
      </c>
      <c r="C121" s="59" t="e">
        <f>IF('LV SM - typical bill'!C54,(('LV SM - typical bill'!D54-'LV SM - typical bill'!C54)/'LV SM - typical bill'!C54),"")</f>
        <v>#VALUE!</v>
      </c>
      <c r="D121" s="45" t="e">
        <f>IF('LV SM - typical bill'!C54,(('LV SM - typical bill'!E54-'LV SM - typical bill'!C54)/'LV SM - typical bill'!C54),"")</f>
        <v>#VALUE!</v>
      </c>
      <c r="E121" s="60" t="e">
        <f>IF('LV SM - typical bill'!C54,(('LV SM - typical bill'!E54-'LV SM - typical bill'!D54)/'LV SM - typical bill'!D54),"")</f>
        <v>#VALUE!</v>
      </c>
      <c r="F121" s="51" t="e">
        <f>IF('LV SM - typical bill'!C54,('LV SM - typical bill'!D54-'LV SM - typical bill'!C54),"")</f>
        <v>#VALUE!</v>
      </c>
      <c r="G121" s="48" t="e">
        <f>IF('LV SM - typical bill'!C54,(('LV SM - typical bill'!E54-'LV SM - typical bill'!C54)),"")</f>
        <v>#VALUE!</v>
      </c>
      <c r="H121" s="52" t="e">
        <f>IF('LV SM - typical bill'!C54,(('LV SM - typical bill'!E54-'LV SM - typical bill'!D54)),"")</f>
        <v>#VALUE!</v>
      </c>
      <c r="I121" s="40"/>
      <c r="J121" s="41"/>
      <c r="K121" s="58" t="s">
        <v>84</v>
      </c>
      <c r="L121" s="59" t="e">
        <f>IF('LV SM - typical bill'!C54,(('LV SM - typical bill'!F54-'LV SM - typical bill'!C54)/'LV SM - typical bill'!C54),"")</f>
        <v>#VALUE!</v>
      </c>
      <c r="M121" s="45" t="e">
        <f>IF('LV SM - typical bill'!C54,(('LV SM - typical bill'!G54-'LV SM - typical bill'!C54)/'LV SM - typical bill'!C54),"")</f>
        <v>#VALUE!</v>
      </c>
      <c r="N121" s="60" t="e">
        <f>IF('LV SM - typical bill'!C54,(('LV SM - typical bill'!G54-'LV SM - typical bill'!F54)/'LV SM - typical bill'!F54),"")</f>
        <v>#VALUE!</v>
      </c>
      <c r="O121" s="51" t="e">
        <f>IF('LV SM - typical bill'!C54,(('LV SM - typical bill'!F54-'LV SM - typical bill'!C54)),"")</f>
        <v>#VALUE!</v>
      </c>
      <c r="P121" s="48" t="e">
        <f>IF('LV SM - typical bill'!C54,(('LV SM - typical bill'!G54-'LV SM - typical bill'!C54)),"")</f>
        <v>#VALUE!</v>
      </c>
      <c r="Q121" s="52" t="e">
        <f>IF('LV SM - typical bill'!C54,(('LV SM - typical bill'!G54-'LV SM - typical bill'!F54)),"")</f>
        <v>#VALUE!</v>
      </c>
    </row>
    <row r="122" spans="2:17" ht="27" customHeight="1">
      <c r="B122" s="58" t="s">
        <v>99</v>
      </c>
      <c r="C122" s="59" t="e">
        <f>IF('LV SM - typical bill'!C55,(('LV SM - typical bill'!D55-'LV SM - typical bill'!C55)/'LV SM - typical bill'!C55),"")</f>
        <v>#VALUE!</v>
      </c>
      <c r="D122" s="45" t="e">
        <f>IF('LV SM - typical bill'!C55,(('LV SM - typical bill'!E55-'LV SM - typical bill'!C55)/'LV SM - typical bill'!C55),"")</f>
        <v>#VALUE!</v>
      </c>
      <c r="E122" s="60" t="e">
        <f>IF('LV SM - typical bill'!C55,(('LV SM - typical bill'!E55-'LV SM - typical bill'!D55)/'LV SM - typical bill'!D55),"")</f>
        <v>#VALUE!</v>
      </c>
      <c r="F122" s="51" t="e">
        <f>IF('LV SM - typical bill'!C55,('LV SM - typical bill'!D55-'LV SM - typical bill'!C55),"")</f>
        <v>#VALUE!</v>
      </c>
      <c r="G122" s="48" t="e">
        <f>IF('LV SM - typical bill'!C55,(('LV SM - typical bill'!E55-'LV SM - typical bill'!C55)),"")</f>
        <v>#VALUE!</v>
      </c>
      <c r="H122" s="52" t="e">
        <f>IF('LV SM - typical bill'!C55,(('LV SM - typical bill'!E55-'LV SM - typical bill'!D55)),"")</f>
        <v>#VALUE!</v>
      </c>
      <c r="I122" s="40"/>
      <c r="J122" s="41"/>
      <c r="K122" s="58" t="s">
        <v>99</v>
      </c>
      <c r="L122" s="59" t="e">
        <f>IF('LV SM - typical bill'!C55,(('LV SM - typical bill'!F55-'LV SM - typical bill'!C55)/'LV SM - typical bill'!C55),"")</f>
        <v>#VALUE!</v>
      </c>
      <c r="M122" s="45" t="e">
        <f>IF('LV SM - typical bill'!C55,(('LV SM - typical bill'!G55-'LV SM - typical bill'!C55)/'LV SM - typical bill'!C55),"")</f>
        <v>#VALUE!</v>
      </c>
      <c r="N122" s="60" t="e">
        <f>IF('LV SM - typical bill'!C55,(('LV SM - typical bill'!G55-'LV SM - typical bill'!F55)/'LV SM - typical bill'!F55),"")</f>
        <v>#VALUE!</v>
      </c>
      <c r="O122" s="51" t="e">
        <f>IF('LV SM - typical bill'!C55,(('LV SM - typical bill'!F55-'LV SM - typical bill'!C55)),"")</f>
        <v>#VALUE!</v>
      </c>
      <c r="P122" s="48" t="e">
        <f>IF('LV SM - typical bill'!C55,(('LV SM - typical bill'!G55-'LV SM - typical bill'!C55)),"")</f>
        <v>#VALUE!</v>
      </c>
      <c r="Q122" s="52" t="e">
        <f>IF('LV SM - typical bill'!C55,(('LV SM - typical bill'!G55-'LV SM - typical bill'!F55)),"")</f>
        <v>#VALUE!</v>
      </c>
    </row>
    <row r="123" spans="2:17" ht="27" customHeight="1">
      <c r="B123" s="57" t="s">
        <v>129</v>
      </c>
      <c r="C123" s="59" t="str">
        <f>IF('LV SM - typical bill'!C56,(('LV SM - typical bill'!D56-'LV SM - typical bill'!C56)/'LV SM - typical bill'!C56),"")</f>
        <v/>
      </c>
      <c r="D123" s="45" t="str">
        <f>IF('LV SM - typical bill'!C56,(('LV SM - typical bill'!E56-'LV SM - typical bill'!C56)/'LV SM - typical bill'!C56),"")</f>
        <v/>
      </c>
      <c r="E123" s="60" t="str">
        <f>IF('LV SM - typical bill'!C56,(('LV SM - typical bill'!E56-'LV SM - typical bill'!D56)/'LV SM - typical bill'!D56),"")</f>
        <v/>
      </c>
      <c r="F123" s="51" t="str">
        <f>IF('LV SM - typical bill'!C56,('LV SM - typical bill'!D56-'LV SM - typical bill'!C56),"")</f>
        <v/>
      </c>
      <c r="G123" s="48" t="str">
        <f>IF('LV SM - typical bill'!C56,(('LV SM - typical bill'!E56-'LV SM - typical bill'!C56)),"")</f>
        <v/>
      </c>
      <c r="H123" s="52" t="str">
        <f>IF('LV SM - typical bill'!C56,(('LV SM - typical bill'!E56-'LV SM - typical bill'!D56)),"")</f>
        <v/>
      </c>
      <c r="I123" s="40"/>
      <c r="J123" s="41"/>
      <c r="K123" s="57" t="s">
        <v>129</v>
      </c>
      <c r="L123" s="59" t="str">
        <f>IF('LV SM - typical bill'!C56,(('LV SM - typical bill'!F56-'LV SM - typical bill'!C56)/'LV SM - typical bill'!C56),"")</f>
        <v/>
      </c>
      <c r="M123" s="45" t="str">
        <f>IF('LV SM - typical bill'!C56,(('LV SM - typical bill'!G56-'LV SM - typical bill'!C56)/'LV SM - typical bill'!C56),"")</f>
        <v/>
      </c>
      <c r="N123" s="60" t="str">
        <f>IF('LV SM - typical bill'!C56,(('LV SM - typical bill'!G56-'LV SM - typical bill'!F56)/'LV SM - typical bill'!F56),"")</f>
        <v/>
      </c>
      <c r="O123" s="51" t="str">
        <f>IF('LV SM - typical bill'!C56,(('LV SM - typical bill'!F56-'LV SM - typical bill'!C56)),"")</f>
        <v/>
      </c>
      <c r="P123" s="48" t="str">
        <f>IF('LV SM - typical bill'!C56,(('LV SM - typical bill'!G56-'LV SM - typical bill'!C56)),"")</f>
        <v/>
      </c>
      <c r="Q123" s="52" t="str">
        <f>IF('LV SM - typical bill'!C56,(('LV SM - typical bill'!G56-'LV SM - typical bill'!F56)),"")</f>
        <v/>
      </c>
    </row>
    <row r="124" spans="2:17">
      <c r="B124" s="58" t="s">
        <v>65</v>
      </c>
      <c r="C124" s="59">
        <f>IF('LV SM - typical bill'!C57,(('LV SM - typical bill'!D57-'LV SM - typical bill'!C57)/'LV SM - typical bill'!C57),"")</f>
        <v>0</v>
      </c>
      <c r="D124" s="45">
        <f>IF('LV SM - typical bill'!C57,(('LV SM - typical bill'!E57-'LV SM - typical bill'!C57)/'LV SM - typical bill'!C57),"")</f>
        <v>0</v>
      </c>
      <c r="E124" s="60">
        <f>IF('LV SM - typical bill'!C57,(('LV SM - typical bill'!E57-'LV SM - typical bill'!D57)/'LV SM - typical bill'!D57),"")</f>
        <v>0</v>
      </c>
      <c r="F124" s="51">
        <f>IF('LV SM - typical bill'!C57,('LV SM - typical bill'!D57-'LV SM - typical bill'!C57),"")</f>
        <v>0</v>
      </c>
      <c r="G124" s="48">
        <f>IF('LV SM - typical bill'!C57,(('LV SM - typical bill'!E57-'LV SM - typical bill'!C57)),"")</f>
        <v>0</v>
      </c>
      <c r="H124" s="52">
        <f>IF('LV SM - typical bill'!C57,(('LV SM - typical bill'!E57-'LV SM - typical bill'!D57)),"")</f>
        <v>0</v>
      </c>
      <c r="I124" s="40"/>
      <c r="J124" s="41"/>
      <c r="K124" s="58" t="s">
        <v>65</v>
      </c>
      <c r="L124" s="59">
        <f>IF('LV SM - typical bill'!C57,(('LV SM - typical bill'!F57-'LV SM - typical bill'!C57)/'LV SM - typical bill'!C57),"")</f>
        <v>0</v>
      </c>
      <c r="M124" s="45">
        <f>IF('LV SM - typical bill'!C57,(('LV SM - typical bill'!G57-'LV SM - typical bill'!C57)/'LV SM - typical bill'!C57),"")</f>
        <v>-4.3365134431918246E-3</v>
      </c>
      <c r="N124" s="60">
        <f>IF('LV SM - typical bill'!C57,(('LV SM - typical bill'!G57-'LV SM - typical bill'!F57)/'LV SM - typical bill'!F57),"")</f>
        <v>-4.3365134431918246E-3</v>
      </c>
      <c r="O124" s="51">
        <f>IF('LV SM - typical bill'!C57,(('LV SM - typical bill'!F57-'LV SM - typical bill'!C57)),"")</f>
        <v>0</v>
      </c>
      <c r="P124" s="48">
        <f>IF('LV SM - typical bill'!C57,(('LV SM - typical bill'!G57-'LV SM - typical bill'!C57)),"")</f>
        <v>0.25245576923077806</v>
      </c>
      <c r="Q124" s="52">
        <f>IF('LV SM - typical bill'!C57,(('LV SM - typical bill'!G57-'LV SM - typical bill'!F57)),"")</f>
        <v>0.25245576923077806</v>
      </c>
    </row>
    <row r="125" spans="2:17">
      <c r="B125" s="58" t="s">
        <v>85</v>
      </c>
      <c r="C125" s="59" t="e">
        <f>IF('LV SM - typical bill'!C58,(('LV SM - typical bill'!D58-'LV SM - typical bill'!C58)/'LV SM - typical bill'!C58),"")</f>
        <v>#VALUE!</v>
      </c>
      <c r="D125" s="45" t="e">
        <f>IF('LV SM - typical bill'!C58,(('LV SM - typical bill'!E58-'LV SM - typical bill'!C58)/'LV SM - typical bill'!C58),"")</f>
        <v>#VALUE!</v>
      </c>
      <c r="E125" s="60" t="e">
        <f>IF('LV SM - typical bill'!C58,(('LV SM - typical bill'!E58-'LV SM - typical bill'!D58)/'LV SM - typical bill'!D58),"")</f>
        <v>#VALUE!</v>
      </c>
      <c r="F125" s="51" t="e">
        <f>IF('LV SM - typical bill'!C58,('LV SM - typical bill'!D58-'LV SM - typical bill'!C58),"")</f>
        <v>#VALUE!</v>
      </c>
      <c r="G125" s="48" t="e">
        <f>IF('LV SM - typical bill'!C58,(('LV SM - typical bill'!E58-'LV SM - typical bill'!C58)),"")</f>
        <v>#VALUE!</v>
      </c>
      <c r="H125" s="52" t="e">
        <f>IF('LV SM - typical bill'!C58,(('LV SM - typical bill'!E58-'LV SM - typical bill'!D58)),"")</f>
        <v>#VALUE!</v>
      </c>
      <c r="I125" s="40"/>
      <c r="J125" s="41"/>
      <c r="K125" s="58" t="s">
        <v>85</v>
      </c>
      <c r="L125" s="59" t="e">
        <f>IF('LV SM - typical bill'!C58,(('LV SM - typical bill'!F58-'LV SM - typical bill'!C58)/'LV SM - typical bill'!C58),"")</f>
        <v>#VALUE!</v>
      </c>
      <c r="M125" s="45" t="e">
        <f>IF('LV SM - typical bill'!C58,(('LV SM - typical bill'!G58-'LV SM - typical bill'!C58)/'LV SM - typical bill'!C58),"")</f>
        <v>#VALUE!</v>
      </c>
      <c r="N125" s="60" t="e">
        <f>IF('LV SM - typical bill'!C58,(('LV SM - typical bill'!G58-'LV SM - typical bill'!F58)/'LV SM - typical bill'!F58),"")</f>
        <v>#VALUE!</v>
      </c>
      <c r="O125" s="51" t="e">
        <f>IF('LV SM - typical bill'!C58,(('LV SM - typical bill'!F58-'LV SM - typical bill'!C58)),"")</f>
        <v>#VALUE!</v>
      </c>
      <c r="P125" s="48" t="e">
        <f>IF('LV SM - typical bill'!C58,(('LV SM - typical bill'!G58-'LV SM - typical bill'!C58)),"")</f>
        <v>#VALUE!</v>
      </c>
      <c r="Q125" s="52" t="e">
        <f>IF('LV SM - typical bill'!C58,(('LV SM - typical bill'!G58-'LV SM - typical bill'!F58)),"")</f>
        <v>#VALUE!</v>
      </c>
    </row>
    <row r="126" spans="2:17">
      <c r="B126" s="58" t="s">
        <v>100</v>
      </c>
      <c r="C126" s="59" t="e">
        <f>IF('LV SM - typical bill'!C59,(('LV SM - typical bill'!D59-'LV SM - typical bill'!C59)/'LV SM - typical bill'!C59),"")</f>
        <v>#VALUE!</v>
      </c>
      <c r="D126" s="45" t="e">
        <f>IF('LV SM - typical bill'!C59,(('LV SM - typical bill'!E59-'LV SM - typical bill'!C59)/'LV SM - typical bill'!C59),"")</f>
        <v>#VALUE!</v>
      </c>
      <c r="E126" s="60" t="e">
        <f>IF('LV SM - typical bill'!C59,(('LV SM - typical bill'!E59-'LV SM - typical bill'!D59)/'LV SM - typical bill'!D59),"")</f>
        <v>#VALUE!</v>
      </c>
      <c r="F126" s="51" t="e">
        <f>IF('LV SM - typical bill'!C59,('LV SM - typical bill'!D59-'LV SM - typical bill'!C59),"")</f>
        <v>#VALUE!</v>
      </c>
      <c r="G126" s="48" t="e">
        <f>IF('LV SM - typical bill'!C59,(('LV SM - typical bill'!E59-'LV SM - typical bill'!C59)),"")</f>
        <v>#VALUE!</v>
      </c>
      <c r="H126" s="52" t="e">
        <f>IF('LV SM - typical bill'!C59,(('LV SM - typical bill'!E59-'LV SM - typical bill'!D59)),"")</f>
        <v>#VALUE!</v>
      </c>
      <c r="I126" s="40"/>
      <c r="J126" s="41"/>
      <c r="K126" s="58" t="s">
        <v>100</v>
      </c>
      <c r="L126" s="59" t="e">
        <f>IF('LV SM - typical bill'!C59,(('LV SM - typical bill'!F59-'LV SM - typical bill'!C59)/'LV SM - typical bill'!C59),"")</f>
        <v>#VALUE!</v>
      </c>
      <c r="M126" s="45" t="e">
        <f>IF('LV SM - typical bill'!C59,(('LV SM - typical bill'!G59-'LV SM - typical bill'!C59)/'LV SM - typical bill'!C59),"")</f>
        <v>#VALUE!</v>
      </c>
      <c r="N126" s="60" t="e">
        <f>IF('LV SM - typical bill'!C59,(('LV SM - typical bill'!G59-'LV SM - typical bill'!F59)/'LV SM - typical bill'!F59),"")</f>
        <v>#VALUE!</v>
      </c>
      <c r="O126" s="51" t="e">
        <f>IF('LV SM - typical bill'!C59,(('LV SM - typical bill'!F59-'LV SM - typical bill'!C59)),"")</f>
        <v>#VALUE!</v>
      </c>
      <c r="P126" s="48" t="e">
        <f>IF('LV SM - typical bill'!C59,(('LV SM - typical bill'!G59-'LV SM - typical bill'!C59)),"")</f>
        <v>#VALUE!</v>
      </c>
      <c r="Q126" s="52" t="e">
        <f>IF('LV SM - typical bill'!C59,(('LV SM - typical bill'!G59-'LV SM - typical bill'!F59)),"")</f>
        <v>#VALUE!</v>
      </c>
    </row>
    <row r="127" spans="2:17">
      <c r="B127" s="57" t="s">
        <v>130</v>
      </c>
      <c r="C127" s="59" t="str">
        <f>IF('LV SM - typical bill'!C60,(('LV SM - typical bill'!D60-'LV SM - typical bill'!C60)/'LV SM - typical bill'!C60),"")</f>
        <v/>
      </c>
      <c r="D127" s="45" t="str">
        <f>IF('LV SM - typical bill'!C60,(('LV SM - typical bill'!E60-'LV SM - typical bill'!C60)/'LV SM - typical bill'!C60),"")</f>
        <v/>
      </c>
      <c r="E127" s="60" t="str">
        <f>IF('LV SM - typical bill'!C60,(('LV SM - typical bill'!E60-'LV SM - typical bill'!D60)/'LV SM - typical bill'!D60),"")</f>
        <v/>
      </c>
      <c r="F127" s="51" t="str">
        <f>IF('LV SM - typical bill'!C60,('LV SM - typical bill'!D60-'LV SM - typical bill'!C60),"")</f>
        <v/>
      </c>
      <c r="G127" s="48" t="str">
        <f>IF('LV SM - typical bill'!C60,(('LV SM - typical bill'!E60-'LV SM - typical bill'!C60)),"")</f>
        <v/>
      </c>
      <c r="H127" s="52" t="str">
        <f>IF('LV SM - typical bill'!C60,(('LV SM - typical bill'!E60-'LV SM - typical bill'!D60)),"")</f>
        <v/>
      </c>
      <c r="I127" s="40"/>
      <c r="J127" s="65"/>
      <c r="K127" s="57" t="s">
        <v>130</v>
      </c>
      <c r="L127" s="59" t="str">
        <f>IF('LV SM - typical bill'!C60,(('LV SM - typical bill'!F60-'LV SM - typical bill'!C60)/'LV SM - typical bill'!C60),"")</f>
        <v/>
      </c>
      <c r="M127" s="45" t="str">
        <f>IF('LV SM - typical bill'!C60,(('LV SM - typical bill'!G60-'LV SM - typical bill'!C60)/'LV SM - typical bill'!C60),"")</f>
        <v/>
      </c>
      <c r="N127" s="60" t="str">
        <f>IF('LV SM - typical bill'!C60,(('LV SM - typical bill'!G60-'LV SM - typical bill'!F60)/'LV SM - typical bill'!F60),"")</f>
        <v/>
      </c>
      <c r="O127" s="51" t="str">
        <f>IF('LV SM - typical bill'!C60,(('LV SM - typical bill'!F60-'LV SM - typical bill'!C60)),"")</f>
        <v/>
      </c>
      <c r="P127" s="48" t="str">
        <f>IF('LV SM - typical bill'!C60,(('LV SM - typical bill'!G60-'LV SM - typical bill'!C60)),"")</f>
        <v/>
      </c>
      <c r="Q127" s="52" t="str">
        <f>IF('LV SM - typical bill'!C60,(('LV SM - typical bill'!G60-'LV SM - typical bill'!F60)),"")</f>
        <v/>
      </c>
    </row>
    <row r="128" spans="2:17">
      <c r="B128" s="58" t="s">
        <v>66</v>
      </c>
      <c r="C128" s="59">
        <f>IF('LV SM - typical bill'!C61,(('LV SM - typical bill'!D61-'LV SM - typical bill'!C61)/'LV SM - typical bill'!C61),"")</f>
        <v>0</v>
      </c>
      <c r="D128" s="45">
        <f>IF('LV SM - typical bill'!C61,(('LV SM - typical bill'!E61-'LV SM - typical bill'!C61)/'LV SM - typical bill'!C61),"")</f>
        <v>0</v>
      </c>
      <c r="E128" s="60">
        <f>IF('LV SM - typical bill'!C61,(('LV SM - typical bill'!E61-'LV SM - typical bill'!D61)/'LV SM - typical bill'!D61),"")</f>
        <v>0</v>
      </c>
      <c r="F128" s="51">
        <f>IF('LV SM - typical bill'!C61,('LV SM - typical bill'!D61-'LV SM - typical bill'!C61),"")</f>
        <v>0</v>
      </c>
      <c r="G128" s="48">
        <f>IF('LV SM - typical bill'!C61,(('LV SM - typical bill'!E61-'LV SM - typical bill'!C61)),"")</f>
        <v>0</v>
      </c>
      <c r="H128" s="52">
        <f>IF('LV SM - typical bill'!C61,(('LV SM - typical bill'!E61-'LV SM - typical bill'!D61)),"")</f>
        <v>0</v>
      </c>
      <c r="I128" s="40"/>
      <c r="J128" s="65"/>
      <c r="K128" s="58" t="s">
        <v>66</v>
      </c>
      <c r="L128" s="59">
        <f>IF('LV SM - typical bill'!C61,(('LV SM - typical bill'!F61-'LV SM - typical bill'!C61)/'LV SM - typical bill'!C61),"")</f>
        <v>0</v>
      </c>
      <c r="M128" s="45">
        <f>IF('LV SM - typical bill'!C61,(('LV SM - typical bill'!G61-'LV SM - typical bill'!C61)/'LV SM - typical bill'!C61),"")</f>
        <v>-4.8543689320387487E-3</v>
      </c>
      <c r="N128" s="60">
        <f>IF('LV SM - typical bill'!C61,(('LV SM - typical bill'!G61-'LV SM - typical bill'!F61)/'LV SM - typical bill'!F61),"")</f>
        <v>-4.8543689320387487E-3</v>
      </c>
      <c r="O128" s="51">
        <f>IF('LV SM - typical bill'!C61,(('LV SM - typical bill'!F61-'LV SM - typical bill'!C61)),"")</f>
        <v>0</v>
      </c>
      <c r="P128" s="48">
        <f>IF('LV SM - typical bill'!C61,(('LV SM - typical bill'!G61-'LV SM - typical bill'!C61)),"")</f>
        <v>0.47895049962686187</v>
      </c>
      <c r="Q128" s="52">
        <f>IF('LV SM - typical bill'!C61,(('LV SM - typical bill'!G61-'LV SM - typical bill'!F61)),"")</f>
        <v>0.47895049962686187</v>
      </c>
    </row>
    <row r="129" spans="2:17">
      <c r="B129" s="58" t="s">
        <v>101</v>
      </c>
      <c r="C129" s="59" t="e">
        <f>IF('LV SM - typical bill'!C62,(('LV SM - typical bill'!D62-'LV SM - typical bill'!C62)/'LV SM - typical bill'!C62),"")</f>
        <v>#VALUE!</v>
      </c>
      <c r="D129" s="45" t="e">
        <f>IF('LV SM - typical bill'!C62,(('LV SM - typical bill'!E62-'LV SM - typical bill'!C62)/'LV SM - typical bill'!C62),"")</f>
        <v>#VALUE!</v>
      </c>
      <c r="E129" s="60" t="e">
        <f>IF('LV SM - typical bill'!C62,(('LV SM - typical bill'!E62-'LV SM - typical bill'!D62)/'LV SM - typical bill'!D62),"")</f>
        <v>#VALUE!</v>
      </c>
      <c r="F129" s="51" t="e">
        <f>IF('LV SM - typical bill'!C62,('LV SM - typical bill'!D62-'LV SM - typical bill'!C62),"")</f>
        <v>#VALUE!</v>
      </c>
      <c r="G129" s="48" t="e">
        <f>IF('LV SM - typical bill'!C62,(('LV SM - typical bill'!E62-'LV SM - typical bill'!C62)),"")</f>
        <v>#VALUE!</v>
      </c>
      <c r="H129" s="52" t="e">
        <f>IF('LV SM - typical bill'!C62,(('LV SM - typical bill'!E62-'LV SM - typical bill'!D62)),"")</f>
        <v>#VALUE!</v>
      </c>
      <c r="I129" s="40"/>
      <c r="J129" s="65"/>
      <c r="K129" s="58" t="s">
        <v>101</v>
      </c>
      <c r="L129" s="59" t="e">
        <f>IF('LV SM - typical bill'!C62,(('LV SM - typical bill'!F62-'LV SM - typical bill'!C62)/'LV SM - typical bill'!C62),"")</f>
        <v>#VALUE!</v>
      </c>
      <c r="M129" s="45" t="e">
        <f>IF('LV SM - typical bill'!C62,(('LV SM - typical bill'!G62-'LV SM - typical bill'!C62)/'LV SM - typical bill'!C62),"")</f>
        <v>#VALUE!</v>
      </c>
      <c r="N129" s="60" t="e">
        <f>IF('LV SM - typical bill'!C62,(('LV SM - typical bill'!G62-'LV SM - typical bill'!F62)/'LV SM - typical bill'!F62),"")</f>
        <v>#VALUE!</v>
      </c>
      <c r="O129" s="51" t="e">
        <f>IF('LV SM - typical bill'!C62,(('LV SM - typical bill'!F62-'LV SM - typical bill'!C62)),"")</f>
        <v>#VALUE!</v>
      </c>
      <c r="P129" s="48" t="e">
        <f>IF('LV SM - typical bill'!C62,(('LV SM - typical bill'!G62-'LV SM - typical bill'!C62)),"")</f>
        <v>#VALUE!</v>
      </c>
      <c r="Q129" s="52" t="e">
        <f>IF('LV SM - typical bill'!C62,(('LV SM - typical bill'!G62-'LV SM - typical bill'!F62)),"")</f>
        <v>#VALUE!</v>
      </c>
    </row>
    <row r="130" spans="2:17">
      <c r="B130" s="57" t="s">
        <v>131</v>
      </c>
      <c r="C130" s="59" t="str">
        <f>IF('LV SM - typical bill'!C63,(('LV SM - typical bill'!D63-'LV SM - typical bill'!C63)/'LV SM - typical bill'!C63),"")</f>
        <v/>
      </c>
      <c r="D130" s="45" t="str">
        <f>IF('LV SM - typical bill'!C63,(('LV SM - typical bill'!E63-'LV SM - typical bill'!C63)/'LV SM - typical bill'!C63),"")</f>
        <v/>
      </c>
      <c r="E130" s="60" t="str">
        <f>IF('LV SM - typical bill'!C63,(('LV SM - typical bill'!E63-'LV SM - typical bill'!D63)/'LV SM - typical bill'!D63),"")</f>
        <v/>
      </c>
      <c r="F130" s="51" t="str">
        <f>IF('LV SM - typical bill'!C63,('LV SM - typical bill'!D63-'LV SM - typical bill'!C63),"")</f>
        <v/>
      </c>
      <c r="G130" s="48" t="str">
        <f>IF('LV SM - typical bill'!C63,(('LV SM - typical bill'!E63-'LV SM - typical bill'!C63)),"")</f>
        <v/>
      </c>
      <c r="H130" s="52" t="str">
        <f>IF('LV SM - typical bill'!C63,(('LV SM - typical bill'!E63-'LV SM - typical bill'!D63)),"")</f>
        <v/>
      </c>
      <c r="I130" s="40"/>
      <c r="J130" s="65"/>
      <c r="K130" s="57" t="s">
        <v>131</v>
      </c>
      <c r="L130" s="59" t="str">
        <f>IF('LV SM - typical bill'!C63,(('LV SM - typical bill'!F63-'LV SM - typical bill'!C63)/'LV SM - typical bill'!C63),"")</f>
        <v/>
      </c>
      <c r="M130" s="45" t="str">
        <f>IF('LV SM - typical bill'!C63,(('LV SM - typical bill'!G63-'LV SM - typical bill'!C63)/'LV SM - typical bill'!C63),"")</f>
        <v/>
      </c>
      <c r="N130" s="60" t="str">
        <f>IF('LV SM - typical bill'!C63,(('LV SM - typical bill'!G63-'LV SM - typical bill'!F63)/'LV SM - typical bill'!F63),"")</f>
        <v/>
      </c>
      <c r="O130" s="51" t="str">
        <f>IF('LV SM - typical bill'!C63,(('LV SM - typical bill'!F63-'LV SM - typical bill'!C63)),"")</f>
        <v/>
      </c>
      <c r="P130" s="48" t="str">
        <f>IF('LV SM - typical bill'!C63,(('LV SM - typical bill'!G63-'LV SM - typical bill'!C63)),"")</f>
        <v/>
      </c>
      <c r="Q130" s="52" t="str">
        <f>IF('LV SM - typical bill'!C63,(('LV SM - typical bill'!G63-'LV SM - typical bill'!F63)),"")</f>
        <v/>
      </c>
    </row>
    <row r="131" spans="2:17">
      <c r="B131" s="58" t="s">
        <v>67</v>
      </c>
      <c r="C131" s="59">
        <f>IF('LV SM - typical bill'!C64,(('LV SM - typical bill'!D64-'LV SM - typical bill'!C64)/'LV SM - typical bill'!C64),"")</f>
        <v>0</v>
      </c>
      <c r="D131" s="45">
        <f>IF('LV SM - typical bill'!C64,(('LV SM - typical bill'!E64-'LV SM - typical bill'!C64)/'LV SM - typical bill'!C64),"")</f>
        <v>0</v>
      </c>
      <c r="E131" s="60">
        <f>IF('LV SM - typical bill'!C64,(('LV SM - typical bill'!E64-'LV SM - typical bill'!D64)/'LV SM - typical bill'!D64),"")</f>
        <v>0</v>
      </c>
      <c r="F131" s="51">
        <f>IF('LV SM - typical bill'!C64,('LV SM - typical bill'!D64-'LV SM - typical bill'!C64),"")</f>
        <v>0</v>
      </c>
      <c r="G131" s="48">
        <f>IF('LV SM - typical bill'!C64,(('LV SM - typical bill'!E64-'LV SM - typical bill'!C64)),"")</f>
        <v>0</v>
      </c>
      <c r="H131" s="52">
        <f>IF('LV SM - typical bill'!C64,(('LV SM - typical bill'!E64-'LV SM - typical bill'!D64)),"")</f>
        <v>0</v>
      </c>
      <c r="I131" s="40"/>
      <c r="J131" s="65"/>
      <c r="K131" s="58" t="s">
        <v>67</v>
      </c>
      <c r="L131" s="59">
        <f>IF('LV SM - typical bill'!C64,(('LV SM - typical bill'!F64-'LV SM - typical bill'!C64)/'LV SM - typical bill'!C64),"")</f>
        <v>0</v>
      </c>
      <c r="M131" s="45">
        <f>IF('LV SM - typical bill'!C64,(('LV SM - typical bill'!G64-'LV SM - typical bill'!C64)/'LV SM - typical bill'!C64),"")</f>
        <v>-4.3205978860245912E-3</v>
      </c>
      <c r="N131" s="60">
        <f>IF('LV SM - typical bill'!C64,(('LV SM - typical bill'!G64-'LV SM - typical bill'!F64)/'LV SM - typical bill'!F64),"")</f>
        <v>-4.3205978860245912E-3</v>
      </c>
      <c r="O131" s="51">
        <f>IF('LV SM - typical bill'!C64,(('LV SM - typical bill'!F64-'LV SM - typical bill'!C64)),"")</f>
        <v>0</v>
      </c>
      <c r="P131" s="48">
        <f>IF('LV SM - typical bill'!C64,(('LV SM - typical bill'!G64-'LV SM - typical bill'!C64)),"")</f>
        <v>8.570185956689329</v>
      </c>
      <c r="Q131" s="52">
        <f>IF('LV SM - typical bill'!C64,(('LV SM - typical bill'!G64-'LV SM - typical bill'!F64)),"")</f>
        <v>8.570185956689329</v>
      </c>
    </row>
    <row r="132" spans="2:17">
      <c r="B132" s="58" t="s">
        <v>86</v>
      </c>
      <c r="C132" s="59" t="e">
        <f>IF('LV SM - typical bill'!C65,(('LV SM - typical bill'!D65-'LV SM - typical bill'!C65)/'LV SM - typical bill'!C65),"")</f>
        <v>#VALUE!</v>
      </c>
      <c r="D132" s="45" t="e">
        <f>IF('LV SM - typical bill'!C65,(('LV SM - typical bill'!E65-'LV SM - typical bill'!C65)/'LV SM - typical bill'!C65),"")</f>
        <v>#VALUE!</v>
      </c>
      <c r="E132" s="60" t="e">
        <f>IF('LV SM - typical bill'!C65,(('LV SM - typical bill'!E65-'LV SM - typical bill'!D65)/'LV SM - typical bill'!D65),"")</f>
        <v>#VALUE!</v>
      </c>
      <c r="F132" s="51" t="e">
        <f>IF('LV SM - typical bill'!C65,('LV SM - typical bill'!D65-'LV SM - typical bill'!C65),"")</f>
        <v>#VALUE!</v>
      </c>
      <c r="G132" s="48" t="e">
        <f>IF('LV SM - typical bill'!C65,(('LV SM - typical bill'!E65-'LV SM - typical bill'!C65)),"")</f>
        <v>#VALUE!</v>
      </c>
      <c r="H132" s="52" t="e">
        <f>IF('LV SM - typical bill'!C65,(('LV SM - typical bill'!E65-'LV SM - typical bill'!D65)),"")</f>
        <v>#VALUE!</v>
      </c>
      <c r="I132" s="40"/>
      <c r="J132" s="65"/>
      <c r="K132" s="58" t="s">
        <v>86</v>
      </c>
      <c r="L132" s="59" t="e">
        <f>IF('LV SM - typical bill'!C65,(('LV SM - typical bill'!F65-'LV SM - typical bill'!C65)/'LV SM - typical bill'!C65),"")</f>
        <v>#VALUE!</v>
      </c>
      <c r="M132" s="45" t="e">
        <f>IF('LV SM - typical bill'!C65,(('LV SM - typical bill'!G65-'LV SM - typical bill'!C65)/'LV SM - typical bill'!C65),"")</f>
        <v>#VALUE!</v>
      </c>
      <c r="N132" s="60" t="e">
        <f>IF('LV SM - typical bill'!C65,(('LV SM - typical bill'!G65-'LV SM - typical bill'!F65)/'LV SM - typical bill'!F65),"")</f>
        <v>#VALUE!</v>
      </c>
      <c r="O132" s="51" t="e">
        <f>IF('LV SM - typical bill'!C65,(('LV SM - typical bill'!F65-'LV SM - typical bill'!C65)),"")</f>
        <v>#VALUE!</v>
      </c>
      <c r="P132" s="48" t="e">
        <f>IF('LV SM - typical bill'!C65,(('LV SM - typical bill'!G65-'LV SM - typical bill'!C65)),"")</f>
        <v>#VALUE!</v>
      </c>
      <c r="Q132" s="52" t="e">
        <f>IF('LV SM - typical bill'!C65,(('LV SM - typical bill'!G65-'LV SM - typical bill'!F65)),"")</f>
        <v>#VALUE!</v>
      </c>
    </row>
    <row r="133" spans="2:17">
      <c r="B133" s="58" t="s">
        <v>102</v>
      </c>
      <c r="C133" s="59" t="e">
        <f>IF('LV SM - typical bill'!C66,(('LV SM - typical bill'!D66-'LV SM - typical bill'!C66)/'LV SM - typical bill'!C66),"")</f>
        <v>#VALUE!</v>
      </c>
      <c r="D133" s="45" t="e">
        <f>IF('LV SM - typical bill'!C66,(('LV SM - typical bill'!E66-'LV SM - typical bill'!C66)/'LV SM - typical bill'!C66),"")</f>
        <v>#VALUE!</v>
      </c>
      <c r="E133" s="60" t="e">
        <f>IF('LV SM - typical bill'!C66,(('LV SM - typical bill'!E66-'LV SM - typical bill'!D66)/'LV SM - typical bill'!D66),"")</f>
        <v>#VALUE!</v>
      </c>
      <c r="F133" s="51" t="e">
        <f>IF('LV SM - typical bill'!C66,('LV SM - typical bill'!D66-'LV SM - typical bill'!C66),"")</f>
        <v>#VALUE!</v>
      </c>
      <c r="G133" s="48" t="e">
        <f>IF('LV SM - typical bill'!C66,(('LV SM - typical bill'!E66-'LV SM - typical bill'!C66)),"")</f>
        <v>#VALUE!</v>
      </c>
      <c r="H133" s="52" t="e">
        <f>IF('LV SM - typical bill'!C66,(('LV SM - typical bill'!E66-'LV SM - typical bill'!D66)),"")</f>
        <v>#VALUE!</v>
      </c>
      <c r="I133" s="40"/>
      <c r="J133" s="65"/>
      <c r="K133" s="58" t="s">
        <v>102</v>
      </c>
      <c r="L133" s="59" t="e">
        <f>IF('LV SM - typical bill'!C66,(('LV SM - typical bill'!F66-'LV SM - typical bill'!C66)/'LV SM - typical bill'!C66),"")</f>
        <v>#VALUE!</v>
      </c>
      <c r="M133" s="45" t="e">
        <f>IF('LV SM - typical bill'!C66,(('LV SM - typical bill'!G66-'LV SM - typical bill'!C66)/'LV SM - typical bill'!C66),"")</f>
        <v>#VALUE!</v>
      </c>
      <c r="N133" s="60" t="e">
        <f>IF('LV SM - typical bill'!C66,(('LV SM - typical bill'!G66-'LV SM - typical bill'!F66)/'LV SM - typical bill'!F66),"")</f>
        <v>#VALUE!</v>
      </c>
      <c r="O133" s="51" t="e">
        <f>IF('LV SM - typical bill'!C66,(('LV SM - typical bill'!F66-'LV SM - typical bill'!C66)),"")</f>
        <v>#VALUE!</v>
      </c>
      <c r="P133" s="48" t="e">
        <f>IF('LV SM - typical bill'!C66,(('LV SM - typical bill'!G66-'LV SM - typical bill'!C66)),"")</f>
        <v>#VALUE!</v>
      </c>
      <c r="Q133" s="52" t="e">
        <f>IF('LV SM - typical bill'!C66,(('LV SM - typical bill'!G66-'LV SM - typical bill'!F66)),"")</f>
        <v>#VALUE!</v>
      </c>
    </row>
    <row r="134" spans="2:17">
      <c r="B134" s="57" t="s">
        <v>132</v>
      </c>
      <c r="C134" s="59" t="str">
        <f>IF('LV SM - typical bill'!C67,(('LV SM - typical bill'!D67-'LV SM - typical bill'!C67)/'LV SM - typical bill'!C67),"")</f>
        <v/>
      </c>
      <c r="D134" s="45" t="str">
        <f>IF('LV SM - typical bill'!C67,(('LV SM - typical bill'!E67-'LV SM - typical bill'!C67)/'LV SM - typical bill'!C67),"")</f>
        <v/>
      </c>
      <c r="E134" s="60" t="str">
        <f>IF('LV SM - typical bill'!C67,(('LV SM - typical bill'!E67-'LV SM - typical bill'!D67)/'LV SM - typical bill'!D67),"")</f>
        <v/>
      </c>
      <c r="F134" s="51" t="str">
        <f>IF('LV SM - typical bill'!C67,('LV SM - typical bill'!D67-'LV SM - typical bill'!C67),"")</f>
        <v/>
      </c>
      <c r="G134" s="48" t="str">
        <f>IF('LV SM - typical bill'!C67,(('LV SM - typical bill'!E67-'LV SM - typical bill'!C67)),"")</f>
        <v/>
      </c>
      <c r="H134" s="52" t="str">
        <f>IF('LV SM - typical bill'!C67,(('LV SM - typical bill'!E67-'LV SM - typical bill'!D67)),"")</f>
        <v/>
      </c>
      <c r="I134" s="40"/>
      <c r="J134" s="65"/>
      <c r="K134" s="57" t="s">
        <v>132</v>
      </c>
      <c r="L134" s="59" t="str">
        <f>IF('LV SM - typical bill'!C67,(('LV SM - typical bill'!F67-'LV SM - typical bill'!C67)/'LV SM - typical bill'!C67),"")</f>
        <v/>
      </c>
      <c r="M134" s="45" t="str">
        <f>IF('LV SM - typical bill'!C67,(('LV SM - typical bill'!G67-'LV SM - typical bill'!C67)/'LV SM - typical bill'!C67),"")</f>
        <v/>
      </c>
      <c r="N134" s="60" t="str">
        <f>IF('LV SM - typical bill'!C67,(('LV SM - typical bill'!G67-'LV SM - typical bill'!F67)/'LV SM - typical bill'!F67),"")</f>
        <v/>
      </c>
      <c r="O134" s="51" t="str">
        <f>IF('LV SM - typical bill'!C67,(('LV SM - typical bill'!F67-'LV SM - typical bill'!C67)),"")</f>
        <v/>
      </c>
      <c r="P134" s="48" t="str">
        <f>IF('LV SM - typical bill'!C67,(('LV SM - typical bill'!G67-'LV SM - typical bill'!C67)),"")</f>
        <v/>
      </c>
      <c r="Q134" s="52" t="str">
        <f>IF('LV SM - typical bill'!C67,(('LV SM - typical bill'!G67-'LV SM - typical bill'!F67)),"")</f>
        <v/>
      </c>
    </row>
    <row r="135" spans="2:17">
      <c r="B135" s="58" t="s">
        <v>68</v>
      </c>
      <c r="C135" s="59">
        <f>IF('LV SM - typical bill'!C68,(('LV SM - typical bill'!D68-'LV SM - typical bill'!C68)/'LV SM - typical bill'!C68),"")</f>
        <v>0</v>
      </c>
      <c r="D135" s="45">
        <f>IF('LV SM - typical bill'!C68,(('LV SM - typical bill'!E68-'LV SM - typical bill'!C68)/'LV SM - typical bill'!C68),"")</f>
        <v>0</v>
      </c>
      <c r="E135" s="60">
        <f>IF('LV SM - typical bill'!C68,(('LV SM - typical bill'!E68-'LV SM - typical bill'!D68)/'LV SM - typical bill'!D68),"")</f>
        <v>0</v>
      </c>
      <c r="F135" s="51">
        <f>IF('LV SM - typical bill'!C68,('LV SM - typical bill'!D68-'LV SM - typical bill'!C68),"")</f>
        <v>0</v>
      </c>
      <c r="G135" s="48">
        <f>IF('LV SM - typical bill'!C68,(('LV SM - typical bill'!E68-'LV SM - typical bill'!C68)),"")</f>
        <v>0</v>
      </c>
      <c r="H135" s="52">
        <f>IF('LV SM - typical bill'!C68,(('LV SM - typical bill'!E68-'LV SM - typical bill'!D68)),"")</f>
        <v>0</v>
      </c>
      <c r="I135" s="40"/>
      <c r="J135" s="65"/>
      <c r="K135" s="58" t="s">
        <v>68</v>
      </c>
      <c r="L135" s="59">
        <f>IF('LV SM - typical bill'!C68,(('LV SM - typical bill'!F68-'LV SM - typical bill'!C68)/'LV SM - typical bill'!C68),"")</f>
        <v>1.5728087916492688E-4</v>
      </c>
      <c r="M135" s="45">
        <f>IF('LV SM - typical bill'!C68,(('LV SM - typical bill'!G68-'LV SM - typical bill'!C68)/'LV SM - typical bill'!C68),"")</f>
        <v>-4.4986886946882703E-3</v>
      </c>
      <c r="N135" s="60">
        <f>IF('LV SM - typical bill'!C68,(('LV SM - typical bill'!G68-'LV SM - typical bill'!F68)/'LV SM - typical bill'!F68),"")</f>
        <v>-4.6552373940231435E-3</v>
      </c>
      <c r="O135" s="51">
        <f>IF('LV SM - typical bill'!C68,(('LV SM - typical bill'!F68-'LV SM - typical bill'!C68)),"")</f>
        <v>-2.2514019942445884</v>
      </c>
      <c r="P135" s="48">
        <f>IF('LV SM - typical bill'!C68,(('LV SM - typical bill'!G68-'LV SM - typical bill'!C68)),"")</f>
        <v>64.396618028094963</v>
      </c>
      <c r="Q135" s="52">
        <f>IF('LV SM - typical bill'!C68,(('LV SM - typical bill'!G68-'LV SM - typical bill'!F68)),"")</f>
        <v>66.648020022339551</v>
      </c>
    </row>
    <row r="136" spans="2:17">
      <c r="B136" s="58" t="s">
        <v>87</v>
      </c>
      <c r="C136" s="59" t="e">
        <f>IF('LV SM - typical bill'!C69,(('LV SM - typical bill'!D69-'LV SM - typical bill'!C69)/'LV SM - typical bill'!C69),"")</f>
        <v>#VALUE!</v>
      </c>
      <c r="D136" s="45" t="e">
        <f>IF('LV SM - typical bill'!C69,(('LV SM - typical bill'!E69-'LV SM - typical bill'!C69)/'LV SM - typical bill'!C69),"")</f>
        <v>#VALUE!</v>
      </c>
      <c r="E136" s="60" t="e">
        <f>IF('LV SM - typical bill'!C69,(('LV SM - typical bill'!E69-'LV SM - typical bill'!D69)/'LV SM - typical bill'!D69),"")</f>
        <v>#VALUE!</v>
      </c>
      <c r="F136" s="51" t="e">
        <f>IF('LV SM - typical bill'!C69,('LV SM - typical bill'!D69-'LV SM - typical bill'!C69),"")</f>
        <v>#VALUE!</v>
      </c>
      <c r="G136" s="48" t="e">
        <f>IF('LV SM - typical bill'!C69,(('LV SM - typical bill'!E69-'LV SM - typical bill'!C69)),"")</f>
        <v>#VALUE!</v>
      </c>
      <c r="H136" s="52" t="e">
        <f>IF('LV SM - typical bill'!C69,(('LV SM - typical bill'!E69-'LV SM - typical bill'!D69)),"")</f>
        <v>#VALUE!</v>
      </c>
      <c r="I136" s="40"/>
      <c r="J136" s="65"/>
      <c r="K136" s="58" t="s">
        <v>87</v>
      </c>
      <c r="L136" s="59" t="e">
        <f>IF('LV SM - typical bill'!C69,(('LV SM - typical bill'!F69-'LV SM - typical bill'!C69)/'LV SM - typical bill'!C69),"")</f>
        <v>#VALUE!</v>
      </c>
      <c r="M136" s="45" t="e">
        <f>IF('LV SM - typical bill'!C69,(('LV SM - typical bill'!G69-'LV SM - typical bill'!C69)/'LV SM - typical bill'!C69),"")</f>
        <v>#VALUE!</v>
      </c>
      <c r="N136" s="60" t="e">
        <f>IF('LV SM - typical bill'!C69,(('LV SM - typical bill'!G69-'LV SM - typical bill'!F69)/'LV SM - typical bill'!F69),"")</f>
        <v>#VALUE!</v>
      </c>
      <c r="O136" s="51" t="e">
        <f>IF('LV SM - typical bill'!C69,(('LV SM - typical bill'!F69-'LV SM - typical bill'!C69)),"")</f>
        <v>#VALUE!</v>
      </c>
      <c r="P136" s="48" t="e">
        <f>IF('LV SM - typical bill'!C69,(('LV SM - typical bill'!G69-'LV SM - typical bill'!C69)),"")</f>
        <v>#VALUE!</v>
      </c>
      <c r="Q136" s="52" t="e">
        <f>IF('LV SM - typical bill'!C69,(('LV SM - typical bill'!G69-'LV SM - typical bill'!F69)),"")</f>
        <v>#VALUE!</v>
      </c>
    </row>
    <row r="137" spans="2:17">
      <c r="B137" s="58" t="s">
        <v>103</v>
      </c>
      <c r="C137" s="59" t="e">
        <f>IF('LV SM - typical bill'!C70,(('LV SM - typical bill'!D70-'LV SM - typical bill'!C70)/'LV SM - typical bill'!C70),"")</f>
        <v>#VALUE!</v>
      </c>
      <c r="D137" s="45" t="e">
        <f>IF('LV SM - typical bill'!C70,(('LV SM - typical bill'!E70-'LV SM - typical bill'!C70)/'LV SM - typical bill'!C70),"")</f>
        <v>#VALUE!</v>
      </c>
      <c r="E137" s="60" t="e">
        <f>IF('LV SM - typical bill'!C70,(('LV SM - typical bill'!E70-'LV SM - typical bill'!D70)/'LV SM - typical bill'!D70),"")</f>
        <v>#VALUE!</v>
      </c>
      <c r="F137" s="51" t="e">
        <f>IF('LV SM - typical bill'!C70,('LV SM - typical bill'!D70-'LV SM - typical bill'!C70),"")</f>
        <v>#VALUE!</v>
      </c>
      <c r="G137" s="48" t="e">
        <f>IF('LV SM - typical bill'!C70,(('LV SM - typical bill'!E70-'LV SM - typical bill'!C70)),"")</f>
        <v>#VALUE!</v>
      </c>
      <c r="H137" s="52" t="e">
        <f>IF('LV SM - typical bill'!C70,(('LV SM - typical bill'!E70-'LV SM - typical bill'!D70)),"")</f>
        <v>#VALUE!</v>
      </c>
      <c r="I137" s="40"/>
      <c r="J137" s="65"/>
      <c r="K137" s="58" t="s">
        <v>103</v>
      </c>
      <c r="L137" s="59" t="e">
        <f>IF('LV SM - typical bill'!C70,(('LV SM - typical bill'!F70-'LV SM - typical bill'!C70)/'LV SM - typical bill'!C70),"")</f>
        <v>#VALUE!</v>
      </c>
      <c r="M137" s="45" t="e">
        <f>IF('LV SM - typical bill'!C70,(('LV SM - typical bill'!G70-'LV SM - typical bill'!C70)/'LV SM - typical bill'!C70),"")</f>
        <v>#VALUE!</v>
      </c>
      <c r="N137" s="60" t="e">
        <f>IF('LV SM - typical bill'!C70,(('LV SM - typical bill'!G70-'LV SM - typical bill'!F70)/'LV SM - typical bill'!F70),"")</f>
        <v>#VALUE!</v>
      </c>
      <c r="O137" s="51" t="e">
        <f>IF('LV SM - typical bill'!C70,(('LV SM - typical bill'!F70-'LV SM - typical bill'!C70)),"")</f>
        <v>#VALUE!</v>
      </c>
      <c r="P137" s="48" t="e">
        <f>IF('LV SM - typical bill'!C70,(('LV SM - typical bill'!G70-'LV SM - typical bill'!C70)),"")</f>
        <v>#VALUE!</v>
      </c>
      <c r="Q137" s="52" t="e">
        <f>IF('LV SM - typical bill'!C70,(('LV SM - typical bill'!G70-'LV SM - typical bill'!F70)),"")</f>
        <v>#VALUE!</v>
      </c>
    </row>
    <row r="138" spans="2:17">
      <c r="B138" s="57" t="s">
        <v>133</v>
      </c>
      <c r="C138" s="59" t="str">
        <f>IF('LV SM - typical bill'!C71,(('LV SM - typical bill'!D71-'LV SM - typical bill'!C71)/'LV SM - typical bill'!C71),"")</f>
        <v/>
      </c>
      <c r="D138" s="45" t="str">
        <f>IF('LV SM - typical bill'!C71,(('LV SM - typical bill'!E71-'LV SM - typical bill'!C71)/'LV SM - typical bill'!C71),"")</f>
        <v/>
      </c>
      <c r="E138" s="60" t="str">
        <f>IF('LV SM - typical bill'!C71,(('LV SM - typical bill'!E71-'LV SM - typical bill'!D71)/'LV SM - typical bill'!D71),"")</f>
        <v/>
      </c>
      <c r="F138" s="51" t="str">
        <f>IF('LV SM - typical bill'!C71,('LV SM - typical bill'!D71-'LV SM - typical bill'!C71),"")</f>
        <v/>
      </c>
      <c r="G138" s="48" t="str">
        <f>IF('LV SM - typical bill'!C71,(('LV SM - typical bill'!E71-'LV SM - typical bill'!C71)),"")</f>
        <v/>
      </c>
      <c r="H138" s="52" t="str">
        <f>IF('LV SM - typical bill'!C71,(('LV SM - typical bill'!E71-'LV SM - typical bill'!D71)),"")</f>
        <v/>
      </c>
      <c r="I138" s="40"/>
      <c r="J138" s="65"/>
      <c r="K138" s="57" t="s">
        <v>133</v>
      </c>
      <c r="L138" s="59" t="str">
        <f>IF('LV SM - typical bill'!C71,(('LV SM - typical bill'!F71-'LV SM - typical bill'!C71)/'LV SM - typical bill'!C71),"")</f>
        <v/>
      </c>
      <c r="M138" s="45" t="str">
        <f>IF('LV SM - typical bill'!C71,(('LV SM - typical bill'!G71-'LV SM - typical bill'!C71)/'LV SM - typical bill'!C71),"")</f>
        <v/>
      </c>
      <c r="N138" s="60" t="str">
        <f>IF('LV SM - typical bill'!C71,(('LV SM - typical bill'!G71-'LV SM - typical bill'!F71)/'LV SM - typical bill'!F71),"")</f>
        <v/>
      </c>
      <c r="O138" s="51" t="str">
        <f>IF('LV SM - typical bill'!C71,(('LV SM - typical bill'!F71-'LV SM - typical bill'!C71)),"")</f>
        <v/>
      </c>
      <c r="P138" s="48" t="str">
        <f>IF('LV SM - typical bill'!C71,(('LV SM - typical bill'!G71-'LV SM - typical bill'!C71)),"")</f>
        <v/>
      </c>
      <c r="Q138" s="52" t="str">
        <f>IF('LV SM - typical bill'!C71,(('LV SM - typical bill'!G71-'LV SM - typical bill'!F71)),"")</f>
        <v/>
      </c>
    </row>
    <row r="139" spans="2:17">
      <c r="B139" s="58" t="s">
        <v>69</v>
      </c>
      <c r="C139" s="59">
        <f>IF('LV SM - typical bill'!C72,(('LV SM - typical bill'!D72-'LV SM - typical bill'!C72)/'LV SM - typical bill'!C72),"")</f>
        <v>0</v>
      </c>
      <c r="D139" s="45">
        <f>IF('LV SM - typical bill'!C72,(('LV SM - typical bill'!E72-'LV SM - typical bill'!C72)/'LV SM - typical bill'!C72),"")</f>
        <v>0</v>
      </c>
      <c r="E139" s="60">
        <f>IF('LV SM - typical bill'!C72,(('LV SM - typical bill'!E72-'LV SM - typical bill'!D72)/'LV SM - typical bill'!D72),"")</f>
        <v>0</v>
      </c>
      <c r="F139" s="51">
        <f>IF('LV SM - typical bill'!C72,('LV SM - typical bill'!D72-'LV SM - typical bill'!C72),"")</f>
        <v>0</v>
      </c>
      <c r="G139" s="48">
        <f>IF('LV SM - typical bill'!C72,(('LV SM - typical bill'!E72-'LV SM - typical bill'!C72)),"")</f>
        <v>0</v>
      </c>
      <c r="H139" s="52">
        <f>IF('LV SM - typical bill'!C72,(('LV SM - typical bill'!E72-'LV SM - typical bill'!D72)),"")</f>
        <v>0</v>
      </c>
      <c r="I139" s="40"/>
      <c r="J139" s="65"/>
      <c r="K139" s="58" t="s">
        <v>69</v>
      </c>
      <c r="L139" s="59">
        <f>IF('LV SM - typical bill'!C72,(('LV SM - typical bill'!F72-'LV SM - typical bill'!C72)/'LV SM - typical bill'!C72),"")</f>
        <v>0</v>
      </c>
      <c r="M139" s="45">
        <f>IF('LV SM - typical bill'!C72,(('LV SM - typical bill'!G72-'LV SM - typical bill'!C72)/'LV SM - typical bill'!C72),"")</f>
        <v>-4.8882465687902577E-3</v>
      </c>
      <c r="N139" s="60">
        <f>IF('LV SM - typical bill'!C72,(('LV SM - typical bill'!G72-'LV SM - typical bill'!F72)/'LV SM - typical bill'!F72),"")</f>
        <v>-4.8882465687902577E-3</v>
      </c>
      <c r="O139" s="51">
        <f>IF('LV SM - typical bill'!C72,(('LV SM - typical bill'!F72-'LV SM - typical bill'!C72)),"")</f>
        <v>0</v>
      </c>
      <c r="P139" s="48">
        <f>IF('LV SM - typical bill'!C72,(('LV SM - typical bill'!G72-'LV SM - typical bill'!C72)),"")</f>
        <v>18.232060037236351</v>
      </c>
      <c r="Q139" s="52">
        <f>IF('LV SM - typical bill'!C72,(('LV SM - typical bill'!G72-'LV SM - typical bill'!F72)),"")</f>
        <v>18.232060037236351</v>
      </c>
    </row>
    <row r="140" spans="2:17">
      <c r="B140" s="58" t="s">
        <v>104</v>
      </c>
      <c r="C140" s="59" t="e">
        <f>IF('LV SM - typical bill'!C73,(('LV SM - typical bill'!D73-'LV SM - typical bill'!C73)/'LV SM - typical bill'!C73),"")</f>
        <v>#VALUE!</v>
      </c>
      <c r="D140" s="45" t="e">
        <f>IF('LV SM - typical bill'!C73,(('LV SM - typical bill'!E73-'LV SM - typical bill'!C73)/'LV SM - typical bill'!C73),"")</f>
        <v>#VALUE!</v>
      </c>
      <c r="E140" s="60" t="e">
        <f>IF('LV SM - typical bill'!C73,(('LV SM - typical bill'!E73-'LV SM - typical bill'!D73)/'LV SM - typical bill'!D73),"")</f>
        <v>#VALUE!</v>
      </c>
      <c r="F140" s="51" t="e">
        <f>IF('LV SM - typical bill'!C73,('LV SM - typical bill'!D73-'LV SM - typical bill'!C73),"")</f>
        <v>#VALUE!</v>
      </c>
      <c r="G140" s="48" t="e">
        <f>IF('LV SM - typical bill'!C73,(('LV SM - typical bill'!E73-'LV SM - typical bill'!C73)),"")</f>
        <v>#VALUE!</v>
      </c>
      <c r="H140" s="52" t="e">
        <f>IF('LV SM - typical bill'!C73,(('LV SM - typical bill'!E73-'LV SM - typical bill'!D73)),"")</f>
        <v>#VALUE!</v>
      </c>
      <c r="I140" s="40"/>
      <c r="J140" s="65"/>
      <c r="K140" s="58" t="s">
        <v>104</v>
      </c>
      <c r="L140" s="59" t="e">
        <f>IF('LV SM - typical bill'!C73,(('LV SM - typical bill'!F73-'LV SM - typical bill'!C73)/'LV SM - typical bill'!C73),"")</f>
        <v>#VALUE!</v>
      </c>
      <c r="M140" s="45" t="e">
        <f>IF('LV SM - typical bill'!C73,(('LV SM - typical bill'!G73-'LV SM - typical bill'!C73)/'LV SM - typical bill'!C73),"")</f>
        <v>#VALUE!</v>
      </c>
      <c r="N140" s="60" t="e">
        <f>IF('LV SM - typical bill'!C73,(('LV SM - typical bill'!G73-'LV SM - typical bill'!F73)/'LV SM - typical bill'!F73),"")</f>
        <v>#VALUE!</v>
      </c>
      <c r="O140" s="51" t="e">
        <f>IF('LV SM - typical bill'!C73,(('LV SM - typical bill'!F73-'LV SM - typical bill'!C73)),"")</f>
        <v>#VALUE!</v>
      </c>
      <c r="P140" s="48" t="e">
        <f>IF('LV SM - typical bill'!C73,(('LV SM - typical bill'!G73-'LV SM - typical bill'!C73)),"")</f>
        <v>#VALUE!</v>
      </c>
      <c r="Q140" s="52" t="e">
        <f>IF('LV SM - typical bill'!C73,(('LV SM - typical bill'!G73-'LV SM - typical bill'!F73)),"")</f>
        <v>#VALUE!</v>
      </c>
    </row>
    <row r="141" spans="2:17">
      <c r="B141" s="57" t="s">
        <v>134</v>
      </c>
      <c r="C141" s="59" t="str">
        <f>IF('LV SM - typical bill'!C74,(('LV SM - typical bill'!D74-'LV SM - typical bill'!C74)/'LV SM - typical bill'!C74),"")</f>
        <v/>
      </c>
      <c r="D141" s="45" t="str">
        <f>IF('LV SM - typical bill'!C74,(('LV SM - typical bill'!E74-'LV SM - typical bill'!C74)/'LV SM - typical bill'!C74),"")</f>
        <v/>
      </c>
      <c r="E141" s="60" t="str">
        <f>IF('LV SM - typical bill'!C74,(('LV SM - typical bill'!E74-'LV SM - typical bill'!D74)/'LV SM - typical bill'!D74),"")</f>
        <v/>
      </c>
      <c r="F141" s="51" t="str">
        <f>IF('LV SM - typical bill'!C74,('LV SM - typical bill'!D74-'LV SM - typical bill'!C74),"")</f>
        <v/>
      </c>
      <c r="G141" s="48" t="str">
        <f>IF('LV SM - typical bill'!C74,(('LV SM - typical bill'!E74-'LV SM - typical bill'!C74)),"")</f>
        <v/>
      </c>
      <c r="H141" s="52" t="str">
        <f>IF('LV SM - typical bill'!C74,(('LV SM - typical bill'!E74-'LV SM - typical bill'!D74)),"")</f>
        <v/>
      </c>
      <c r="I141" s="40"/>
      <c r="J141" s="65"/>
      <c r="K141" s="57" t="s">
        <v>134</v>
      </c>
      <c r="L141" s="59" t="str">
        <f>IF('LV SM - typical bill'!C74,(('LV SM - typical bill'!F74-'LV SM - typical bill'!C74)/'LV SM - typical bill'!C74),"")</f>
        <v/>
      </c>
      <c r="M141" s="45" t="str">
        <f>IF('LV SM - typical bill'!C74,(('LV SM - typical bill'!G74-'LV SM - typical bill'!C74)/'LV SM - typical bill'!C74),"")</f>
        <v/>
      </c>
      <c r="N141" s="60" t="str">
        <f>IF('LV SM - typical bill'!C74,(('LV SM - typical bill'!G74-'LV SM - typical bill'!F74)/'LV SM - typical bill'!F74),"")</f>
        <v/>
      </c>
      <c r="O141" s="51" t="str">
        <f>IF('LV SM - typical bill'!C74,(('LV SM - typical bill'!F74-'LV SM - typical bill'!C74)),"")</f>
        <v/>
      </c>
      <c r="P141" s="48" t="str">
        <f>IF('LV SM - typical bill'!C74,(('LV SM - typical bill'!G74-'LV SM - typical bill'!C74)),"")</f>
        <v/>
      </c>
      <c r="Q141" s="52" t="str">
        <f>IF('LV SM - typical bill'!C74,(('LV SM - typical bill'!G74-'LV SM - typical bill'!F74)),"")</f>
        <v/>
      </c>
    </row>
    <row r="142" spans="2:17">
      <c r="B142" s="58" t="s">
        <v>70</v>
      </c>
      <c r="C142" s="59">
        <f>IF('LV SM - typical bill'!C75,(('LV SM - typical bill'!D75-'LV SM - typical bill'!C75)/'LV SM - typical bill'!C75),"")</f>
        <v>0</v>
      </c>
      <c r="D142" s="45">
        <f>IF('LV SM - typical bill'!C75,(('LV SM - typical bill'!E75-'LV SM - typical bill'!C75)/'LV SM - typical bill'!C75),"")</f>
        <v>0</v>
      </c>
      <c r="E142" s="60">
        <f>IF('LV SM - typical bill'!C75,(('LV SM - typical bill'!E75-'LV SM - typical bill'!D75)/'LV SM - typical bill'!D75),"")</f>
        <v>0</v>
      </c>
      <c r="F142" s="51">
        <f>IF('LV SM - typical bill'!C75,('LV SM - typical bill'!D75-'LV SM - typical bill'!C75),"")</f>
        <v>0</v>
      </c>
      <c r="G142" s="48">
        <f>IF('LV SM - typical bill'!C75,(('LV SM - typical bill'!E75-'LV SM - typical bill'!C75)),"")</f>
        <v>0</v>
      </c>
      <c r="H142" s="52">
        <f>IF('LV SM - typical bill'!C75,(('LV SM - typical bill'!E75-'LV SM - typical bill'!D75)),"")</f>
        <v>0</v>
      </c>
      <c r="I142" s="40"/>
      <c r="J142" s="65"/>
      <c r="K142" s="58" t="s">
        <v>70</v>
      </c>
      <c r="L142" s="59">
        <f>IF('LV SM - typical bill'!C75,(('LV SM - typical bill'!F75-'LV SM - typical bill'!C75)/'LV SM - typical bill'!C75),"")</f>
        <v>1.7857743470006289E-4</v>
      </c>
      <c r="M142" s="45">
        <f>IF('LV SM - typical bill'!C75,(('LV SM - typical bill'!G75-'LV SM - typical bill'!C75)/'LV SM - typical bill'!C75),"")</f>
        <v>-3.7597263441798089E-3</v>
      </c>
      <c r="N142" s="60">
        <f>IF('LV SM - typical bill'!C75,(('LV SM - typical bill'!G75-'LV SM - typical bill'!F75)/'LV SM - typical bill'!F75),"")</f>
        <v>-3.9376006122636602E-3</v>
      </c>
      <c r="O142" s="51">
        <f>IF('LV SM - typical bill'!C75,(('LV SM - typical bill'!F75-'LV SM - typical bill'!C75)),"")</f>
        <v>-5.3199999999947067E-2</v>
      </c>
      <c r="P142" s="48">
        <f>IF('LV SM - typical bill'!C75,(('LV SM - typical bill'!G75-'LV SM - typical bill'!C75)),"")</f>
        <v>1.1200600000000804</v>
      </c>
      <c r="Q142" s="52">
        <f>IF('LV SM - typical bill'!C75,(('LV SM - typical bill'!G75-'LV SM - typical bill'!F75)),"")</f>
        <v>1.1732600000000275</v>
      </c>
    </row>
    <row r="143" spans="2:17">
      <c r="B143" s="58" t="s">
        <v>105</v>
      </c>
      <c r="C143" s="59" t="e">
        <f>IF('LV SM - typical bill'!C76,(('LV SM - typical bill'!D76-'LV SM - typical bill'!C76)/'LV SM - typical bill'!C76),"")</f>
        <v>#VALUE!</v>
      </c>
      <c r="D143" s="45" t="e">
        <f>IF('LV SM - typical bill'!C76,(('LV SM - typical bill'!E76-'LV SM - typical bill'!C76)/'LV SM - typical bill'!C76),"")</f>
        <v>#VALUE!</v>
      </c>
      <c r="E143" s="60" t="e">
        <f>IF('LV SM - typical bill'!C76,(('LV SM - typical bill'!E76-'LV SM - typical bill'!D76)/'LV SM - typical bill'!D76),"")</f>
        <v>#VALUE!</v>
      </c>
      <c r="F143" s="51" t="e">
        <f>IF('LV SM - typical bill'!C76,('LV SM - typical bill'!D76-'LV SM - typical bill'!C76),"")</f>
        <v>#VALUE!</v>
      </c>
      <c r="G143" s="48" t="e">
        <f>IF('LV SM - typical bill'!C76,(('LV SM - typical bill'!E76-'LV SM - typical bill'!C76)),"")</f>
        <v>#VALUE!</v>
      </c>
      <c r="H143" s="52" t="e">
        <f>IF('LV SM - typical bill'!C76,(('LV SM - typical bill'!E76-'LV SM - typical bill'!D76)),"")</f>
        <v>#VALUE!</v>
      </c>
      <c r="I143" s="40"/>
      <c r="J143" s="65"/>
      <c r="K143" s="58" t="s">
        <v>105</v>
      </c>
      <c r="L143" s="59" t="e">
        <f>IF('LV SM - typical bill'!C76,(('LV SM - typical bill'!F76-'LV SM - typical bill'!C76)/'LV SM - typical bill'!C76),"")</f>
        <v>#VALUE!</v>
      </c>
      <c r="M143" s="45" t="e">
        <f>IF('LV SM - typical bill'!C76,(('LV SM - typical bill'!G76-'LV SM - typical bill'!C76)/'LV SM - typical bill'!C76),"")</f>
        <v>#VALUE!</v>
      </c>
      <c r="N143" s="60" t="e">
        <f>IF('LV SM - typical bill'!C76,(('LV SM - typical bill'!G76-'LV SM - typical bill'!F76)/'LV SM - typical bill'!F76),"")</f>
        <v>#VALUE!</v>
      </c>
      <c r="O143" s="51" t="e">
        <f>IF('LV SM - typical bill'!C76,(('LV SM - typical bill'!F76-'LV SM - typical bill'!C76)),"")</f>
        <v>#VALUE!</v>
      </c>
      <c r="P143" s="48" t="e">
        <f>IF('LV SM - typical bill'!C76,(('LV SM - typical bill'!G76-'LV SM - typical bill'!C76)),"")</f>
        <v>#VALUE!</v>
      </c>
      <c r="Q143" s="52" t="e">
        <f>IF('LV SM - typical bill'!C76,(('LV SM - typical bill'!G76-'LV SM - typical bill'!F76)),"")</f>
        <v>#VALUE!</v>
      </c>
    </row>
    <row r="144" spans="2:17">
      <c r="B144" s="57" t="s">
        <v>135</v>
      </c>
      <c r="C144" s="59" t="str">
        <f>IF('LV SM - typical bill'!C77,(('LV SM - typical bill'!D77-'LV SM - typical bill'!C77)/'LV SM - typical bill'!C77),"")</f>
        <v/>
      </c>
      <c r="D144" s="45" t="str">
        <f>IF('LV SM - typical bill'!C77,(('LV SM - typical bill'!E77-'LV SM - typical bill'!C77)/'LV SM - typical bill'!C77),"")</f>
        <v/>
      </c>
      <c r="E144" s="60" t="str">
        <f>IF('LV SM - typical bill'!C77,(('LV SM - typical bill'!E77-'LV SM - typical bill'!D77)/'LV SM - typical bill'!D77),"")</f>
        <v/>
      </c>
      <c r="F144" s="51" t="str">
        <f>IF('LV SM - typical bill'!C77,('LV SM - typical bill'!D77-'LV SM - typical bill'!C77),"")</f>
        <v/>
      </c>
      <c r="G144" s="48" t="str">
        <f>IF('LV SM - typical bill'!C77,(('LV SM - typical bill'!E77-'LV SM - typical bill'!C77)),"")</f>
        <v/>
      </c>
      <c r="H144" s="52" t="str">
        <f>IF('LV SM - typical bill'!C77,(('LV SM - typical bill'!E77-'LV SM - typical bill'!D77)),"")</f>
        <v/>
      </c>
      <c r="I144" s="40"/>
      <c r="J144" s="65"/>
      <c r="K144" s="57" t="s">
        <v>135</v>
      </c>
      <c r="L144" s="59" t="str">
        <f>IF('LV SM - typical bill'!C77,(('LV SM - typical bill'!F77-'LV SM - typical bill'!C77)/'LV SM - typical bill'!C77),"")</f>
        <v/>
      </c>
      <c r="M144" s="45" t="str">
        <f>IF('LV SM - typical bill'!C77,(('LV SM - typical bill'!G77-'LV SM - typical bill'!C77)/'LV SM - typical bill'!C77),"")</f>
        <v/>
      </c>
      <c r="N144" s="60" t="str">
        <f>IF('LV SM - typical bill'!C77,(('LV SM - typical bill'!G77-'LV SM - typical bill'!F77)/'LV SM - typical bill'!F77),"")</f>
        <v/>
      </c>
      <c r="O144" s="51" t="str">
        <f>IF('LV SM - typical bill'!C77,(('LV SM - typical bill'!F77-'LV SM - typical bill'!C77)),"")</f>
        <v/>
      </c>
      <c r="P144" s="48" t="str">
        <f>IF('LV SM - typical bill'!C77,(('LV SM - typical bill'!G77-'LV SM - typical bill'!C77)),"")</f>
        <v/>
      </c>
      <c r="Q144" s="52" t="str">
        <f>IF('LV SM - typical bill'!C77,(('LV SM - typical bill'!G77-'LV SM - typical bill'!F77)),"")</f>
        <v/>
      </c>
    </row>
    <row r="145" spans="2:17">
      <c r="B145" s="58" t="s">
        <v>71</v>
      </c>
      <c r="C145" s="59">
        <f>IF('LV SM - typical bill'!C78,(('LV SM - typical bill'!D78-'LV SM - typical bill'!C78)/'LV SM - typical bill'!C78),"")</f>
        <v>0</v>
      </c>
      <c r="D145" s="45">
        <f>IF('LV SM - typical bill'!C78,(('LV SM - typical bill'!E78-'LV SM - typical bill'!C78)/'LV SM - typical bill'!C78),"")</f>
        <v>0</v>
      </c>
      <c r="E145" s="60">
        <f>IF('LV SM - typical bill'!C78,(('LV SM - typical bill'!E78-'LV SM - typical bill'!D78)/'LV SM - typical bill'!D78),"")</f>
        <v>0</v>
      </c>
      <c r="F145" s="51">
        <f>IF('LV SM - typical bill'!C78,('LV SM - typical bill'!D78-'LV SM - typical bill'!C78),"")</f>
        <v>0</v>
      </c>
      <c r="G145" s="48">
        <f>IF('LV SM - typical bill'!C78,(('LV SM - typical bill'!E78-'LV SM - typical bill'!C78)),"")</f>
        <v>0</v>
      </c>
      <c r="H145" s="52">
        <f>IF('LV SM - typical bill'!C78,(('LV SM - typical bill'!E78-'LV SM - typical bill'!D78)),"")</f>
        <v>0</v>
      </c>
      <c r="I145" s="40"/>
      <c r="J145" s="65"/>
      <c r="K145" s="58" t="s">
        <v>71</v>
      </c>
      <c r="L145" s="59">
        <f>IF('LV SM - typical bill'!C78,(('LV SM - typical bill'!F78-'LV SM - typical bill'!C78)/'LV SM - typical bill'!C78),"")</f>
        <v>-5.3942952559924461E-6</v>
      </c>
      <c r="M145" s="45">
        <f>IF('LV SM - typical bill'!C78,(('LV SM - typical bill'!G78-'LV SM - typical bill'!C78)/'LV SM - typical bill'!C78),"")</f>
        <v>-4.5130311282384379E-3</v>
      </c>
      <c r="N145" s="60">
        <f>IF('LV SM - typical bill'!C78,(('LV SM - typical bill'!G78-'LV SM - typical bill'!F78)/'LV SM - typical bill'!F78),"")</f>
        <v>-4.5076611486375958E-3</v>
      </c>
      <c r="O145" s="51">
        <f>IF('LV SM - typical bill'!C78,(('LV SM - typical bill'!F78-'LV SM - typical bill'!C78)),"")</f>
        <v>0.14600000000064028</v>
      </c>
      <c r="P145" s="48">
        <f>IF('LV SM - typical bill'!C78,(('LV SM - typical bill'!G78-'LV SM - typical bill'!C78)),"")</f>
        <v>122.14803110633147</v>
      </c>
      <c r="Q145" s="52">
        <f>IF('LV SM - typical bill'!C78,(('LV SM - typical bill'!G78-'LV SM - typical bill'!F78)),"")</f>
        <v>122.00203110633083</v>
      </c>
    </row>
    <row r="146" spans="2:17">
      <c r="B146" s="58" t="s">
        <v>106</v>
      </c>
      <c r="C146" s="59" t="e">
        <f>IF('LV SM - typical bill'!C79,(('LV SM - typical bill'!D79-'LV SM - typical bill'!C79)/'LV SM - typical bill'!C79),"")</f>
        <v>#VALUE!</v>
      </c>
      <c r="D146" s="45" t="e">
        <f>IF('LV SM - typical bill'!C79,(('LV SM - typical bill'!E79-'LV SM - typical bill'!C79)/'LV SM - typical bill'!C79),"")</f>
        <v>#VALUE!</v>
      </c>
      <c r="E146" s="60" t="e">
        <f>IF('LV SM - typical bill'!C79,(('LV SM - typical bill'!E79-'LV SM - typical bill'!D79)/'LV SM - typical bill'!D79),"")</f>
        <v>#VALUE!</v>
      </c>
      <c r="F146" s="51" t="e">
        <f>IF('LV SM - typical bill'!C79,('LV SM - typical bill'!D79-'LV SM - typical bill'!C79),"")</f>
        <v>#VALUE!</v>
      </c>
      <c r="G146" s="48" t="e">
        <f>IF('LV SM - typical bill'!C79,(('LV SM - typical bill'!E79-'LV SM - typical bill'!C79)),"")</f>
        <v>#VALUE!</v>
      </c>
      <c r="H146" s="52" t="e">
        <f>IF('LV SM - typical bill'!C79,(('LV SM - typical bill'!E79-'LV SM - typical bill'!D79)),"")</f>
        <v>#VALUE!</v>
      </c>
      <c r="I146" s="40"/>
      <c r="J146" s="65"/>
      <c r="K146" s="58" t="s">
        <v>106</v>
      </c>
      <c r="L146" s="59" t="e">
        <f>IF('LV SM - typical bill'!C79,(('LV SM - typical bill'!F79-'LV SM - typical bill'!C79)/'LV SM - typical bill'!C79),"")</f>
        <v>#VALUE!</v>
      </c>
      <c r="M146" s="45" t="e">
        <f>IF('LV SM - typical bill'!C79,(('LV SM - typical bill'!G79-'LV SM - typical bill'!C79)/'LV SM - typical bill'!C79),"")</f>
        <v>#VALUE!</v>
      </c>
      <c r="N146" s="60" t="e">
        <f>IF('LV SM - typical bill'!C79,(('LV SM - typical bill'!G79-'LV SM - typical bill'!F79)/'LV SM - typical bill'!F79),"")</f>
        <v>#VALUE!</v>
      </c>
      <c r="O146" s="51" t="e">
        <f>IF('LV SM - typical bill'!C79,(('LV SM - typical bill'!F79-'LV SM - typical bill'!C79)),"")</f>
        <v>#VALUE!</v>
      </c>
      <c r="P146" s="48" t="e">
        <f>IF('LV SM - typical bill'!C79,(('LV SM - typical bill'!G79-'LV SM - typical bill'!C79)),"")</f>
        <v>#VALUE!</v>
      </c>
      <c r="Q146" s="52" t="e">
        <f>IF('LV SM - typical bill'!C79,(('LV SM - typical bill'!G79-'LV SM - typical bill'!F79)),"")</f>
        <v>#VALUE!</v>
      </c>
    </row>
    <row r="147" spans="2:17">
      <c r="B147" s="57" t="s">
        <v>136</v>
      </c>
      <c r="C147" s="59" t="str">
        <f>IF('LV SM - typical bill'!C80,(('LV SM - typical bill'!D80-'LV SM - typical bill'!C80)/'LV SM - typical bill'!C80),"")</f>
        <v/>
      </c>
      <c r="D147" s="45" t="str">
        <f>IF('LV SM - typical bill'!C80,(('LV SM - typical bill'!E80-'LV SM - typical bill'!C80)/'LV SM - typical bill'!C80),"")</f>
        <v/>
      </c>
      <c r="E147" s="60" t="str">
        <f>IF('LV SM - typical bill'!C80,(('LV SM - typical bill'!E80-'LV SM - typical bill'!D80)/'LV SM - typical bill'!D80),"")</f>
        <v/>
      </c>
      <c r="F147" s="51" t="str">
        <f>IF('LV SM - typical bill'!C80,('LV SM - typical bill'!D80-'LV SM - typical bill'!C80),"")</f>
        <v/>
      </c>
      <c r="G147" s="48" t="str">
        <f>IF('LV SM - typical bill'!C80,(('LV SM - typical bill'!E80-'LV SM - typical bill'!C80)),"")</f>
        <v/>
      </c>
      <c r="H147" s="52" t="str">
        <f>IF('LV SM - typical bill'!C80,(('LV SM - typical bill'!E80-'LV SM - typical bill'!D80)),"")</f>
        <v/>
      </c>
      <c r="I147" s="40"/>
      <c r="J147" s="65"/>
      <c r="K147" s="57" t="s">
        <v>136</v>
      </c>
      <c r="L147" s="59" t="str">
        <f>IF('LV SM - typical bill'!C80,(('LV SM - typical bill'!F80-'LV SM - typical bill'!C80)/'LV SM - typical bill'!C80),"")</f>
        <v/>
      </c>
      <c r="M147" s="45" t="str">
        <f>IF('LV SM - typical bill'!C80,(('LV SM - typical bill'!G80-'LV SM - typical bill'!C80)/'LV SM - typical bill'!C80),"")</f>
        <v/>
      </c>
      <c r="N147" s="60" t="str">
        <f>IF('LV SM - typical bill'!C80,(('LV SM - typical bill'!G80-'LV SM - typical bill'!F80)/'LV SM - typical bill'!F80),"")</f>
        <v/>
      </c>
      <c r="O147" s="51" t="str">
        <f>IF('LV SM - typical bill'!C80,(('LV SM - typical bill'!F80-'LV SM - typical bill'!C80)),"")</f>
        <v/>
      </c>
      <c r="P147" s="48" t="str">
        <f>IF('LV SM - typical bill'!C80,(('LV SM - typical bill'!G80-'LV SM - typical bill'!C80)),"")</f>
        <v/>
      </c>
      <c r="Q147" s="52" t="str">
        <f>IF('LV SM - typical bill'!C80,(('LV SM - typical bill'!G80-'LV SM - typical bill'!F80)),"")</f>
        <v/>
      </c>
    </row>
    <row r="148" spans="2:17">
      <c r="B148" s="58" t="s">
        <v>72</v>
      </c>
      <c r="C148" s="59">
        <f>IF('LV SM - typical bill'!C81,(('LV SM - typical bill'!D81-'LV SM - typical bill'!C81)/'LV SM - typical bill'!C81),"")</f>
        <v>0</v>
      </c>
      <c r="D148" s="45">
        <f>IF('LV SM - typical bill'!C81,(('LV SM - typical bill'!E81-'LV SM - typical bill'!C81)/'LV SM - typical bill'!C81),"")</f>
        <v>0</v>
      </c>
      <c r="E148" s="60">
        <f>IF('LV SM - typical bill'!C81,(('LV SM - typical bill'!E81-'LV SM - typical bill'!D81)/'LV SM - typical bill'!D81),"")</f>
        <v>0</v>
      </c>
      <c r="F148" s="51">
        <f>IF('LV SM - typical bill'!C81,('LV SM - typical bill'!D81-'LV SM - typical bill'!C81),"")</f>
        <v>0</v>
      </c>
      <c r="G148" s="48">
        <f>IF('LV SM - typical bill'!C81,(('LV SM - typical bill'!E81-'LV SM - typical bill'!C81)),"")</f>
        <v>0</v>
      </c>
      <c r="H148" s="52">
        <f>IF('LV SM - typical bill'!C81,(('LV SM - typical bill'!E81-'LV SM - typical bill'!D81)),"")</f>
        <v>0</v>
      </c>
      <c r="I148" s="40"/>
      <c r="J148" s="65"/>
      <c r="K148" s="58" t="s">
        <v>72</v>
      </c>
      <c r="L148" s="59">
        <f>IF('LV SM - typical bill'!C81,(('LV SM - typical bill'!F81-'LV SM - typical bill'!C81)/'LV SM - typical bill'!C81),"")</f>
        <v>1.3310729006670504E-4</v>
      </c>
      <c r="M148" s="45">
        <f>IF('LV SM - typical bill'!C81,(('LV SM - typical bill'!G81-'LV SM - typical bill'!C81)/'LV SM - typical bill'!C81),"")</f>
        <v>-3.4064313900067844E-3</v>
      </c>
      <c r="N148" s="60">
        <f>IF('LV SM - typical bill'!C81,(('LV SM - typical bill'!G81-'LV SM - typical bill'!F81)/'LV SM - typical bill'!F81),"")</f>
        <v>-3.5390676043753084E-3</v>
      </c>
      <c r="O148" s="51">
        <f>IF('LV SM - typical bill'!C81,(('LV SM - typical bill'!F81-'LV SM - typical bill'!C81)),"")</f>
        <v>-5.0203020680928603</v>
      </c>
      <c r="P148" s="48">
        <f>IF('LV SM - typical bill'!C81,(('LV SM - typical bill'!G81-'LV SM - typical bill'!C81)),"")</f>
        <v>128.4776704829419</v>
      </c>
      <c r="Q148" s="52">
        <f>IF('LV SM - typical bill'!C81,(('LV SM - typical bill'!G81-'LV SM - typical bill'!F81)),"")</f>
        <v>133.49797255103476</v>
      </c>
    </row>
    <row r="149" spans="2:17">
      <c r="B149" s="58" t="s">
        <v>107</v>
      </c>
      <c r="C149" s="59" t="e">
        <f>IF('LV SM - typical bill'!C82,(('LV SM - typical bill'!D82-'LV SM - typical bill'!C82)/'LV SM - typical bill'!C82),"")</f>
        <v>#VALUE!</v>
      </c>
      <c r="D149" s="45" t="e">
        <f>IF('LV SM - typical bill'!C82,(('LV SM - typical bill'!E82-'LV SM - typical bill'!C82)/'LV SM - typical bill'!C82),"")</f>
        <v>#VALUE!</v>
      </c>
      <c r="E149" s="60" t="e">
        <f>IF('LV SM - typical bill'!C82,(('LV SM - typical bill'!E82-'LV SM - typical bill'!D82)/'LV SM - typical bill'!D82),"")</f>
        <v>#VALUE!</v>
      </c>
      <c r="F149" s="51" t="e">
        <f>IF('LV SM - typical bill'!C82,('LV SM - typical bill'!D82-'LV SM - typical bill'!C82),"")</f>
        <v>#VALUE!</v>
      </c>
      <c r="G149" s="48" t="e">
        <f>IF('LV SM - typical bill'!C82,(('LV SM - typical bill'!E82-'LV SM - typical bill'!C82)),"")</f>
        <v>#VALUE!</v>
      </c>
      <c r="H149" s="52" t="e">
        <f>IF('LV SM - typical bill'!C82,(('LV SM - typical bill'!E82-'LV SM - typical bill'!D82)),"")</f>
        <v>#VALUE!</v>
      </c>
      <c r="I149" s="40"/>
      <c r="J149" s="65"/>
      <c r="K149" s="58" t="s">
        <v>107</v>
      </c>
      <c r="L149" s="59" t="e">
        <f>IF('LV SM - typical bill'!C82,(('LV SM - typical bill'!F82-'LV SM - typical bill'!C82)/'LV SM - typical bill'!C82),"")</f>
        <v>#VALUE!</v>
      </c>
      <c r="M149" s="45" t="e">
        <f>IF('LV SM - typical bill'!C82,(('LV SM - typical bill'!G82-'LV SM - typical bill'!C82)/'LV SM - typical bill'!C82),"")</f>
        <v>#VALUE!</v>
      </c>
      <c r="N149" s="60" t="e">
        <f>IF('LV SM - typical bill'!C82,(('LV SM - typical bill'!G82-'LV SM - typical bill'!F82)/'LV SM - typical bill'!F82),"")</f>
        <v>#VALUE!</v>
      </c>
      <c r="O149" s="51" t="e">
        <f>IF('LV SM - typical bill'!C82,(('LV SM - typical bill'!F82-'LV SM - typical bill'!C82)),"")</f>
        <v>#VALUE!</v>
      </c>
      <c r="P149" s="48" t="e">
        <f>IF('LV SM - typical bill'!C82,(('LV SM - typical bill'!G82-'LV SM - typical bill'!C82)),"")</f>
        <v>#VALUE!</v>
      </c>
      <c r="Q149" s="52" t="e">
        <f>IF('LV SM - typical bill'!C82,(('LV SM - typical bill'!G82-'LV SM - typical bill'!F82)),"")</f>
        <v>#VALUE!</v>
      </c>
    </row>
    <row r="150" spans="2:17">
      <c r="B150" s="57" t="s">
        <v>137</v>
      </c>
      <c r="C150" s="59" t="str">
        <f>IF('LV SM - typical bill'!C83,(('LV SM - typical bill'!D83-'LV SM - typical bill'!C83)/'LV SM - typical bill'!C83),"")</f>
        <v/>
      </c>
      <c r="D150" s="45" t="str">
        <f>IF('LV SM - typical bill'!C83,(('LV SM - typical bill'!E83-'LV SM - typical bill'!C83)/'LV SM - typical bill'!C83),"")</f>
        <v/>
      </c>
      <c r="E150" s="60" t="str">
        <f>IF('LV SM - typical bill'!C83,(('LV SM - typical bill'!E83-'LV SM - typical bill'!D83)/'LV SM - typical bill'!D83),"")</f>
        <v/>
      </c>
      <c r="F150" s="51" t="str">
        <f>IF('LV SM - typical bill'!C83,('LV SM - typical bill'!D83-'LV SM - typical bill'!C83),"")</f>
        <v/>
      </c>
      <c r="G150" s="48" t="str">
        <f>IF('LV SM - typical bill'!C83,(('LV SM - typical bill'!E83-'LV SM - typical bill'!C83)),"")</f>
        <v/>
      </c>
      <c r="H150" s="52" t="str">
        <f>IF('LV SM - typical bill'!C83,(('LV SM - typical bill'!E83-'LV SM - typical bill'!D83)),"")</f>
        <v/>
      </c>
      <c r="I150" s="40"/>
      <c r="J150" s="65"/>
      <c r="K150" s="57" t="s">
        <v>137</v>
      </c>
      <c r="L150" s="59" t="str">
        <f>IF('LV SM - typical bill'!C83,(('LV SM - typical bill'!F83-'LV SM - typical bill'!C83)/'LV SM - typical bill'!C83),"")</f>
        <v/>
      </c>
      <c r="M150" s="45" t="str">
        <f>IF('LV SM - typical bill'!C83,(('LV SM - typical bill'!G83-'LV SM - typical bill'!C83)/'LV SM - typical bill'!C83),"")</f>
        <v/>
      </c>
      <c r="N150" s="60" t="str">
        <f>IF('LV SM - typical bill'!C83,(('LV SM - typical bill'!G83-'LV SM - typical bill'!F83)/'LV SM - typical bill'!F83),"")</f>
        <v/>
      </c>
      <c r="O150" s="51" t="str">
        <f>IF('LV SM - typical bill'!C83,(('LV SM - typical bill'!F83-'LV SM - typical bill'!C83)),"")</f>
        <v/>
      </c>
      <c r="P150" s="48" t="str">
        <f>IF('LV SM - typical bill'!C83,(('LV SM - typical bill'!G83-'LV SM - typical bill'!C83)),"")</f>
        <v/>
      </c>
      <c r="Q150" s="52" t="str">
        <f>IF('LV SM - typical bill'!C83,(('LV SM - typical bill'!G83-'LV SM - typical bill'!F83)),"")</f>
        <v/>
      </c>
    </row>
    <row r="151" spans="2:17">
      <c r="B151" s="58" t="s">
        <v>73</v>
      </c>
      <c r="C151" s="59">
        <f>IF('LV SM - typical bill'!C84,(('LV SM - typical bill'!D84-'LV SM - typical bill'!C84)/'LV SM - typical bill'!C84),"")</f>
        <v>0</v>
      </c>
      <c r="D151" s="45">
        <f>IF('LV SM - typical bill'!C84,(('LV SM - typical bill'!E84-'LV SM - typical bill'!C84)/'LV SM - typical bill'!C84),"")</f>
        <v>0</v>
      </c>
      <c r="E151" s="60">
        <f>IF('LV SM - typical bill'!C84,(('LV SM - typical bill'!E84-'LV SM - typical bill'!D84)/'LV SM - typical bill'!D84),"")</f>
        <v>0</v>
      </c>
      <c r="F151" s="51">
        <f>IF('LV SM - typical bill'!C84,('LV SM - typical bill'!D84-'LV SM - typical bill'!C84),"")</f>
        <v>0</v>
      </c>
      <c r="G151" s="48">
        <f>IF('LV SM - typical bill'!C84,(('LV SM - typical bill'!E84-'LV SM - typical bill'!C84)),"")</f>
        <v>0</v>
      </c>
      <c r="H151" s="52">
        <f>IF('LV SM - typical bill'!C84,(('LV SM - typical bill'!E84-'LV SM - typical bill'!D84)),"")</f>
        <v>0</v>
      </c>
      <c r="I151" s="40"/>
      <c r="J151" s="65"/>
      <c r="K151" s="58" t="s">
        <v>73</v>
      </c>
      <c r="L151" s="59">
        <f>IF('LV SM - typical bill'!C84,(('LV SM - typical bill'!F84-'LV SM - typical bill'!C84)/'LV SM - typical bill'!C84),"")</f>
        <v>1.5356161021612408E-4</v>
      </c>
      <c r="M151" s="45">
        <f>IF('LV SM - typical bill'!C84,(('LV SM - typical bill'!G84-'LV SM - typical bill'!C84)/'LV SM - typical bill'!C84),"")</f>
        <v>-4.2780942106618999E-3</v>
      </c>
      <c r="N151" s="60">
        <f>IF('LV SM - typical bill'!C84,(('LV SM - typical bill'!G84-'LV SM - typical bill'!F84)/'LV SM - typical bill'!F84),"")</f>
        <v>-4.4309753931618219E-3</v>
      </c>
      <c r="O151" s="51">
        <f>IF('LV SM - typical bill'!C84,(('LV SM - typical bill'!F84-'LV SM - typical bill'!C84)),"")</f>
        <v>-3.3476267070909671</v>
      </c>
      <c r="P151" s="48">
        <f>IF('LV SM - typical bill'!C84,(('LV SM - typical bill'!G84-'LV SM - typical bill'!C84)),"")</f>
        <v>93.261997024561424</v>
      </c>
      <c r="Q151" s="52">
        <f>IF('LV SM - typical bill'!C84,(('LV SM - typical bill'!G84-'LV SM - typical bill'!F84)),"")</f>
        <v>96.609623731652391</v>
      </c>
    </row>
    <row r="152" spans="2:17">
      <c r="B152" s="57" t="s">
        <v>138</v>
      </c>
      <c r="C152" s="59" t="str">
        <f>IF('LV SM - typical bill'!C85,(('LV SM - typical bill'!D85-'LV SM - typical bill'!C85)/'LV SM - typical bill'!C85),"")</f>
        <v/>
      </c>
      <c r="D152" s="45" t="str">
        <f>IF('LV SM - typical bill'!C85,(('LV SM - typical bill'!E85-'LV SM - typical bill'!C85)/'LV SM - typical bill'!C85),"")</f>
        <v/>
      </c>
      <c r="E152" s="60" t="str">
        <f>IF('LV SM - typical bill'!C85,(('LV SM - typical bill'!E85-'LV SM - typical bill'!D85)/'LV SM - typical bill'!D85),"")</f>
        <v/>
      </c>
      <c r="F152" s="51" t="str">
        <f>IF('LV SM - typical bill'!C85,('LV SM - typical bill'!D85-'LV SM - typical bill'!C85),"")</f>
        <v/>
      </c>
      <c r="G152" s="48" t="str">
        <f>IF('LV SM - typical bill'!C85,(('LV SM - typical bill'!E85-'LV SM - typical bill'!C85)),"")</f>
        <v/>
      </c>
      <c r="H152" s="52" t="str">
        <f>IF('LV SM - typical bill'!C85,(('LV SM - typical bill'!E85-'LV SM - typical bill'!D85)),"")</f>
        <v/>
      </c>
      <c r="I152" s="40"/>
      <c r="J152" s="65"/>
      <c r="K152" s="57" t="s">
        <v>138</v>
      </c>
      <c r="L152" s="59" t="str">
        <f>IF('LV SM - typical bill'!C85,(('LV SM - typical bill'!F85-'LV SM - typical bill'!C85)/'LV SM - typical bill'!C85),"")</f>
        <v/>
      </c>
      <c r="M152" s="45" t="str">
        <f>IF('LV SM - typical bill'!C85,(('LV SM - typical bill'!G85-'LV SM - typical bill'!C85)/'LV SM - typical bill'!C85),"")</f>
        <v/>
      </c>
      <c r="N152" s="60" t="str">
        <f>IF('LV SM - typical bill'!C85,(('LV SM - typical bill'!G85-'LV SM - typical bill'!F85)/'LV SM - typical bill'!F85),"")</f>
        <v/>
      </c>
      <c r="O152" s="51" t="str">
        <f>IF('LV SM - typical bill'!C85,(('LV SM - typical bill'!F85-'LV SM - typical bill'!C85)),"")</f>
        <v/>
      </c>
      <c r="P152" s="48" t="str">
        <f>IF('LV SM - typical bill'!C85,(('LV SM - typical bill'!G85-'LV SM - typical bill'!C85)),"")</f>
        <v/>
      </c>
      <c r="Q152" s="52" t="str">
        <f>IF('LV SM - typical bill'!C85,(('LV SM - typical bill'!G85-'LV SM - typical bill'!F85)),"")</f>
        <v/>
      </c>
    </row>
    <row r="153" spans="2:17" ht="15.75" thickBot="1">
      <c r="B153" s="58" t="s">
        <v>74</v>
      </c>
      <c r="C153" s="61">
        <f>IF('LV SM - typical bill'!C86,(('LV SM - typical bill'!D86-'LV SM - typical bill'!C86)/'LV SM - typical bill'!C86),"")</f>
        <v>0</v>
      </c>
      <c r="D153" s="62">
        <f>IF('LV SM - typical bill'!C86,(('LV SM - typical bill'!E86-'LV SM - typical bill'!C86)/'LV SM - typical bill'!C86),"")</f>
        <v>0</v>
      </c>
      <c r="E153" s="63">
        <f>IF('LV SM - typical bill'!C86,(('LV SM - typical bill'!E86-'LV SM - typical bill'!D86)/'LV SM - typical bill'!D86),"")</f>
        <v>0</v>
      </c>
      <c r="F153" s="53">
        <f>IF('LV SM - typical bill'!C86,('LV SM - typical bill'!D86-'LV SM - typical bill'!C86),"")</f>
        <v>0</v>
      </c>
      <c r="G153" s="54">
        <f>IF('LV SM - typical bill'!C86,(('LV SM - typical bill'!E86-'LV SM - typical bill'!C86)),"")</f>
        <v>0</v>
      </c>
      <c r="H153" s="55">
        <f>IF('LV SM - typical bill'!C86,(('LV SM - typical bill'!E86-'LV SM - typical bill'!D86)),"")</f>
        <v>0</v>
      </c>
      <c r="I153" s="40"/>
      <c r="J153" s="65"/>
      <c r="K153" s="58" t="s">
        <v>74</v>
      </c>
      <c r="L153" s="61">
        <f>IF('LV SM - typical bill'!C86,(('LV SM - typical bill'!F86-'LV SM - typical bill'!C86)/'LV SM - typical bill'!C86),"")</f>
        <v>-1.7567869324798406E-5</v>
      </c>
      <c r="M153" s="62">
        <f>IF('LV SM - typical bill'!C86,(('LV SM - typical bill'!G86-'LV SM - typical bill'!C86)/'LV SM - typical bill'!C86),"")</f>
        <v>-3.1910466587892687E-3</v>
      </c>
      <c r="N153" s="63">
        <f>IF('LV SM - typical bill'!C86,(('LV SM - typical bill'!G86-'LV SM - typical bill'!F86)/'LV SM - typical bill'!F86),"")</f>
        <v>-3.1735345417045965E-3</v>
      </c>
      <c r="O153" s="53">
        <f>IF('LV SM - typical bill'!C86,(('LV SM - typical bill'!F86-'LV SM - typical bill'!C86)),"")</f>
        <v>0.14600000000064028</v>
      </c>
      <c r="P153" s="54">
        <f>IF('LV SM - typical bill'!C86,(('LV SM - typical bill'!G86-'LV SM - typical bill'!C86)),"")</f>
        <v>26.519596860140155</v>
      </c>
      <c r="Q153" s="55">
        <f>IF('LV SM - typical bill'!C86,(('LV SM - typical bill'!G86-'LV SM - typical bill'!F86)),"")</f>
        <v>26.373596860139514</v>
      </c>
    </row>
    <row r="154" spans="2:17">
      <c r="F154" s="8"/>
      <c r="G154" s="8"/>
      <c r="H154" s="8"/>
    </row>
    <row r="155" spans="2:17">
      <c r="F155" s="8"/>
      <c r="G155" s="8"/>
      <c r="H155" s="8"/>
    </row>
    <row r="156" spans="2:17">
      <c r="F156" s="8"/>
      <c r="G156" s="8"/>
      <c r="H156" s="8"/>
    </row>
    <row r="157" spans="2:17">
      <c r="F157" s="8"/>
      <c r="G157" s="8"/>
      <c r="H157" s="8"/>
    </row>
    <row r="158" spans="2:17">
      <c r="F158" s="8"/>
      <c r="G158" s="8"/>
      <c r="H158" s="8"/>
    </row>
    <row r="159" spans="2:17">
      <c r="F159" s="8"/>
      <c r="G159" s="8"/>
      <c r="H159" s="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11" priority="7">
      <formula>ISERROR(C71)</formula>
    </cfRule>
  </conditionalFormatting>
  <conditionalFormatting sqref="L71:N153">
    <cfRule type="expression" dxfId="10" priority="6">
      <formula>ISERROR(L71)</formula>
    </cfRule>
  </conditionalFormatting>
  <conditionalFormatting sqref="F72:F154">
    <cfRule type="expression" dxfId="9" priority="5">
      <formula>ISERROR(F72)</formula>
    </cfRule>
  </conditionalFormatting>
  <conditionalFormatting sqref="F72:H154">
    <cfRule type="expression" dxfId="8" priority="4">
      <formula>ISERROR(F72)</formula>
    </cfRule>
  </conditionalFormatting>
  <conditionalFormatting sqref="O71:Q153">
    <cfRule type="expression" dxfId="7" priority="3">
      <formula>ISERROR(O71)</formula>
    </cfRule>
  </conditionalFormatting>
  <conditionalFormatting sqref="F71:F153">
    <cfRule type="expression" dxfId="6" priority="2">
      <formula>ISERROR(F71)</formula>
    </cfRule>
  </conditionalFormatting>
  <conditionalFormatting sqref="F71:H153">
    <cfRule type="expression" dxfId="5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B2:K331"/>
  <sheetViews>
    <sheetView showGridLines="0" topLeftCell="A262" zoomScale="60" zoomScaleNormal="60" workbookViewId="0">
      <selection activeCell="B274" sqref="B274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11" t="s">
        <v>48</v>
      </c>
      <c r="C6" s="12" t="s">
        <v>167</v>
      </c>
      <c r="D6" s="13">
        <v>1</v>
      </c>
      <c r="E6" s="14">
        <v>3.03</v>
      </c>
      <c r="F6" s="14">
        <v>0</v>
      </c>
      <c r="G6" s="14">
        <v>0</v>
      </c>
      <c r="H6" s="15">
        <v>3.55</v>
      </c>
      <c r="I6" s="15">
        <v>0</v>
      </c>
      <c r="J6" s="14">
        <v>0</v>
      </c>
      <c r="K6" s="12"/>
    </row>
    <row r="7" spans="2:11" ht="27.75" customHeight="1">
      <c r="B7" s="11" t="s">
        <v>49</v>
      </c>
      <c r="C7" s="12" t="s">
        <v>168</v>
      </c>
      <c r="D7" s="13">
        <v>2</v>
      </c>
      <c r="E7" s="14">
        <v>3.786</v>
      </c>
      <c r="F7" s="14">
        <v>0.36299999999999999</v>
      </c>
      <c r="G7" s="14">
        <v>0</v>
      </c>
      <c r="H7" s="15">
        <v>3.55</v>
      </c>
      <c r="I7" s="15">
        <v>0</v>
      </c>
      <c r="J7" s="14">
        <v>0</v>
      </c>
      <c r="K7" s="16" t="s">
        <v>169</v>
      </c>
    </row>
    <row r="8" spans="2:11" ht="27.75" customHeight="1">
      <c r="B8" s="11" t="s">
        <v>50</v>
      </c>
      <c r="C8" s="12" t="s">
        <v>170</v>
      </c>
      <c r="D8" s="13">
        <v>2</v>
      </c>
      <c r="E8" s="14">
        <v>0.32700000000000001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16" t="s">
        <v>171</v>
      </c>
    </row>
    <row r="9" spans="2:11" ht="27.75" customHeight="1">
      <c r="B9" s="11" t="s">
        <v>51</v>
      </c>
      <c r="C9" s="12" t="s">
        <v>172</v>
      </c>
      <c r="D9" s="13">
        <v>3</v>
      </c>
      <c r="E9" s="14">
        <v>2.722</v>
      </c>
      <c r="F9" s="14">
        <v>0</v>
      </c>
      <c r="G9" s="14">
        <v>0</v>
      </c>
      <c r="H9" s="15">
        <v>4.51</v>
      </c>
      <c r="I9" s="15">
        <v>0</v>
      </c>
      <c r="J9" s="14">
        <v>0</v>
      </c>
      <c r="K9" s="12">
        <v>207</v>
      </c>
    </row>
    <row r="10" spans="2:11" ht="27.75" customHeight="1">
      <c r="B10" s="11" t="s">
        <v>52</v>
      </c>
      <c r="C10" s="12" t="s">
        <v>173</v>
      </c>
      <c r="D10" s="13">
        <v>4</v>
      </c>
      <c r="E10" s="14">
        <v>2.923</v>
      </c>
      <c r="F10" s="14">
        <v>0.214</v>
      </c>
      <c r="G10" s="14">
        <v>0</v>
      </c>
      <c r="H10" s="15">
        <v>4.51</v>
      </c>
      <c r="I10" s="15">
        <v>0</v>
      </c>
      <c r="J10" s="14">
        <v>0</v>
      </c>
      <c r="K10" s="16" t="s">
        <v>174</v>
      </c>
    </row>
    <row r="11" spans="2:11" ht="27.75" customHeight="1">
      <c r="B11" s="11" t="s">
        <v>53</v>
      </c>
      <c r="C11" s="12">
        <v>212</v>
      </c>
      <c r="D11" s="13">
        <v>4</v>
      </c>
      <c r="E11" s="14">
        <v>0.247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16" t="s">
        <v>175</v>
      </c>
    </row>
    <row r="12" spans="2:11" ht="27.75" customHeight="1">
      <c r="B12" s="11" t="s">
        <v>54</v>
      </c>
      <c r="C12" s="12" t="s">
        <v>176</v>
      </c>
      <c r="D12" s="13" t="s">
        <v>55</v>
      </c>
      <c r="E12" s="14">
        <v>3.0990000000000002</v>
      </c>
      <c r="F12" s="14">
        <v>0.20599999999999999</v>
      </c>
      <c r="G12" s="14">
        <v>0</v>
      </c>
      <c r="H12" s="15">
        <v>22.2</v>
      </c>
      <c r="I12" s="15">
        <v>0</v>
      </c>
      <c r="J12" s="14">
        <v>0</v>
      </c>
      <c r="K12" s="16"/>
    </row>
    <row r="13" spans="2:11" ht="27.75" customHeight="1">
      <c r="B13" s="11" t="s">
        <v>56</v>
      </c>
      <c r="C13" s="12" t="s">
        <v>177</v>
      </c>
      <c r="D13" s="13" t="s">
        <v>55</v>
      </c>
      <c r="E13" s="14">
        <v>2.7360000000000002</v>
      </c>
      <c r="F13" s="14">
        <v>0.17899999999999999</v>
      </c>
      <c r="G13" s="14">
        <v>0</v>
      </c>
      <c r="H13" s="15">
        <v>28.53</v>
      </c>
      <c r="I13" s="15">
        <v>0</v>
      </c>
      <c r="J13" s="14">
        <v>0</v>
      </c>
      <c r="K13" s="16"/>
    </row>
    <row r="14" spans="2:11" ht="27.75" customHeight="1">
      <c r="B14" s="11" t="s">
        <v>57</v>
      </c>
      <c r="C14" s="12"/>
      <c r="D14" s="13" t="s">
        <v>55</v>
      </c>
      <c r="E14" s="14">
        <v>1.839</v>
      </c>
      <c r="F14" s="14">
        <v>0.106</v>
      </c>
      <c r="G14" s="14">
        <v>0</v>
      </c>
      <c r="H14" s="15">
        <v>365.41</v>
      </c>
      <c r="I14" s="15">
        <v>0</v>
      </c>
      <c r="J14" s="14">
        <v>0</v>
      </c>
      <c r="K14" s="16">
        <v>405</v>
      </c>
    </row>
    <row r="15" spans="2:11" ht="27.75" customHeight="1">
      <c r="B15" s="11" t="s">
        <v>58</v>
      </c>
      <c r="C15" s="12" t="s">
        <v>178</v>
      </c>
      <c r="D15" s="13">
        <v>0</v>
      </c>
      <c r="E15" s="14">
        <v>12.403</v>
      </c>
      <c r="F15" s="14">
        <v>0.90800000000000003</v>
      </c>
      <c r="G15" s="14">
        <v>0.155</v>
      </c>
      <c r="H15" s="15">
        <v>17.350000000000001</v>
      </c>
      <c r="I15" s="15">
        <v>2.34</v>
      </c>
      <c r="J15" s="14">
        <v>0.66600000000000004</v>
      </c>
      <c r="K15" s="16">
        <v>501</v>
      </c>
    </row>
    <row r="16" spans="2:11" ht="27.75" customHeight="1">
      <c r="B16" s="11" t="s">
        <v>59</v>
      </c>
      <c r="C16" s="12" t="s">
        <v>179</v>
      </c>
      <c r="D16" s="13">
        <v>0</v>
      </c>
      <c r="E16" s="14">
        <v>10.53</v>
      </c>
      <c r="F16" s="14">
        <v>0.59199999999999997</v>
      </c>
      <c r="G16" s="14">
        <v>0.11700000000000001</v>
      </c>
      <c r="H16" s="15">
        <v>6.12</v>
      </c>
      <c r="I16" s="15">
        <v>4.8600000000000003</v>
      </c>
      <c r="J16" s="14">
        <v>0.505</v>
      </c>
      <c r="K16" s="16">
        <v>503</v>
      </c>
    </row>
    <row r="17" spans="2:11" ht="27.75" customHeight="1">
      <c r="B17" s="11" t="s">
        <v>60</v>
      </c>
      <c r="C17" s="12" t="s">
        <v>180</v>
      </c>
      <c r="D17" s="13">
        <v>0</v>
      </c>
      <c r="E17" s="14">
        <v>8.0969999999999995</v>
      </c>
      <c r="F17" s="14">
        <v>0.36299999999999999</v>
      </c>
      <c r="G17" s="14">
        <v>8.2000000000000003E-2</v>
      </c>
      <c r="H17" s="15">
        <v>92.72</v>
      </c>
      <c r="I17" s="15">
        <v>3.72</v>
      </c>
      <c r="J17" s="14">
        <v>0.35299999999999998</v>
      </c>
      <c r="K17" s="16">
        <v>505</v>
      </c>
    </row>
    <row r="18" spans="2:11" ht="27.75" customHeight="1">
      <c r="B18" s="11" t="s">
        <v>61</v>
      </c>
      <c r="C18" s="12"/>
      <c r="D18" s="13">
        <v>0</v>
      </c>
      <c r="E18" s="14">
        <v>6.3970000000000002</v>
      </c>
      <c r="F18" s="14">
        <v>0.183</v>
      </c>
      <c r="G18" s="14">
        <v>5.5E-2</v>
      </c>
      <c r="H18" s="15">
        <v>199.77</v>
      </c>
      <c r="I18" s="15">
        <v>4.04</v>
      </c>
      <c r="J18" s="14">
        <v>0.254</v>
      </c>
      <c r="K18" s="16" t="s">
        <v>181</v>
      </c>
    </row>
    <row r="19" spans="2:11" ht="27.75" customHeight="1">
      <c r="B19" s="11" t="s">
        <v>62</v>
      </c>
      <c r="C19" s="12" t="s">
        <v>182</v>
      </c>
      <c r="D19" s="13" t="s">
        <v>63</v>
      </c>
      <c r="E19" s="14">
        <v>2.3730000000000002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16" t="s">
        <v>183</v>
      </c>
    </row>
    <row r="20" spans="2:11" ht="27.75" customHeight="1">
      <c r="B20" s="11" t="s">
        <v>64</v>
      </c>
      <c r="C20" s="12">
        <v>910</v>
      </c>
      <c r="D20" s="13">
        <v>0</v>
      </c>
      <c r="E20" s="14">
        <v>15.657999999999999</v>
      </c>
      <c r="F20" s="14">
        <v>1.5880000000000001</v>
      </c>
      <c r="G20" s="14">
        <v>0.52400000000000002</v>
      </c>
      <c r="H20" s="15">
        <v>0</v>
      </c>
      <c r="I20" s="15">
        <v>0</v>
      </c>
      <c r="J20" s="14">
        <v>0</v>
      </c>
      <c r="K20" s="12"/>
    </row>
    <row r="21" spans="2:11" ht="27.75" customHeight="1">
      <c r="B21" s="11" t="s">
        <v>65</v>
      </c>
      <c r="C21" s="12" t="s">
        <v>184</v>
      </c>
      <c r="D21" s="13">
        <v>8</v>
      </c>
      <c r="E21" s="14">
        <v>-1.153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16"/>
    </row>
    <row r="22" spans="2:11" ht="27.75" customHeight="1">
      <c r="B22" s="11" t="s">
        <v>66</v>
      </c>
      <c r="C22" s="12">
        <v>780</v>
      </c>
      <c r="D22" s="13">
        <v>8</v>
      </c>
      <c r="E22" s="14">
        <v>-1.03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12"/>
    </row>
    <row r="23" spans="2:11" ht="27.75" customHeight="1">
      <c r="B23" s="11" t="s">
        <v>67</v>
      </c>
      <c r="C23" s="12" t="s">
        <v>185</v>
      </c>
      <c r="D23" s="13">
        <v>0</v>
      </c>
      <c r="E23" s="14">
        <v>-1.153</v>
      </c>
      <c r="F23" s="14">
        <v>0</v>
      </c>
      <c r="G23" s="14">
        <v>0</v>
      </c>
      <c r="H23" s="15">
        <v>0</v>
      </c>
      <c r="I23" s="15">
        <v>0</v>
      </c>
      <c r="J23" s="14">
        <v>0.433</v>
      </c>
      <c r="K23" s="12"/>
    </row>
    <row r="24" spans="2:11" ht="27.75" customHeight="1">
      <c r="B24" s="11" t="s">
        <v>68</v>
      </c>
      <c r="C24" s="12" t="s">
        <v>186</v>
      </c>
      <c r="D24" s="13">
        <v>0</v>
      </c>
      <c r="E24" s="14">
        <v>-8.5289999999999999</v>
      </c>
      <c r="F24" s="14">
        <v>-0.84399999999999997</v>
      </c>
      <c r="G24" s="14">
        <v>-0.125</v>
      </c>
      <c r="H24" s="15">
        <v>0</v>
      </c>
      <c r="I24" s="15">
        <v>0</v>
      </c>
      <c r="J24" s="14">
        <v>0.433</v>
      </c>
      <c r="K24" s="12"/>
    </row>
    <row r="25" spans="2:11" ht="27.75" customHeight="1">
      <c r="B25" s="11" t="s">
        <v>69</v>
      </c>
      <c r="C25" s="12" t="s">
        <v>187</v>
      </c>
      <c r="D25" s="13">
        <v>0</v>
      </c>
      <c r="E25" s="14">
        <v>-1.03</v>
      </c>
      <c r="F25" s="14">
        <v>0</v>
      </c>
      <c r="G25" s="14">
        <v>0</v>
      </c>
      <c r="H25" s="15">
        <v>0</v>
      </c>
      <c r="I25" s="15">
        <v>0</v>
      </c>
      <c r="J25" s="14">
        <v>0.40300000000000002</v>
      </c>
      <c r="K25" s="12"/>
    </row>
    <row r="26" spans="2:11" ht="27.75" customHeight="1">
      <c r="B26" s="11" t="s">
        <v>70</v>
      </c>
      <c r="C26" s="12" t="s">
        <v>188</v>
      </c>
      <c r="D26" s="13">
        <v>0</v>
      </c>
      <c r="E26" s="14">
        <v>-7.7290000000000001</v>
      </c>
      <c r="F26" s="14">
        <v>-0.72899999999999998</v>
      </c>
      <c r="G26" s="14">
        <v>-0.11</v>
      </c>
      <c r="H26" s="15">
        <v>0</v>
      </c>
      <c r="I26" s="15">
        <v>0</v>
      </c>
      <c r="J26" s="14">
        <v>0.40300000000000002</v>
      </c>
      <c r="K26" s="12"/>
    </row>
    <row r="27" spans="2:11" ht="27.75" customHeight="1">
      <c r="B27" s="11" t="s">
        <v>71</v>
      </c>
      <c r="C27" s="12" t="s">
        <v>189</v>
      </c>
      <c r="D27" s="13">
        <v>0</v>
      </c>
      <c r="E27" s="14">
        <v>-0.66400000000000003</v>
      </c>
      <c r="F27" s="14">
        <v>0</v>
      </c>
      <c r="G27" s="14">
        <v>0</v>
      </c>
      <c r="H27" s="15">
        <v>67.709999999999994</v>
      </c>
      <c r="I27" s="15">
        <v>0</v>
      </c>
      <c r="J27" s="14">
        <v>0.307</v>
      </c>
      <c r="K27" s="12"/>
    </row>
    <row r="28" spans="2:11" ht="27.75" customHeight="1">
      <c r="B28" s="11" t="s">
        <v>72</v>
      </c>
      <c r="C28" s="12" t="s">
        <v>190</v>
      </c>
      <c r="D28" s="13">
        <v>0</v>
      </c>
      <c r="E28" s="14">
        <v>-5.5140000000000002</v>
      </c>
      <c r="F28" s="14">
        <v>-0.35599999999999998</v>
      </c>
      <c r="G28" s="14">
        <v>-6.5000000000000002E-2</v>
      </c>
      <c r="H28" s="15">
        <v>67.709999999999994</v>
      </c>
      <c r="I28" s="15">
        <v>0</v>
      </c>
      <c r="J28" s="14">
        <v>0.307</v>
      </c>
      <c r="K28" s="12"/>
    </row>
    <row r="29" spans="2:11" ht="27.75" customHeight="1">
      <c r="B29" s="11" t="s">
        <v>73</v>
      </c>
      <c r="C29" s="12" t="s">
        <v>191</v>
      </c>
      <c r="D29" s="13">
        <v>0</v>
      </c>
      <c r="E29" s="14">
        <v>-5.2160000000000002</v>
      </c>
      <c r="F29" s="14">
        <v>-0.309</v>
      </c>
      <c r="G29" s="14">
        <v>-0.06</v>
      </c>
      <c r="H29" s="15">
        <v>67.709999999999994</v>
      </c>
      <c r="I29" s="15">
        <v>0</v>
      </c>
      <c r="J29" s="14">
        <v>0.22600000000000001</v>
      </c>
      <c r="K29" s="12"/>
    </row>
    <row r="30" spans="2:11" ht="27.75" customHeight="1">
      <c r="B30" s="11" t="s">
        <v>74</v>
      </c>
      <c r="C30" s="12" t="s">
        <v>192</v>
      </c>
      <c r="D30" s="13">
        <v>0</v>
      </c>
      <c r="E30" s="14">
        <v>-0.61599999999999999</v>
      </c>
      <c r="F30" s="14">
        <v>0</v>
      </c>
      <c r="G30" s="14">
        <v>0</v>
      </c>
      <c r="H30" s="15">
        <v>67.709999999999994</v>
      </c>
      <c r="I30" s="15">
        <v>0</v>
      </c>
      <c r="J30" s="14">
        <v>0.22600000000000001</v>
      </c>
      <c r="K30" s="12"/>
    </row>
    <row r="31" spans="2:11" ht="27.75" customHeight="1">
      <c r="B31" s="11" t="s">
        <v>75</v>
      </c>
      <c r="C31" s="12" t="s">
        <v>193</v>
      </c>
      <c r="D31" s="13">
        <v>1</v>
      </c>
      <c r="E31" s="14">
        <v>2.0624158235831715</v>
      </c>
      <c r="F31" s="14">
        <v>0</v>
      </c>
      <c r="G31" s="14">
        <v>0</v>
      </c>
      <c r="H31" s="15">
        <v>2.4163617735050362</v>
      </c>
      <c r="I31" s="15">
        <v>0</v>
      </c>
      <c r="J31" s="14">
        <v>0</v>
      </c>
      <c r="K31" s="12"/>
    </row>
    <row r="32" spans="2:11" ht="27.75" customHeight="1">
      <c r="B32" s="11" t="s">
        <v>76</v>
      </c>
      <c r="C32" s="12" t="s">
        <v>193</v>
      </c>
      <c r="D32" s="13">
        <v>2</v>
      </c>
      <c r="E32" s="14">
        <v>2.5769987815464979</v>
      </c>
      <c r="F32" s="14">
        <v>0.24708149965699383</v>
      </c>
      <c r="G32" s="14">
        <v>0</v>
      </c>
      <c r="H32" s="15">
        <v>2.4163617735050362</v>
      </c>
      <c r="I32" s="15">
        <v>0</v>
      </c>
      <c r="J32" s="14">
        <v>0</v>
      </c>
      <c r="K32" s="12"/>
    </row>
    <row r="33" spans="2:11" ht="27.75" customHeight="1">
      <c r="B33" s="11" t="s">
        <v>77</v>
      </c>
      <c r="C33" s="12" t="s">
        <v>193</v>
      </c>
      <c r="D33" s="13">
        <v>2</v>
      </c>
      <c r="E33" s="14">
        <v>0.22257754927778786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12"/>
    </row>
    <row r="34" spans="2:11" ht="27.75" customHeight="1">
      <c r="B34" s="11" t="s">
        <v>78</v>
      </c>
      <c r="C34" s="12" t="s">
        <v>193</v>
      </c>
      <c r="D34" s="13">
        <v>3</v>
      </c>
      <c r="E34" s="14">
        <v>1.8527709147832983</v>
      </c>
      <c r="F34" s="14">
        <v>0</v>
      </c>
      <c r="G34" s="14">
        <v>0</v>
      </c>
      <c r="H34" s="15">
        <v>3.0698004502838629</v>
      </c>
      <c r="I34" s="15">
        <v>0</v>
      </c>
      <c r="J34" s="14">
        <v>0</v>
      </c>
      <c r="K34" s="12"/>
    </row>
    <row r="35" spans="2:11" ht="27.75" customHeight="1">
      <c r="B35" s="11" t="s">
        <v>79</v>
      </c>
      <c r="C35" s="12" t="s">
        <v>193</v>
      </c>
      <c r="D35" s="13">
        <v>4</v>
      </c>
      <c r="E35" s="14">
        <v>1.9895846377338651</v>
      </c>
      <c r="F35" s="14">
        <v>0.14566237169861346</v>
      </c>
      <c r="G35" s="14">
        <v>0</v>
      </c>
      <c r="H35" s="15">
        <v>3.0698004502838629</v>
      </c>
      <c r="I35" s="15">
        <v>0</v>
      </c>
      <c r="J35" s="14">
        <v>0</v>
      </c>
      <c r="K35" s="12"/>
    </row>
    <row r="36" spans="2:11" ht="27.75" customHeight="1">
      <c r="B36" s="11" t="s">
        <v>80</v>
      </c>
      <c r="C36" s="12" t="s">
        <v>193</v>
      </c>
      <c r="D36" s="13">
        <v>4</v>
      </c>
      <c r="E36" s="14">
        <v>0.16812432621288562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12"/>
    </row>
    <row r="37" spans="2:11" ht="27.75" customHeight="1">
      <c r="B37" s="11" t="s">
        <v>81</v>
      </c>
      <c r="C37" s="12" t="s">
        <v>193</v>
      </c>
      <c r="D37" s="13" t="s">
        <v>55</v>
      </c>
      <c r="E37" s="14">
        <v>2.1093817284766501</v>
      </c>
      <c r="F37" s="14">
        <v>0.14021704939212323</v>
      </c>
      <c r="G37" s="14">
        <v>0</v>
      </c>
      <c r="H37" s="15">
        <v>15.110769400510367</v>
      </c>
      <c r="I37" s="15">
        <v>0</v>
      </c>
      <c r="J37" s="14">
        <v>0</v>
      </c>
      <c r="K37" s="12"/>
    </row>
    <row r="38" spans="2:11" ht="27.75" customHeight="1">
      <c r="B38" s="11" t="s">
        <v>82</v>
      </c>
      <c r="C38" s="12" t="s">
        <v>193</v>
      </c>
      <c r="D38" s="13">
        <v>0</v>
      </c>
      <c r="E38" s="14">
        <v>8.4422915709247786</v>
      </c>
      <c r="F38" s="14">
        <v>0.61804408178664028</v>
      </c>
      <c r="G38" s="14">
        <v>0.10550311968824806</v>
      </c>
      <c r="H38" s="15">
        <v>11.809542752200672</v>
      </c>
      <c r="I38" s="15">
        <v>1.5927567746483899</v>
      </c>
      <c r="J38" s="14">
        <v>0.45332308201531107</v>
      </c>
      <c r="K38" s="12"/>
    </row>
    <row r="39" spans="2:11" ht="27.75" customHeight="1">
      <c r="B39" s="11" t="s">
        <v>83</v>
      </c>
      <c r="C39" s="12" t="s">
        <v>193</v>
      </c>
      <c r="D39" s="13" t="s">
        <v>63</v>
      </c>
      <c r="E39" s="14">
        <v>1.6152187291626625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12"/>
    </row>
    <row r="40" spans="2:11" ht="27.75" customHeight="1">
      <c r="B40" s="11" t="s">
        <v>84</v>
      </c>
      <c r="C40" s="12" t="s">
        <v>193</v>
      </c>
      <c r="D40" s="13">
        <v>0</v>
      </c>
      <c r="E40" s="14">
        <v>10.657857084377987</v>
      </c>
      <c r="F40" s="14">
        <v>1.0808964778383092</v>
      </c>
      <c r="G40" s="14">
        <v>0.35666861107510961</v>
      </c>
      <c r="H40" s="15">
        <v>0</v>
      </c>
      <c r="I40" s="15">
        <v>0</v>
      </c>
      <c r="J40" s="14">
        <v>0</v>
      </c>
      <c r="K40" s="12"/>
    </row>
    <row r="41" spans="2:11" ht="27.75" customHeight="1">
      <c r="B41" s="11" t="s">
        <v>85</v>
      </c>
      <c r="C41" s="12" t="s">
        <v>193</v>
      </c>
      <c r="D41" s="13">
        <v>8</v>
      </c>
      <c r="E41" s="14">
        <v>-1.153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12"/>
    </row>
    <row r="42" spans="2:11" ht="27.75" customHeight="1">
      <c r="B42" s="11" t="s">
        <v>86</v>
      </c>
      <c r="C42" s="12" t="s">
        <v>193</v>
      </c>
      <c r="D42" s="13">
        <v>0</v>
      </c>
      <c r="E42" s="14">
        <v>-1.153</v>
      </c>
      <c r="F42" s="14">
        <v>0</v>
      </c>
      <c r="G42" s="14">
        <v>0</v>
      </c>
      <c r="H42" s="15">
        <v>0</v>
      </c>
      <c r="I42" s="15">
        <v>0</v>
      </c>
      <c r="J42" s="14">
        <v>0.433</v>
      </c>
      <c r="K42" s="12"/>
    </row>
    <row r="43" spans="2:11" ht="27.75" customHeight="1">
      <c r="B43" s="11" t="s">
        <v>87</v>
      </c>
      <c r="C43" s="12" t="s">
        <v>193</v>
      </c>
      <c r="D43" s="13">
        <v>0</v>
      </c>
      <c r="E43" s="14">
        <v>-8.5289999999999999</v>
      </c>
      <c r="F43" s="14">
        <v>-0.84399999999999997</v>
      </c>
      <c r="G43" s="14">
        <v>-0.125</v>
      </c>
      <c r="H43" s="15">
        <v>0</v>
      </c>
      <c r="I43" s="15">
        <v>0</v>
      </c>
      <c r="J43" s="14">
        <v>0.433</v>
      </c>
      <c r="K43" s="12"/>
    </row>
    <row r="44" spans="2:11" ht="27.75" customHeight="1">
      <c r="B44" s="11" t="s">
        <v>88</v>
      </c>
      <c r="C44" s="12" t="s">
        <v>193</v>
      </c>
      <c r="D44" s="13">
        <v>1</v>
      </c>
      <c r="E44" s="14">
        <v>1.2308732944497085</v>
      </c>
      <c r="F44" s="14">
        <v>0</v>
      </c>
      <c r="G44" s="14">
        <v>0</v>
      </c>
      <c r="H44" s="15">
        <v>1.4421122756754012</v>
      </c>
      <c r="I44" s="15">
        <v>0</v>
      </c>
      <c r="J44" s="14">
        <v>0</v>
      </c>
      <c r="K44" s="12"/>
    </row>
    <row r="45" spans="2:11" ht="27.75" customHeight="1">
      <c r="B45" s="11" t="s">
        <v>89</v>
      </c>
      <c r="C45" s="12" t="s">
        <v>193</v>
      </c>
      <c r="D45" s="13">
        <v>2</v>
      </c>
      <c r="E45" s="14">
        <v>1.5379822748470617</v>
      </c>
      <c r="F45" s="14">
        <v>0.14746105804793538</v>
      </c>
      <c r="G45" s="14">
        <v>0</v>
      </c>
      <c r="H45" s="15">
        <v>1.4421122756754012</v>
      </c>
      <c r="I45" s="15">
        <v>0</v>
      </c>
      <c r="J45" s="14">
        <v>0</v>
      </c>
      <c r="K45" s="12"/>
    </row>
    <row r="46" spans="2:11" ht="27.75" customHeight="1">
      <c r="B46" s="11" t="s">
        <v>90</v>
      </c>
      <c r="C46" s="12" t="s">
        <v>193</v>
      </c>
      <c r="D46" s="13">
        <v>2</v>
      </c>
      <c r="E46" s="14">
        <v>0.1328368208861567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12"/>
    </row>
    <row r="47" spans="2:11" ht="27.75" customHeight="1">
      <c r="B47" s="11" t="s">
        <v>91</v>
      </c>
      <c r="C47" s="12" t="s">
        <v>193</v>
      </c>
      <c r="D47" s="13">
        <v>3</v>
      </c>
      <c r="E47" s="14">
        <v>1.1057548209544907</v>
      </c>
      <c r="F47" s="14">
        <v>0</v>
      </c>
      <c r="G47" s="14">
        <v>0</v>
      </c>
      <c r="H47" s="15">
        <v>1.8320919333228336</v>
      </c>
      <c r="I47" s="15">
        <v>0</v>
      </c>
      <c r="J47" s="14">
        <v>0</v>
      </c>
      <c r="K47" s="12"/>
    </row>
    <row r="48" spans="2:11" ht="27.75" customHeight="1">
      <c r="B48" s="11" t="s">
        <v>92</v>
      </c>
      <c r="C48" s="12" t="s">
        <v>193</v>
      </c>
      <c r="D48" s="13">
        <v>4</v>
      </c>
      <c r="E48" s="14">
        <v>1.1874068117744219</v>
      </c>
      <c r="F48" s="14">
        <v>8.6932965350573488E-2</v>
      </c>
      <c r="G48" s="14">
        <v>0</v>
      </c>
      <c r="H48" s="15">
        <v>1.8320919333228336</v>
      </c>
      <c r="I48" s="15">
        <v>0</v>
      </c>
      <c r="J48" s="14">
        <v>0</v>
      </c>
      <c r="K48" s="12"/>
    </row>
    <row r="49" spans="2:11" ht="27.75" customHeight="1">
      <c r="B49" s="11" t="s">
        <v>93</v>
      </c>
      <c r="C49" s="12" t="s">
        <v>193</v>
      </c>
      <c r="D49" s="13">
        <v>4</v>
      </c>
      <c r="E49" s="14">
        <v>0.10033851608220397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12"/>
    </row>
    <row r="50" spans="2:11" ht="27.75" customHeight="1">
      <c r="B50" s="11" t="s">
        <v>94</v>
      </c>
      <c r="C50" s="12" t="s">
        <v>193</v>
      </c>
      <c r="D50" s="13" t="s">
        <v>55</v>
      </c>
      <c r="E50" s="14">
        <v>1.258903082343118</v>
      </c>
      <c r="F50" s="14">
        <v>8.3683134870178214E-2</v>
      </c>
      <c r="G50" s="14">
        <v>0</v>
      </c>
      <c r="H50" s="15">
        <v>9.0182795830968754</v>
      </c>
      <c r="I50" s="15">
        <v>0</v>
      </c>
      <c r="J50" s="14">
        <v>0</v>
      </c>
      <c r="K50" s="12"/>
    </row>
    <row r="51" spans="2:11" ht="27.75" customHeight="1">
      <c r="B51" s="11" t="s">
        <v>95</v>
      </c>
      <c r="C51" s="12" t="s">
        <v>193</v>
      </c>
      <c r="D51" s="13">
        <v>0</v>
      </c>
      <c r="E51" s="14">
        <v>5.0384559310428179</v>
      </c>
      <c r="F51" s="14">
        <v>0.36885575952486321</v>
      </c>
      <c r="G51" s="14">
        <v>6.2965465557658362E-2</v>
      </c>
      <c r="H51" s="15">
        <v>7.0480698543572435</v>
      </c>
      <c r="I51" s="15">
        <v>0.95057541551561653</v>
      </c>
      <c r="J51" s="14">
        <v>0.27054838749290627</v>
      </c>
      <c r="K51" s="12"/>
    </row>
    <row r="52" spans="2:11" ht="27.75" customHeight="1">
      <c r="B52" s="11" t="s">
        <v>96</v>
      </c>
      <c r="C52" s="12" t="s">
        <v>193</v>
      </c>
      <c r="D52" s="13">
        <v>0</v>
      </c>
      <c r="E52" s="14">
        <v>6.6173590579840731</v>
      </c>
      <c r="F52" s="14">
        <v>0.37203006289900964</v>
      </c>
      <c r="G52" s="14">
        <v>7.3526211755378601E-2</v>
      </c>
      <c r="H52" s="15">
        <v>3.8459864610505727</v>
      </c>
      <c r="I52" s="15">
        <v>3.0541657190695726</v>
      </c>
      <c r="J52" s="14">
        <v>0.31735672595270248</v>
      </c>
      <c r="K52" s="12"/>
    </row>
    <row r="53" spans="2:11" ht="27.75" customHeight="1">
      <c r="B53" s="11" t="s">
        <v>97</v>
      </c>
      <c r="C53" s="12" t="s">
        <v>193</v>
      </c>
      <c r="D53" s="13">
        <v>0</v>
      </c>
      <c r="E53" s="14">
        <v>5.6793549705910582</v>
      </c>
      <c r="F53" s="14">
        <v>0.25461354258670549</v>
      </c>
      <c r="G53" s="14">
        <v>5.7516006865316396E-2</v>
      </c>
      <c r="H53" s="15">
        <v>65.035172640879708</v>
      </c>
      <c r="I53" s="15">
        <v>2.6092627504753292</v>
      </c>
      <c r="J53" s="14">
        <v>0.24759939540800835</v>
      </c>
      <c r="K53" s="12"/>
    </row>
    <row r="54" spans="2:11" ht="27.75" customHeight="1">
      <c r="B54" s="11" t="s">
        <v>98</v>
      </c>
      <c r="C54" s="12" t="s">
        <v>193</v>
      </c>
      <c r="D54" s="13" t="s">
        <v>63</v>
      </c>
      <c r="E54" s="14">
        <v>0.96398096624724716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12"/>
    </row>
    <row r="55" spans="2:11" ht="27.75" customHeight="1">
      <c r="B55" s="11" t="s">
        <v>99</v>
      </c>
      <c r="C55" s="12" t="s">
        <v>193</v>
      </c>
      <c r="D55" s="13">
        <v>0</v>
      </c>
      <c r="E55" s="14">
        <v>6.3607307077536426</v>
      </c>
      <c r="F55" s="14">
        <v>0.64509135035846121</v>
      </c>
      <c r="G55" s="14">
        <v>0.21286389646589021</v>
      </c>
      <c r="H55" s="15">
        <v>0</v>
      </c>
      <c r="I55" s="15">
        <v>0</v>
      </c>
      <c r="J55" s="14">
        <v>0</v>
      </c>
      <c r="K55" s="12"/>
    </row>
    <row r="56" spans="2:11" ht="27.75" customHeight="1">
      <c r="B56" s="11" t="s">
        <v>100</v>
      </c>
      <c r="C56" s="12" t="s">
        <v>193</v>
      </c>
      <c r="D56" s="13">
        <v>8</v>
      </c>
      <c r="E56" s="14">
        <v>-1.153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12"/>
    </row>
    <row r="57" spans="2:11" ht="27.75" customHeight="1">
      <c r="B57" s="11" t="s">
        <v>101</v>
      </c>
      <c r="C57" s="12" t="s">
        <v>193</v>
      </c>
      <c r="D57" s="13">
        <v>8</v>
      </c>
      <c r="E57" s="14">
        <v>-1.03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12"/>
    </row>
    <row r="58" spans="2:11" ht="27.75" customHeight="1">
      <c r="B58" s="11" t="s">
        <v>102</v>
      </c>
      <c r="C58" s="12" t="s">
        <v>193</v>
      </c>
      <c r="D58" s="13">
        <v>0</v>
      </c>
      <c r="E58" s="14">
        <v>-1.153</v>
      </c>
      <c r="F58" s="14">
        <v>0</v>
      </c>
      <c r="G58" s="14">
        <v>0</v>
      </c>
      <c r="H58" s="15">
        <v>0</v>
      </c>
      <c r="I58" s="15">
        <v>0</v>
      </c>
      <c r="J58" s="14">
        <v>0.433</v>
      </c>
      <c r="K58" s="12"/>
    </row>
    <row r="59" spans="2:11" ht="27.75" customHeight="1">
      <c r="B59" s="11" t="s">
        <v>103</v>
      </c>
      <c r="C59" s="12" t="s">
        <v>193</v>
      </c>
      <c r="D59" s="13">
        <v>0</v>
      </c>
      <c r="E59" s="14">
        <v>-8.5289999999999999</v>
      </c>
      <c r="F59" s="14">
        <v>-0.84399999999999997</v>
      </c>
      <c r="G59" s="14">
        <v>-0.125</v>
      </c>
      <c r="H59" s="15">
        <v>0</v>
      </c>
      <c r="I59" s="15">
        <v>0</v>
      </c>
      <c r="J59" s="14">
        <v>0.433</v>
      </c>
      <c r="K59" s="12"/>
    </row>
    <row r="60" spans="2:11" ht="27.75" customHeight="1">
      <c r="B60" s="11" t="s">
        <v>104</v>
      </c>
      <c r="C60" s="12" t="s">
        <v>193</v>
      </c>
      <c r="D60" s="13">
        <v>0</v>
      </c>
      <c r="E60" s="14">
        <v>-1.03</v>
      </c>
      <c r="F60" s="14">
        <v>0</v>
      </c>
      <c r="G60" s="14">
        <v>0</v>
      </c>
      <c r="H60" s="15">
        <v>0</v>
      </c>
      <c r="I60" s="15">
        <v>0</v>
      </c>
      <c r="J60" s="14">
        <v>0.40300000000000002</v>
      </c>
      <c r="K60" s="12"/>
    </row>
    <row r="61" spans="2:11" ht="27.75" customHeight="1">
      <c r="B61" s="11" t="s">
        <v>105</v>
      </c>
      <c r="C61" s="12" t="s">
        <v>193</v>
      </c>
      <c r="D61" s="13">
        <v>0</v>
      </c>
      <c r="E61" s="14">
        <v>-7.7290000000000001</v>
      </c>
      <c r="F61" s="14">
        <v>-0.72899999999999998</v>
      </c>
      <c r="G61" s="14">
        <v>-0.11</v>
      </c>
      <c r="H61" s="15">
        <v>0</v>
      </c>
      <c r="I61" s="15">
        <v>0</v>
      </c>
      <c r="J61" s="14">
        <v>0.40300000000000002</v>
      </c>
      <c r="K61" s="12"/>
    </row>
    <row r="62" spans="2:11" ht="27.75" customHeight="1">
      <c r="B62" s="11" t="s">
        <v>106</v>
      </c>
      <c r="C62" s="12" t="s">
        <v>193</v>
      </c>
      <c r="D62" s="13">
        <v>0</v>
      </c>
      <c r="E62" s="14">
        <v>-0.66400000000000003</v>
      </c>
      <c r="F62" s="14">
        <v>0</v>
      </c>
      <c r="G62" s="14">
        <v>0</v>
      </c>
      <c r="H62" s="15">
        <v>0</v>
      </c>
      <c r="I62" s="15">
        <v>0</v>
      </c>
      <c r="J62" s="14">
        <v>0.307</v>
      </c>
      <c r="K62" s="12"/>
    </row>
    <row r="63" spans="2:11" ht="27.75" customHeight="1">
      <c r="B63" s="11" t="s">
        <v>107</v>
      </c>
      <c r="C63" s="12" t="s">
        <v>193</v>
      </c>
      <c r="D63" s="13">
        <v>0</v>
      </c>
      <c r="E63" s="14">
        <v>-5.5140000000000002</v>
      </c>
      <c r="F63" s="14">
        <v>-0.35599999999999998</v>
      </c>
      <c r="G63" s="14">
        <v>-6.5000000000000002E-2</v>
      </c>
      <c r="H63" s="15">
        <v>0</v>
      </c>
      <c r="I63" s="15">
        <v>0</v>
      </c>
      <c r="J63" s="14">
        <v>0.307</v>
      </c>
      <c r="K63" s="12"/>
    </row>
    <row r="64" spans="2:11" ht="27.75" customHeight="1" thickBot="1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12" t="str">
        <f t="shared" ref="C73:D88" si="0">+C6</f>
        <v>101, 102</v>
      </c>
      <c r="D73" s="12">
        <f t="shared" si="0"/>
        <v>1</v>
      </c>
      <c r="E73" s="14">
        <v>3.03</v>
      </c>
      <c r="F73" s="14">
        <v>0</v>
      </c>
      <c r="G73" s="14">
        <v>0</v>
      </c>
      <c r="H73" s="15">
        <v>3.55</v>
      </c>
      <c r="I73" s="15">
        <v>0</v>
      </c>
      <c r="J73" s="14">
        <v>0</v>
      </c>
      <c r="K73" s="12">
        <f>+K6</f>
        <v>0</v>
      </c>
    </row>
    <row r="74" spans="2:11" ht="27.75" customHeight="1">
      <c r="B74" s="11" t="s">
        <v>49</v>
      </c>
      <c r="C74" s="12" t="str">
        <f t="shared" si="0"/>
        <v xml:space="preserve">103, 105, 111, 112, 113, 114, 115, 116, 117, 118, 119, 120, 131, 132, 133, 134, 147, 148, 149, 150 </v>
      </c>
      <c r="D74" s="12">
        <f t="shared" si="0"/>
        <v>2</v>
      </c>
      <c r="E74" s="14">
        <v>3.786</v>
      </c>
      <c r="F74" s="14">
        <v>0.36299999999999999</v>
      </c>
      <c r="G74" s="14">
        <v>0</v>
      </c>
      <c r="H74" s="15">
        <v>3.55</v>
      </c>
      <c r="I74" s="15">
        <v>0</v>
      </c>
      <c r="J74" s="14">
        <v>0</v>
      </c>
      <c r="K74" s="12" t="str">
        <f t="shared" ref="K74:K130" si="1">+K7</f>
        <v>145, 146</v>
      </c>
    </row>
    <row r="75" spans="2:11" ht="27.75" customHeight="1">
      <c r="B75" s="11" t="s">
        <v>50</v>
      </c>
      <c r="C75" s="12" t="str">
        <f t="shared" si="0"/>
        <v>104, 106, 130, 153, 155</v>
      </c>
      <c r="D75" s="12">
        <f t="shared" si="0"/>
        <v>2</v>
      </c>
      <c r="E75" s="14">
        <v>0.32700000000000001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tr">
        <f t="shared" si="1"/>
        <v>135, 136, 137, 138, 140, 141, 142, 143</v>
      </c>
    </row>
    <row r="76" spans="2:11" ht="27.75" customHeight="1">
      <c r="B76" s="11" t="s">
        <v>51</v>
      </c>
      <c r="C76" s="12" t="str">
        <f t="shared" si="0"/>
        <v>201, 202, 203, 209</v>
      </c>
      <c r="D76" s="12">
        <f t="shared" si="0"/>
        <v>3</v>
      </c>
      <c r="E76" s="14">
        <v>2.722</v>
      </c>
      <c r="F76" s="14">
        <v>0</v>
      </c>
      <c r="G76" s="14">
        <v>0</v>
      </c>
      <c r="H76" s="15">
        <v>4.51</v>
      </c>
      <c r="I76" s="15">
        <v>0</v>
      </c>
      <c r="J76" s="14">
        <v>0</v>
      </c>
      <c r="K76" s="12">
        <f t="shared" si="1"/>
        <v>207</v>
      </c>
    </row>
    <row r="77" spans="2:11" ht="27.75" customHeight="1">
      <c r="B77" s="11" t="s">
        <v>52</v>
      </c>
      <c r="C77" s="12" t="str">
        <f t="shared" si="0"/>
        <v>205, 211, 231, 232</v>
      </c>
      <c r="D77" s="12">
        <f t="shared" si="0"/>
        <v>4</v>
      </c>
      <c r="E77" s="14">
        <v>2.923</v>
      </c>
      <c r="F77" s="14">
        <v>0.214</v>
      </c>
      <c r="G77" s="14">
        <v>0</v>
      </c>
      <c r="H77" s="15">
        <v>4.51</v>
      </c>
      <c r="I77" s="15">
        <v>0</v>
      </c>
      <c r="J77" s="14">
        <v>0</v>
      </c>
      <c r="K77" s="12" t="str">
        <f t="shared" si="1"/>
        <v>208, 210</v>
      </c>
    </row>
    <row r="78" spans="2:11" ht="27.75" customHeight="1">
      <c r="B78" s="11" t="s">
        <v>53</v>
      </c>
      <c r="C78" s="12">
        <f t="shared" si="0"/>
        <v>212</v>
      </c>
      <c r="D78" s="12">
        <f t="shared" si="0"/>
        <v>4</v>
      </c>
      <c r="E78" s="14">
        <v>0.247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tr">
        <f t="shared" si="1"/>
        <v>233, 234, 235, 236, 237</v>
      </c>
    </row>
    <row r="79" spans="2:11" ht="27.75" customHeight="1">
      <c r="B79" s="11" t="s">
        <v>54</v>
      </c>
      <c r="C79" s="12" t="str">
        <f t="shared" si="0"/>
        <v>401, 402</v>
      </c>
      <c r="D79" s="12" t="str">
        <f t="shared" si="0"/>
        <v>5-8</v>
      </c>
      <c r="E79" s="14">
        <v>3.0990000000000002</v>
      </c>
      <c r="F79" s="14">
        <v>0.20599999999999999</v>
      </c>
      <c r="G79" s="14">
        <v>0</v>
      </c>
      <c r="H79" s="15">
        <v>22.2</v>
      </c>
      <c r="I79" s="15">
        <v>0</v>
      </c>
      <c r="J79" s="14">
        <v>0</v>
      </c>
      <c r="K79" s="12">
        <f t="shared" si="1"/>
        <v>0</v>
      </c>
    </row>
    <row r="80" spans="2:11" ht="27.75" customHeight="1">
      <c r="B80" s="11" t="s">
        <v>56</v>
      </c>
      <c r="C80" s="12" t="str">
        <f t="shared" si="0"/>
        <v>403, 404</v>
      </c>
      <c r="D80" s="12" t="str">
        <f t="shared" si="0"/>
        <v>5-8</v>
      </c>
      <c r="E80" s="14">
        <v>2.7360000000000002</v>
      </c>
      <c r="F80" s="14">
        <v>0.17899999999999999</v>
      </c>
      <c r="G80" s="14">
        <v>0</v>
      </c>
      <c r="H80" s="15">
        <v>28.53</v>
      </c>
      <c r="I80" s="15">
        <v>0</v>
      </c>
      <c r="J80" s="14">
        <v>0</v>
      </c>
      <c r="K80" s="12">
        <f t="shared" si="1"/>
        <v>0</v>
      </c>
    </row>
    <row r="81" spans="2:11" ht="27.75" customHeight="1">
      <c r="B81" s="11" t="s">
        <v>57</v>
      </c>
      <c r="C81" s="12">
        <f t="shared" si="0"/>
        <v>0</v>
      </c>
      <c r="D81" s="12" t="str">
        <f t="shared" si="0"/>
        <v>5-8</v>
      </c>
      <c r="E81" s="14">
        <v>1.839</v>
      </c>
      <c r="F81" s="14">
        <v>0.106</v>
      </c>
      <c r="G81" s="14">
        <v>0</v>
      </c>
      <c r="H81" s="15">
        <v>365.41</v>
      </c>
      <c r="I81" s="15">
        <v>0</v>
      </c>
      <c r="J81" s="14">
        <v>0</v>
      </c>
      <c r="K81" s="12">
        <f t="shared" si="1"/>
        <v>405</v>
      </c>
    </row>
    <row r="82" spans="2:11" ht="27.75" customHeight="1">
      <c r="B82" s="11" t="s">
        <v>58</v>
      </c>
      <c r="C82" s="12" t="str">
        <f t="shared" si="0"/>
        <v>511, 591</v>
      </c>
      <c r="D82" s="12">
        <f t="shared" si="0"/>
        <v>0</v>
      </c>
      <c r="E82" s="14">
        <v>12.403</v>
      </c>
      <c r="F82" s="14">
        <v>0.90800000000000003</v>
      </c>
      <c r="G82" s="14">
        <v>0.155</v>
      </c>
      <c r="H82" s="15">
        <v>17.350000000000001</v>
      </c>
      <c r="I82" s="15">
        <v>2.34</v>
      </c>
      <c r="J82" s="14">
        <v>0.66600000000000004</v>
      </c>
      <c r="K82" s="12">
        <f t="shared" si="1"/>
        <v>501</v>
      </c>
    </row>
    <row r="83" spans="2:11" ht="27.75" customHeight="1">
      <c r="B83" s="11" t="s">
        <v>59</v>
      </c>
      <c r="C83" s="12" t="str">
        <f t="shared" si="0"/>
        <v>513, 592</v>
      </c>
      <c r="D83" s="12">
        <f t="shared" si="0"/>
        <v>0</v>
      </c>
      <c r="E83" s="14">
        <v>10.53</v>
      </c>
      <c r="F83" s="14">
        <v>0.59199999999999997</v>
      </c>
      <c r="G83" s="14">
        <v>0.11700000000000001</v>
      </c>
      <c r="H83" s="15">
        <v>6.12</v>
      </c>
      <c r="I83" s="15">
        <v>4.8600000000000003</v>
      </c>
      <c r="J83" s="14">
        <v>0.505</v>
      </c>
      <c r="K83" s="12">
        <f t="shared" si="1"/>
        <v>503</v>
      </c>
    </row>
    <row r="84" spans="2:11" ht="27.75" customHeight="1">
      <c r="B84" s="11" t="s">
        <v>60</v>
      </c>
      <c r="C84" s="12" t="str">
        <f t="shared" si="0"/>
        <v>515, 593</v>
      </c>
      <c r="D84" s="12">
        <f t="shared" si="0"/>
        <v>0</v>
      </c>
      <c r="E84" s="14">
        <v>8.0969999999999995</v>
      </c>
      <c r="F84" s="14">
        <v>0.36299999999999999</v>
      </c>
      <c r="G84" s="14">
        <v>8.2000000000000003E-2</v>
      </c>
      <c r="H84" s="15">
        <v>92.72</v>
      </c>
      <c r="I84" s="15">
        <v>3.72</v>
      </c>
      <c r="J84" s="14">
        <v>0.35299999999999998</v>
      </c>
      <c r="K84" s="12">
        <f t="shared" si="1"/>
        <v>505</v>
      </c>
    </row>
    <row r="85" spans="2:11" ht="27.75" customHeight="1">
      <c r="B85" s="11" t="s">
        <v>61</v>
      </c>
      <c r="C85" s="12">
        <f t="shared" si="0"/>
        <v>0</v>
      </c>
      <c r="D85" s="12">
        <f t="shared" si="0"/>
        <v>0</v>
      </c>
      <c r="E85" s="14">
        <v>6.3970000000000002</v>
      </c>
      <c r="F85" s="14">
        <v>0.183</v>
      </c>
      <c r="G85" s="14">
        <v>5.5E-2</v>
      </c>
      <c r="H85" s="15">
        <v>199.77</v>
      </c>
      <c r="I85" s="15">
        <v>4.04</v>
      </c>
      <c r="J85" s="14">
        <v>0.254</v>
      </c>
      <c r="K85" s="12" t="str">
        <f t="shared" si="1"/>
        <v>507, 517, 594</v>
      </c>
    </row>
    <row r="86" spans="2:11" ht="27.75" customHeight="1">
      <c r="B86" s="11" t="s">
        <v>62</v>
      </c>
      <c r="C86" s="12" t="str">
        <f t="shared" si="0"/>
        <v>900, 901, 902, 903, 904, 905, 906, 907</v>
      </c>
      <c r="D86" s="12" t="str">
        <f t="shared" si="0"/>
        <v>1&amp;8</v>
      </c>
      <c r="E86" s="14">
        <v>2.3730000000000002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tr">
        <f t="shared" si="1"/>
        <v>912, 913</v>
      </c>
    </row>
    <row r="87" spans="2:11" ht="27.75" customHeight="1">
      <c r="B87" s="11" t="s">
        <v>64</v>
      </c>
      <c r="C87" s="12">
        <f t="shared" si="0"/>
        <v>910</v>
      </c>
      <c r="D87" s="12">
        <f t="shared" si="0"/>
        <v>0</v>
      </c>
      <c r="E87" s="14">
        <v>15.657999999999999</v>
      </c>
      <c r="F87" s="14">
        <v>1.5880000000000001</v>
      </c>
      <c r="G87" s="14">
        <v>0.52400000000000002</v>
      </c>
      <c r="H87" s="15">
        <v>0</v>
      </c>
      <c r="I87" s="15">
        <v>0</v>
      </c>
      <c r="J87" s="14">
        <v>0</v>
      </c>
      <c r="K87" s="12">
        <f t="shared" si="1"/>
        <v>0</v>
      </c>
    </row>
    <row r="88" spans="2:11" ht="27.75" customHeight="1">
      <c r="B88" s="11" t="s">
        <v>65</v>
      </c>
      <c r="C88" s="12" t="str">
        <f t="shared" si="0"/>
        <v xml:space="preserve">781, 782, 783, 784, 785 </v>
      </c>
      <c r="D88" s="12">
        <f t="shared" si="0"/>
        <v>8</v>
      </c>
      <c r="E88" s="14">
        <v>-1.153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>
        <f t="shared" si="1"/>
        <v>0</v>
      </c>
    </row>
    <row r="89" spans="2:11" ht="27.75" customHeight="1">
      <c r="B89" s="11" t="s">
        <v>66</v>
      </c>
      <c r="C89" s="12">
        <f t="shared" ref="C89:D104" si="2">+C22</f>
        <v>780</v>
      </c>
      <c r="D89" s="12">
        <f t="shared" si="2"/>
        <v>8</v>
      </c>
      <c r="E89" s="14">
        <v>-1.03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>
        <f t="shared" si="1"/>
        <v>0</v>
      </c>
    </row>
    <row r="90" spans="2:11" ht="27.75" customHeight="1">
      <c r="B90" s="11" t="s">
        <v>67</v>
      </c>
      <c r="C90" s="12" t="str">
        <f t="shared" si="2"/>
        <v>786, 787</v>
      </c>
      <c r="D90" s="12">
        <f t="shared" si="2"/>
        <v>0</v>
      </c>
      <c r="E90" s="14">
        <v>-1.153</v>
      </c>
      <c r="F90" s="14">
        <v>0</v>
      </c>
      <c r="G90" s="14">
        <v>0</v>
      </c>
      <c r="H90" s="15">
        <v>0</v>
      </c>
      <c r="I90" s="15">
        <v>0</v>
      </c>
      <c r="J90" s="14">
        <v>0.433</v>
      </c>
      <c r="K90" s="12">
        <f t="shared" si="1"/>
        <v>0</v>
      </c>
    </row>
    <row r="91" spans="2:11" ht="27.75" customHeight="1">
      <c r="B91" s="11" t="s">
        <v>68</v>
      </c>
      <c r="C91" s="12" t="str">
        <f t="shared" si="2"/>
        <v>791, 795</v>
      </c>
      <c r="D91" s="12">
        <f t="shared" si="2"/>
        <v>0</v>
      </c>
      <c r="E91" s="14">
        <v>-8.5289999999999999</v>
      </c>
      <c r="F91" s="14">
        <v>-0.84399999999999997</v>
      </c>
      <c r="G91" s="14">
        <v>-0.125</v>
      </c>
      <c r="H91" s="15">
        <v>0</v>
      </c>
      <c r="I91" s="15">
        <v>0</v>
      </c>
      <c r="J91" s="14">
        <v>0.433</v>
      </c>
      <c r="K91" s="12">
        <f t="shared" si="1"/>
        <v>0</v>
      </c>
    </row>
    <row r="92" spans="2:11" ht="27.75" customHeight="1">
      <c r="B92" s="11" t="s">
        <v>69</v>
      </c>
      <c r="C92" s="12" t="str">
        <f t="shared" si="2"/>
        <v>788, 789</v>
      </c>
      <c r="D92" s="12">
        <f t="shared" si="2"/>
        <v>0</v>
      </c>
      <c r="E92" s="14">
        <v>-1.03</v>
      </c>
      <c r="F92" s="14">
        <v>0</v>
      </c>
      <c r="G92" s="14">
        <v>0</v>
      </c>
      <c r="H92" s="15">
        <v>0</v>
      </c>
      <c r="I92" s="15">
        <v>0</v>
      </c>
      <c r="J92" s="14">
        <v>0.40300000000000002</v>
      </c>
      <c r="K92" s="12">
        <f t="shared" si="1"/>
        <v>0</v>
      </c>
    </row>
    <row r="93" spans="2:11" ht="27.75" customHeight="1">
      <c r="B93" s="11" t="s">
        <v>70</v>
      </c>
      <c r="C93" s="12" t="str">
        <f t="shared" si="2"/>
        <v>792, 796</v>
      </c>
      <c r="D93" s="12">
        <f t="shared" si="2"/>
        <v>0</v>
      </c>
      <c r="E93" s="14">
        <v>-7.7290000000000001</v>
      </c>
      <c r="F93" s="14">
        <v>-0.72899999999999998</v>
      </c>
      <c r="G93" s="14">
        <v>-0.11</v>
      </c>
      <c r="H93" s="15">
        <v>0</v>
      </c>
      <c r="I93" s="15">
        <v>0</v>
      </c>
      <c r="J93" s="14">
        <v>0.40300000000000002</v>
      </c>
      <c r="K93" s="12">
        <f t="shared" si="1"/>
        <v>0</v>
      </c>
    </row>
    <row r="94" spans="2:11" ht="27.75" customHeight="1">
      <c r="B94" s="11" t="s">
        <v>71</v>
      </c>
      <c r="C94" s="12" t="str">
        <f t="shared" si="2"/>
        <v>770, 771</v>
      </c>
      <c r="D94" s="12">
        <f t="shared" si="2"/>
        <v>0</v>
      </c>
      <c r="E94" s="14">
        <v>-0.66400000000000003</v>
      </c>
      <c r="F94" s="14">
        <v>0</v>
      </c>
      <c r="G94" s="14">
        <v>0</v>
      </c>
      <c r="H94" s="15">
        <v>67.709999999999994</v>
      </c>
      <c r="I94" s="15">
        <v>0</v>
      </c>
      <c r="J94" s="14">
        <v>0.307</v>
      </c>
      <c r="K94" s="12">
        <f t="shared" si="1"/>
        <v>0</v>
      </c>
    </row>
    <row r="95" spans="2:11" ht="27.75" customHeight="1">
      <c r="B95" s="11" t="s">
        <v>72</v>
      </c>
      <c r="C95" s="12" t="str">
        <f t="shared" si="2"/>
        <v>793, 797</v>
      </c>
      <c r="D95" s="12">
        <f t="shared" si="2"/>
        <v>0</v>
      </c>
      <c r="E95" s="14">
        <v>-5.5140000000000002</v>
      </c>
      <c r="F95" s="14">
        <v>-0.35599999999999998</v>
      </c>
      <c r="G95" s="14">
        <v>-6.5000000000000002E-2</v>
      </c>
      <c r="H95" s="15">
        <v>67.709999999999994</v>
      </c>
      <c r="I95" s="15">
        <v>0</v>
      </c>
      <c r="J95" s="14">
        <v>0.307</v>
      </c>
      <c r="K95" s="12">
        <f t="shared" si="1"/>
        <v>0</v>
      </c>
    </row>
    <row r="96" spans="2:11" ht="27.75" customHeight="1">
      <c r="B96" s="11" t="s">
        <v>73</v>
      </c>
      <c r="C96" s="12" t="str">
        <f t="shared" si="2"/>
        <v>794, 798</v>
      </c>
      <c r="D96" s="12">
        <f t="shared" si="2"/>
        <v>0</v>
      </c>
      <c r="E96" s="14">
        <v>-5.2160000000000002</v>
      </c>
      <c r="F96" s="14">
        <v>-0.309</v>
      </c>
      <c r="G96" s="14">
        <v>-0.06</v>
      </c>
      <c r="H96" s="15">
        <v>67.709999999999994</v>
      </c>
      <c r="I96" s="15">
        <v>0</v>
      </c>
      <c r="J96" s="14">
        <v>0.22600000000000001</v>
      </c>
      <c r="K96" s="12">
        <f t="shared" si="1"/>
        <v>0</v>
      </c>
    </row>
    <row r="97" spans="2:11" ht="27.75" customHeight="1">
      <c r="B97" s="11" t="s">
        <v>74</v>
      </c>
      <c r="C97" s="12" t="str">
        <f t="shared" si="2"/>
        <v>772, 773</v>
      </c>
      <c r="D97" s="12">
        <f t="shared" si="2"/>
        <v>0</v>
      </c>
      <c r="E97" s="14">
        <v>-0.61599999999999999</v>
      </c>
      <c r="F97" s="14">
        <v>0</v>
      </c>
      <c r="G97" s="14">
        <v>0</v>
      </c>
      <c r="H97" s="15">
        <v>67.709999999999994</v>
      </c>
      <c r="I97" s="15">
        <v>0</v>
      </c>
      <c r="J97" s="14">
        <v>0.22600000000000001</v>
      </c>
      <c r="K97" s="12">
        <f t="shared" si="1"/>
        <v>0</v>
      </c>
    </row>
    <row r="98" spans="2:11" ht="27.75" customHeight="1">
      <c r="B98" s="11" t="s">
        <v>75</v>
      </c>
      <c r="C98" s="12" t="str">
        <f t="shared" si="2"/>
        <v>N/A</v>
      </c>
      <c r="D98" s="12">
        <f t="shared" si="2"/>
        <v>1</v>
      </c>
      <c r="E98" s="14">
        <v>2.0624158235831715</v>
      </c>
      <c r="F98" s="14">
        <v>0</v>
      </c>
      <c r="G98" s="14">
        <v>0</v>
      </c>
      <c r="H98" s="15">
        <v>2.4163617735050362</v>
      </c>
      <c r="I98" s="15">
        <v>0</v>
      </c>
      <c r="J98" s="14">
        <v>0</v>
      </c>
      <c r="K98" s="12">
        <f t="shared" si="1"/>
        <v>0</v>
      </c>
    </row>
    <row r="99" spans="2:11" ht="27.75" customHeight="1">
      <c r="B99" s="11" t="s">
        <v>76</v>
      </c>
      <c r="C99" s="12" t="str">
        <f t="shared" si="2"/>
        <v>N/A</v>
      </c>
      <c r="D99" s="12">
        <f t="shared" si="2"/>
        <v>2</v>
      </c>
      <c r="E99" s="14">
        <v>2.5769987815464979</v>
      </c>
      <c r="F99" s="14">
        <v>0.24708149965699383</v>
      </c>
      <c r="G99" s="14">
        <v>0</v>
      </c>
      <c r="H99" s="15">
        <v>2.4163617735050362</v>
      </c>
      <c r="I99" s="15">
        <v>0</v>
      </c>
      <c r="J99" s="14">
        <v>0</v>
      </c>
      <c r="K99" s="12">
        <f t="shared" si="1"/>
        <v>0</v>
      </c>
    </row>
    <row r="100" spans="2:11" ht="27.75" customHeight="1">
      <c r="B100" s="11" t="s">
        <v>77</v>
      </c>
      <c r="C100" s="12" t="str">
        <f t="shared" si="2"/>
        <v>N/A</v>
      </c>
      <c r="D100" s="12">
        <f t="shared" si="2"/>
        <v>2</v>
      </c>
      <c r="E100" s="14">
        <v>0.22257754927778786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>
        <f t="shared" si="1"/>
        <v>0</v>
      </c>
    </row>
    <row r="101" spans="2:11" ht="27.75" customHeight="1">
      <c r="B101" s="11" t="s">
        <v>78</v>
      </c>
      <c r="C101" s="12" t="str">
        <f t="shared" si="2"/>
        <v>N/A</v>
      </c>
      <c r="D101" s="12">
        <f t="shared" si="2"/>
        <v>3</v>
      </c>
      <c r="E101" s="14">
        <v>1.8527709147832983</v>
      </c>
      <c r="F101" s="14">
        <v>0</v>
      </c>
      <c r="G101" s="14">
        <v>0</v>
      </c>
      <c r="H101" s="15">
        <v>3.0698004502838629</v>
      </c>
      <c r="I101" s="15">
        <v>0</v>
      </c>
      <c r="J101" s="14">
        <v>0</v>
      </c>
      <c r="K101" s="12">
        <f t="shared" si="1"/>
        <v>0</v>
      </c>
    </row>
    <row r="102" spans="2:11" ht="27.75" customHeight="1">
      <c r="B102" s="11" t="s">
        <v>79</v>
      </c>
      <c r="C102" s="12" t="str">
        <f t="shared" si="2"/>
        <v>N/A</v>
      </c>
      <c r="D102" s="12">
        <f t="shared" si="2"/>
        <v>4</v>
      </c>
      <c r="E102" s="14">
        <v>1.9895846377338651</v>
      </c>
      <c r="F102" s="14">
        <v>0.14566237169861346</v>
      </c>
      <c r="G102" s="14">
        <v>0</v>
      </c>
      <c r="H102" s="15">
        <v>3.0698004502838629</v>
      </c>
      <c r="I102" s="15">
        <v>0</v>
      </c>
      <c r="J102" s="14">
        <v>0</v>
      </c>
      <c r="K102" s="12">
        <f t="shared" si="1"/>
        <v>0</v>
      </c>
    </row>
    <row r="103" spans="2:11" ht="27.75" customHeight="1">
      <c r="B103" s="11" t="s">
        <v>80</v>
      </c>
      <c r="C103" s="12" t="str">
        <f t="shared" si="2"/>
        <v>N/A</v>
      </c>
      <c r="D103" s="12">
        <f t="shared" si="2"/>
        <v>4</v>
      </c>
      <c r="E103" s="14">
        <v>0.16812432621288562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>
        <f t="shared" si="1"/>
        <v>0</v>
      </c>
    </row>
    <row r="104" spans="2:11" ht="27.75" customHeight="1">
      <c r="B104" s="11" t="s">
        <v>81</v>
      </c>
      <c r="C104" s="12" t="str">
        <f t="shared" si="2"/>
        <v>N/A</v>
      </c>
      <c r="D104" s="12" t="str">
        <f t="shared" si="2"/>
        <v>5-8</v>
      </c>
      <c r="E104" s="14">
        <v>2.1093817284766501</v>
      </c>
      <c r="F104" s="14">
        <v>0.14021704939212323</v>
      </c>
      <c r="G104" s="14">
        <v>0</v>
      </c>
      <c r="H104" s="15">
        <v>15.110769400510367</v>
      </c>
      <c r="I104" s="15">
        <v>0</v>
      </c>
      <c r="J104" s="14">
        <v>0</v>
      </c>
      <c r="K104" s="12">
        <f t="shared" si="1"/>
        <v>0</v>
      </c>
    </row>
    <row r="105" spans="2:11" ht="27.75" customHeight="1">
      <c r="B105" s="11" t="s">
        <v>82</v>
      </c>
      <c r="C105" s="12" t="str">
        <f t="shared" ref="C105:D120" si="3">+C38</f>
        <v>N/A</v>
      </c>
      <c r="D105" s="12">
        <f t="shared" si="3"/>
        <v>0</v>
      </c>
      <c r="E105" s="14">
        <v>8.4422915709247786</v>
      </c>
      <c r="F105" s="14">
        <v>0.61804408178664028</v>
      </c>
      <c r="G105" s="14">
        <v>0.10550311968824806</v>
      </c>
      <c r="H105" s="15">
        <v>11.809542752200672</v>
      </c>
      <c r="I105" s="15">
        <v>1.5927567746483899</v>
      </c>
      <c r="J105" s="14">
        <v>0.45332308201531107</v>
      </c>
      <c r="K105" s="12">
        <f t="shared" si="1"/>
        <v>0</v>
      </c>
    </row>
    <row r="106" spans="2:11" ht="27.75" customHeight="1">
      <c r="B106" s="11" t="s">
        <v>83</v>
      </c>
      <c r="C106" s="12" t="str">
        <f t="shared" si="3"/>
        <v>N/A</v>
      </c>
      <c r="D106" s="12" t="str">
        <f t="shared" si="3"/>
        <v>1&amp;8</v>
      </c>
      <c r="E106" s="14">
        <v>1.6152187291626625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>
        <f t="shared" si="1"/>
        <v>0</v>
      </c>
    </row>
    <row r="107" spans="2:11" ht="27.75" customHeight="1">
      <c r="B107" s="11" t="s">
        <v>84</v>
      </c>
      <c r="C107" s="12" t="str">
        <f t="shared" si="3"/>
        <v>N/A</v>
      </c>
      <c r="D107" s="12">
        <f t="shared" si="3"/>
        <v>0</v>
      </c>
      <c r="E107" s="14">
        <v>10.657857084377987</v>
      </c>
      <c r="F107" s="14">
        <v>1.0808964778383092</v>
      </c>
      <c r="G107" s="14">
        <v>0.35666861107510961</v>
      </c>
      <c r="H107" s="15">
        <v>0</v>
      </c>
      <c r="I107" s="15">
        <v>0</v>
      </c>
      <c r="J107" s="14">
        <v>0</v>
      </c>
      <c r="K107" s="12">
        <f t="shared" si="1"/>
        <v>0</v>
      </c>
    </row>
    <row r="108" spans="2:11" ht="27.75" customHeight="1">
      <c r="B108" s="11" t="s">
        <v>85</v>
      </c>
      <c r="C108" s="12" t="str">
        <f t="shared" si="3"/>
        <v>N/A</v>
      </c>
      <c r="D108" s="12">
        <f t="shared" si="3"/>
        <v>8</v>
      </c>
      <c r="E108" s="14">
        <v>-1.153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>
        <f t="shared" si="1"/>
        <v>0</v>
      </c>
    </row>
    <row r="109" spans="2:11" ht="27.75" customHeight="1">
      <c r="B109" s="11" t="s">
        <v>86</v>
      </c>
      <c r="C109" s="12" t="str">
        <f t="shared" si="3"/>
        <v>N/A</v>
      </c>
      <c r="D109" s="12">
        <f t="shared" si="3"/>
        <v>0</v>
      </c>
      <c r="E109" s="14">
        <v>-1.153</v>
      </c>
      <c r="F109" s="14">
        <v>0</v>
      </c>
      <c r="G109" s="14">
        <v>0</v>
      </c>
      <c r="H109" s="15">
        <v>0</v>
      </c>
      <c r="I109" s="15">
        <v>0</v>
      </c>
      <c r="J109" s="14">
        <v>0.433</v>
      </c>
      <c r="K109" s="12">
        <f t="shared" si="1"/>
        <v>0</v>
      </c>
    </row>
    <row r="110" spans="2:11" ht="27.75" customHeight="1">
      <c r="B110" s="11" t="s">
        <v>87</v>
      </c>
      <c r="C110" s="12" t="str">
        <f t="shared" si="3"/>
        <v>N/A</v>
      </c>
      <c r="D110" s="12">
        <f t="shared" si="3"/>
        <v>0</v>
      </c>
      <c r="E110" s="14">
        <v>-8.5289999999999999</v>
      </c>
      <c r="F110" s="14">
        <v>-0.84399999999999997</v>
      </c>
      <c r="G110" s="14">
        <v>-0.125</v>
      </c>
      <c r="H110" s="15">
        <v>0</v>
      </c>
      <c r="I110" s="15">
        <v>0</v>
      </c>
      <c r="J110" s="14">
        <v>0.433</v>
      </c>
      <c r="K110" s="12">
        <f t="shared" si="1"/>
        <v>0</v>
      </c>
    </row>
    <row r="111" spans="2:11" ht="27.75" customHeight="1">
      <c r="B111" s="11" t="s">
        <v>88</v>
      </c>
      <c r="C111" s="12" t="str">
        <f t="shared" si="3"/>
        <v>N/A</v>
      </c>
      <c r="D111" s="12">
        <f t="shared" si="3"/>
        <v>1</v>
      </c>
      <c r="E111" s="14">
        <v>1.2308732944497085</v>
      </c>
      <c r="F111" s="14">
        <v>0</v>
      </c>
      <c r="G111" s="14">
        <v>0</v>
      </c>
      <c r="H111" s="15">
        <v>1.4421122756754012</v>
      </c>
      <c r="I111" s="15">
        <v>0</v>
      </c>
      <c r="J111" s="14">
        <v>0</v>
      </c>
      <c r="K111" s="12">
        <f t="shared" si="1"/>
        <v>0</v>
      </c>
    </row>
    <row r="112" spans="2:11" ht="27.75" customHeight="1">
      <c r="B112" s="11" t="s">
        <v>89</v>
      </c>
      <c r="C112" s="12" t="str">
        <f t="shared" si="3"/>
        <v>N/A</v>
      </c>
      <c r="D112" s="12">
        <f t="shared" si="3"/>
        <v>2</v>
      </c>
      <c r="E112" s="14">
        <v>1.5379822748470617</v>
      </c>
      <c r="F112" s="14">
        <v>0.14746105804793538</v>
      </c>
      <c r="G112" s="14">
        <v>0</v>
      </c>
      <c r="H112" s="15">
        <v>1.4421122756754012</v>
      </c>
      <c r="I112" s="15">
        <v>0</v>
      </c>
      <c r="J112" s="14">
        <v>0</v>
      </c>
      <c r="K112" s="12">
        <f t="shared" si="1"/>
        <v>0</v>
      </c>
    </row>
    <row r="113" spans="2:11" ht="27.75" customHeight="1">
      <c r="B113" s="11" t="s">
        <v>90</v>
      </c>
      <c r="C113" s="12" t="str">
        <f t="shared" si="3"/>
        <v>N/A</v>
      </c>
      <c r="D113" s="12">
        <f t="shared" si="3"/>
        <v>2</v>
      </c>
      <c r="E113" s="14">
        <v>0.1328368208861567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>
        <f t="shared" si="1"/>
        <v>0</v>
      </c>
    </row>
    <row r="114" spans="2:11" ht="27.75" customHeight="1">
      <c r="B114" s="11" t="s">
        <v>91</v>
      </c>
      <c r="C114" s="12" t="str">
        <f t="shared" si="3"/>
        <v>N/A</v>
      </c>
      <c r="D114" s="12">
        <f t="shared" si="3"/>
        <v>3</v>
      </c>
      <c r="E114" s="14">
        <v>1.1057548209544907</v>
      </c>
      <c r="F114" s="14">
        <v>0</v>
      </c>
      <c r="G114" s="14">
        <v>0</v>
      </c>
      <c r="H114" s="15">
        <v>1.8320919333228336</v>
      </c>
      <c r="I114" s="15">
        <v>0</v>
      </c>
      <c r="J114" s="14">
        <v>0</v>
      </c>
      <c r="K114" s="12">
        <f t="shared" si="1"/>
        <v>0</v>
      </c>
    </row>
    <row r="115" spans="2:11" ht="27.75" customHeight="1">
      <c r="B115" s="11" t="s">
        <v>92</v>
      </c>
      <c r="C115" s="12" t="str">
        <f t="shared" si="3"/>
        <v>N/A</v>
      </c>
      <c r="D115" s="12">
        <f t="shared" si="3"/>
        <v>4</v>
      </c>
      <c r="E115" s="14">
        <v>1.1874068117744219</v>
      </c>
      <c r="F115" s="14">
        <v>8.6932965350573488E-2</v>
      </c>
      <c r="G115" s="14">
        <v>0</v>
      </c>
      <c r="H115" s="15">
        <v>1.8320919333228336</v>
      </c>
      <c r="I115" s="15">
        <v>0</v>
      </c>
      <c r="J115" s="14">
        <v>0</v>
      </c>
      <c r="K115" s="12">
        <f t="shared" si="1"/>
        <v>0</v>
      </c>
    </row>
    <row r="116" spans="2:11" ht="27.75" customHeight="1">
      <c r="B116" s="11" t="s">
        <v>93</v>
      </c>
      <c r="C116" s="12" t="str">
        <f t="shared" si="3"/>
        <v>N/A</v>
      </c>
      <c r="D116" s="12">
        <f t="shared" si="3"/>
        <v>4</v>
      </c>
      <c r="E116" s="14">
        <v>0.10033851608220397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>
        <f t="shared" si="1"/>
        <v>0</v>
      </c>
    </row>
    <row r="117" spans="2:11" ht="27.75" customHeight="1">
      <c r="B117" s="11" t="s">
        <v>94</v>
      </c>
      <c r="C117" s="12" t="str">
        <f t="shared" si="3"/>
        <v>N/A</v>
      </c>
      <c r="D117" s="12" t="str">
        <f t="shared" si="3"/>
        <v>5-8</v>
      </c>
      <c r="E117" s="14">
        <v>1.258903082343118</v>
      </c>
      <c r="F117" s="14">
        <v>8.3683134870178214E-2</v>
      </c>
      <c r="G117" s="14">
        <v>0</v>
      </c>
      <c r="H117" s="15">
        <v>9.0182795830968754</v>
      </c>
      <c r="I117" s="15">
        <v>0</v>
      </c>
      <c r="J117" s="14">
        <v>0</v>
      </c>
      <c r="K117" s="12">
        <f t="shared" si="1"/>
        <v>0</v>
      </c>
    </row>
    <row r="118" spans="2:11" ht="27.75" customHeight="1">
      <c r="B118" s="11" t="s">
        <v>95</v>
      </c>
      <c r="C118" s="12" t="str">
        <f t="shared" si="3"/>
        <v>N/A</v>
      </c>
      <c r="D118" s="12">
        <f t="shared" si="3"/>
        <v>0</v>
      </c>
      <c r="E118" s="14">
        <v>5.0384559310428179</v>
      </c>
      <c r="F118" s="14">
        <v>0.36885575952486321</v>
      </c>
      <c r="G118" s="14">
        <v>6.2965465557658362E-2</v>
      </c>
      <c r="H118" s="15">
        <v>7.0480698543572435</v>
      </c>
      <c r="I118" s="15">
        <v>0.95057541551561653</v>
      </c>
      <c r="J118" s="14">
        <v>0.27054838749290627</v>
      </c>
      <c r="K118" s="12">
        <f t="shared" si="1"/>
        <v>0</v>
      </c>
    </row>
    <row r="119" spans="2:11" ht="27.75" customHeight="1">
      <c r="B119" s="11" t="s">
        <v>96</v>
      </c>
      <c r="C119" s="12" t="str">
        <f t="shared" si="3"/>
        <v>N/A</v>
      </c>
      <c r="D119" s="12">
        <f t="shared" si="3"/>
        <v>0</v>
      </c>
      <c r="E119" s="14">
        <v>6.6173590579840731</v>
      </c>
      <c r="F119" s="14">
        <v>0.37203006289900964</v>
      </c>
      <c r="G119" s="14">
        <v>7.3526211755378601E-2</v>
      </c>
      <c r="H119" s="15">
        <v>3.8459864610505727</v>
      </c>
      <c r="I119" s="15">
        <v>3.0541657190695726</v>
      </c>
      <c r="J119" s="14">
        <v>0.31735672595270248</v>
      </c>
      <c r="K119" s="12">
        <f t="shared" si="1"/>
        <v>0</v>
      </c>
    </row>
    <row r="120" spans="2:11" ht="27.75" customHeight="1">
      <c r="B120" s="11" t="s">
        <v>97</v>
      </c>
      <c r="C120" s="12" t="str">
        <f t="shared" si="3"/>
        <v>N/A</v>
      </c>
      <c r="D120" s="12">
        <f t="shared" si="3"/>
        <v>0</v>
      </c>
      <c r="E120" s="14">
        <v>5.6793549705910582</v>
      </c>
      <c r="F120" s="14">
        <v>0.25461354258670549</v>
      </c>
      <c r="G120" s="14">
        <v>5.7516006865316396E-2</v>
      </c>
      <c r="H120" s="15">
        <v>65.035172640879708</v>
      </c>
      <c r="I120" s="15">
        <v>2.6092627504753292</v>
      </c>
      <c r="J120" s="14">
        <v>0.24759939540800835</v>
      </c>
      <c r="K120" s="12">
        <f t="shared" si="1"/>
        <v>0</v>
      </c>
    </row>
    <row r="121" spans="2:11" ht="27.75" customHeight="1">
      <c r="B121" s="11" t="s">
        <v>98</v>
      </c>
      <c r="C121" s="12" t="str">
        <f t="shared" ref="C121:D130" si="4">+C54</f>
        <v>N/A</v>
      </c>
      <c r="D121" s="12" t="str">
        <f t="shared" si="4"/>
        <v>1&amp;8</v>
      </c>
      <c r="E121" s="14">
        <v>0.96398096624724716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>
        <f t="shared" si="1"/>
        <v>0</v>
      </c>
    </row>
    <row r="122" spans="2:11" ht="27.75" customHeight="1">
      <c r="B122" s="11" t="s">
        <v>99</v>
      </c>
      <c r="C122" s="12" t="str">
        <f t="shared" si="4"/>
        <v>N/A</v>
      </c>
      <c r="D122" s="12">
        <f t="shared" si="4"/>
        <v>0</v>
      </c>
      <c r="E122" s="14">
        <v>6.3607307077536426</v>
      </c>
      <c r="F122" s="14">
        <v>0.64509135035846121</v>
      </c>
      <c r="G122" s="14">
        <v>0.21286389646589021</v>
      </c>
      <c r="H122" s="15">
        <v>0</v>
      </c>
      <c r="I122" s="15">
        <v>0</v>
      </c>
      <c r="J122" s="14">
        <v>0</v>
      </c>
      <c r="K122" s="12">
        <f t="shared" si="1"/>
        <v>0</v>
      </c>
    </row>
    <row r="123" spans="2:11" ht="27.75" customHeight="1">
      <c r="B123" s="11" t="s">
        <v>100</v>
      </c>
      <c r="C123" s="12" t="str">
        <f t="shared" si="4"/>
        <v>N/A</v>
      </c>
      <c r="D123" s="12">
        <f t="shared" si="4"/>
        <v>8</v>
      </c>
      <c r="E123" s="14">
        <v>-1.153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>
        <f t="shared" si="1"/>
        <v>0</v>
      </c>
    </row>
    <row r="124" spans="2:11" ht="27.75" customHeight="1">
      <c r="B124" s="11" t="s">
        <v>101</v>
      </c>
      <c r="C124" s="12" t="str">
        <f t="shared" si="4"/>
        <v>N/A</v>
      </c>
      <c r="D124" s="12">
        <f t="shared" si="4"/>
        <v>8</v>
      </c>
      <c r="E124" s="14">
        <v>-1.03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>
        <f t="shared" si="1"/>
        <v>0</v>
      </c>
    </row>
    <row r="125" spans="2:11" ht="27.75" customHeight="1">
      <c r="B125" s="11" t="s">
        <v>102</v>
      </c>
      <c r="C125" s="12" t="str">
        <f t="shared" si="4"/>
        <v>N/A</v>
      </c>
      <c r="D125" s="12">
        <f t="shared" si="4"/>
        <v>0</v>
      </c>
      <c r="E125" s="14">
        <v>-1.153</v>
      </c>
      <c r="F125" s="14">
        <v>0</v>
      </c>
      <c r="G125" s="14">
        <v>0</v>
      </c>
      <c r="H125" s="15">
        <v>0</v>
      </c>
      <c r="I125" s="15">
        <v>0</v>
      </c>
      <c r="J125" s="14">
        <v>0.433</v>
      </c>
      <c r="K125" s="12">
        <f t="shared" si="1"/>
        <v>0</v>
      </c>
    </row>
    <row r="126" spans="2:11" ht="27.75" customHeight="1">
      <c r="B126" s="11" t="s">
        <v>103</v>
      </c>
      <c r="C126" s="12" t="str">
        <f t="shared" si="4"/>
        <v>N/A</v>
      </c>
      <c r="D126" s="12">
        <f t="shared" si="4"/>
        <v>0</v>
      </c>
      <c r="E126" s="14">
        <v>-8.5289999999999999</v>
      </c>
      <c r="F126" s="14">
        <v>-0.84399999999999997</v>
      </c>
      <c r="G126" s="14">
        <v>-0.125</v>
      </c>
      <c r="H126" s="15">
        <v>0</v>
      </c>
      <c r="I126" s="15">
        <v>0</v>
      </c>
      <c r="J126" s="14">
        <v>0.433</v>
      </c>
      <c r="K126" s="12">
        <f t="shared" si="1"/>
        <v>0</v>
      </c>
    </row>
    <row r="127" spans="2:11" ht="27.75" customHeight="1">
      <c r="B127" s="11" t="s">
        <v>104</v>
      </c>
      <c r="C127" s="12" t="str">
        <f t="shared" si="4"/>
        <v>N/A</v>
      </c>
      <c r="D127" s="12">
        <f t="shared" si="4"/>
        <v>0</v>
      </c>
      <c r="E127" s="14">
        <v>-1.03</v>
      </c>
      <c r="F127" s="14">
        <v>0</v>
      </c>
      <c r="G127" s="14">
        <v>0</v>
      </c>
      <c r="H127" s="15">
        <v>0</v>
      </c>
      <c r="I127" s="15">
        <v>0</v>
      </c>
      <c r="J127" s="14">
        <v>0.40300000000000002</v>
      </c>
      <c r="K127" s="12">
        <f t="shared" si="1"/>
        <v>0</v>
      </c>
    </row>
    <row r="128" spans="2:11" ht="27.75" customHeight="1">
      <c r="B128" s="11" t="s">
        <v>105</v>
      </c>
      <c r="C128" s="12" t="str">
        <f t="shared" si="4"/>
        <v>N/A</v>
      </c>
      <c r="D128" s="12">
        <f t="shared" si="4"/>
        <v>0</v>
      </c>
      <c r="E128" s="14">
        <v>-7.7290000000000001</v>
      </c>
      <c r="F128" s="14">
        <v>-0.72899999999999998</v>
      </c>
      <c r="G128" s="14">
        <v>-0.11</v>
      </c>
      <c r="H128" s="15">
        <v>0</v>
      </c>
      <c r="I128" s="15">
        <v>0</v>
      </c>
      <c r="J128" s="14">
        <v>0.40300000000000002</v>
      </c>
      <c r="K128" s="12">
        <f t="shared" si="1"/>
        <v>0</v>
      </c>
    </row>
    <row r="129" spans="2:11" ht="27.75" customHeight="1">
      <c r="B129" s="11" t="s">
        <v>106</v>
      </c>
      <c r="C129" s="12" t="str">
        <f t="shared" si="4"/>
        <v>N/A</v>
      </c>
      <c r="D129" s="12">
        <f t="shared" si="4"/>
        <v>0</v>
      </c>
      <c r="E129" s="14">
        <v>-0.66400000000000003</v>
      </c>
      <c r="F129" s="14">
        <v>0</v>
      </c>
      <c r="G129" s="14">
        <v>0</v>
      </c>
      <c r="H129" s="15">
        <v>0</v>
      </c>
      <c r="I129" s="15">
        <v>0</v>
      </c>
      <c r="J129" s="14">
        <v>0.307</v>
      </c>
      <c r="K129" s="12">
        <f t="shared" si="1"/>
        <v>0</v>
      </c>
    </row>
    <row r="130" spans="2:11" ht="27.75" customHeight="1">
      <c r="B130" s="11" t="s">
        <v>107</v>
      </c>
      <c r="C130" s="12" t="str">
        <f t="shared" si="4"/>
        <v>N/A</v>
      </c>
      <c r="D130" s="12">
        <f t="shared" si="4"/>
        <v>0</v>
      </c>
      <c r="E130" s="14">
        <v>-5.5140000000000002</v>
      </c>
      <c r="F130" s="14">
        <v>-0.35599999999999998</v>
      </c>
      <c r="G130" s="14">
        <v>-6.5000000000000002E-2</v>
      </c>
      <c r="H130" s="15">
        <v>0</v>
      </c>
      <c r="I130" s="15">
        <v>0</v>
      </c>
      <c r="J130" s="14">
        <v>0.307</v>
      </c>
      <c r="K130" s="12">
        <f t="shared" si="1"/>
        <v>0</v>
      </c>
    </row>
    <row r="131" spans="2:11" ht="27.75" customHeight="1" thickBo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12" t="str">
        <f t="shared" ref="C140:D155" si="5">+C73</f>
        <v>101, 102</v>
      </c>
      <c r="D140" s="12">
        <f t="shared" si="5"/>
        <v>1</v>
      </c>
      <c r="E140" s="14">
        <v>3.03</v>
      </c>
      <c r="F140" s="14">
        <v>0</v>
      </c>
      <c r="G140" s="14">
        <v>0</v>
      </c>
      <c r="H140" s="15">
        <v>3.55</v>
      </c>
      <c r="I140" s="15">
        <v>0</v>
      </c>
      <c r="J140" s="14">
        <v>0</v>
      </c>
      <c r="K140" s="12">
        <f>+K73</f>
        <v>0</v>
      </c>
    </row>
    <row r="141" spans="2:11" ht="27.75" customHeight="1">
      <c r="B141" s="11" t="s">
        <v>49</v>
      </c>
      <c r="C141" s="12" t="str">
        <f t="shared" si="5"/>
        <v xml:space="preserve">103, 105, 111, 112, 113, 114, 115, 116, 117, 118, 119, 120, 131, 132, 133, 134, 147, 148, 149, 150 </v>
      </c>
      <c r="D141" s="12">
        <f t="shared" si="5"/>
        <v>2</v>
      </c>
      <c r="E141" s="14">
        <v>3.786</v>
      </c>
      <c r="F141" s="14">
        <v>0.36299999999999999</v>
      </c>
      <c r="G141" s="14">
        <v>0</v>
      </c>
      <c r="H141" s="15">
        <v>3.55</v>
      </c>
      <c r="I141" s="15">
        <v>0</v>
      </c>
      <c r="J141" s="14">
        <v>0</v>
      </c>
      <c r="K141" s="12" t="str">
        <f t="shared" ref="K141:K197" si="6">+K74</f>
        <v>145, 146</v>
      </c>
    </row>
    <row r="142" spans="2:11" ht="27.75" customHeight="1">
      <c r="B142" s="11" t="s">
        <v>50</v>
      </c>
      <c r="C142" s="12" t="str">
        <f t="shared" si="5"/>
        <v>104, 106, 130, 153, 155</v>
      </c>
      <c r="D142" s="12">
        <f t="shared" si="5"/>
        <v>2</v>
      </c>
      <c r="E142" s="14">
        <v>0.32700000000000001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tr">
        <f t="shared" si="6"/>
        <v>135, 136, 137, 138, 140, 141, 142, 143</v>
      </c>
    </row>
    <row r="143" spans="2:11" ht="27.75" customHeight="1">
      <c r="B143" s="11" t="s">
        <v>51</v>
      </c>
      <c r="C143" s="12" t="str">
        <f t="shared" si="5"/>
        <v>201, 202, 203, 209</v>
      </c>
      <c r="D143" s="12">
        <f t="shared" si="5"/>
        <v>3</v>
      </c>
      <c r="E143" s="14">
        <v>2.722</v>
      </c>
      <c r="F143" s="14">
        <v>0</v>
      </c>
      <c r="G143" s="14">
        <v>0</v>
      </c>
      <c r="H143" s="15">
        <v>4.51</v>
      </c>
      <c r="I143" s="15">
        <v>0</v>
      </c>
      <c r="J143" s="14">
        <v>0</v>
      </c>
      <c r="K143" s="12">
        <f t="shared" si="6"/>
        <v>207</v>
      </c>
    </row>
    <row r="144" spans="2:11" ht="27.75" customHeight="1">
      <c r="B144" s="11" t="s">
        <v>52</v>
      </c>
      <c r="C144" s="12" t="str">
        <f t="shared" si="5"/>
        <v>205, 211, 231, 232</v>
      </c>
      <c r="D144" s="12">
        <f t="shared" si="5"/>
        <v>4</v>
      </c>
      <c r="E144" s="14">
        <v>2.923</v>
      </c>
      <c r="F144" s="14">
        <v>0.214</v>
      </c>
      <c r="G144" s="14">
        <v>0</v>
      </c>
      <c r="H144" s="15">
        <v>4.51</v>
      </c>
      <c r="I144" s="15">
        <v>0</v>
      </c>
      <c r="J144" s="14">
        <v>0</v>
      </c>
      <c r="K144" s="12" t="str">
        <f t="shared" si="6"/>
        <v>208, 210</v>
      </c>
    </row>
    <row r="145" spans="2:11" ht="27.75" customHeight="1">
      <c r="B145" s="11" t="s">
        <v>53</v>
      </c>
      <c r="C145" s="12">
        <f t="shared" si="5"/>
        <v>212</v>
      </c>
      <c r="D145" s="12">
        <f t="shared" si="5"/>
        <v>4</v>
      </c>
      <c r="E145" s="14">
        <v>0.247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tr">
        <f t="shared" si="6"/>
        <v>233, 234, 235, 236, 237</v>
      </c>
    </row>
    <row r="146" spans="2:11" ht="27.75" customHeight="1">
      <c r="B146" s="11" t="s">
        <v>54</v>
      </c>
      <c r="C146" s="12" t="str">
        <f t="shared" si="5"/>
        <v>401, 402</v>
      </c>
      <c r="D146" s="12" t="str">
        <f t="shared" si="5"/>
        <v>5-8</v>
      </c>
      <c r="E146" s="14">
        <v>3.0990000000000002</v>
      </c>
      <c r="F146" s="14">
        <v>0.20599999999999999</v>
      </c>
      <c r="G146" s="14">
        <v>0</v>
      </c>
      <c r="H146" s="15">
        <v>22.2</v>
      </c>
      <c r="I146" s="15">
        <v>0</v>
      </c>
      <c r="J146" s="14">
        <v>0</v>
      </c>
      <c r="K146" s="12">
        <f t="shared" si="6"/>
        <v>0</v>
      </c>
    </row>
    <row r="147" spans="2:11" ht="27.75" customHeight="1">
      <c r="B147" s="11" t="s">
        <v>56</v>
      </c>
      <c r="C147" s="12" t="str">
        <f t="shared" si="5"/>
        <v>403, 404</v>
      </c>
      <c r="D147" s="12" t="str">
        <f t="shared" si="5"/>
        <v>5-8</v>
      </c>
      <c r="E147" s="14">
        <v>2.7360000000000002</v>
      </c>
      <c r="F147" s="14">
        <v>0.17899999999999999</v>
      </c>
      <c r="G147" s="14">
        <v>0</v>
      </c>
      <c r="H147" s="15">
        <v>28.53</v>
      </c>
      <c r="I147" s="15">
        <v>0</v>
      </c>
      <c r="J147" s="14">
        <v>0</v>
      </c>
      <c r="K147" s="12">
        <f t="shared" si="6"/>
        <v>0</v>
      </c>
    </row>
    <row r="148" spans="2:11" ht="27.75" customHeight="1">
      <c r="B148" s="11" t="s">
        <v>57</v>
      </c>
      <c r="C148" s="12">
        <f t="shared" si="5"/>
        <v>0</v>
      </c>
      <c r="D148" s="12" t="str">
        <f t="shared" si="5"/>
        <v>5-8</v>
      </c>
      <c r="E148" s="14">
        <v>1.839</v>
      </c>
      <c r="F148" s="14">
        <v>0.106</v>
      </c>
      <c r="G148" s="14">
        <v>0</v>
      </c>
      <c r="H148" s="15">
        <v>365.41</v>
      </c>
      <c r="I148" s="15">
        <v>0</v>
      </c>
      <c r="J148" s="14">
        <v>0</v>
      </c>
      <c r="K148" s="12">
        <f t="shared" si="6"/>
        <v>405</v>
      </c>
    </row>
    <row r="149" spans="2:11" ht="27.75" customHeight="1">
      <c r="B149" s="11" t="s">
        <v>58</v>
      </c>
      <c r="C149" s="12" t="str">
        <f t="shared" si="5"/>
        <v>511, 591</v>
      </c>
      <c r="D149" s="12">
        <f t="shared" si="5"/>
        <v>0</v>
      </c>
      <c r="E149" s="14">
        <v>12.403</v>
      </c>
      <c r="F149" s="14">
        <v>0.90800000000000003</v>
      </c>
      <c r="G149" s="14">
        <v>0.155</v>
      </c>
      <c r="H149" s="15">
        <v>17.350000000000001</v>
      </c>
      <c r="I149" s="15">
        <v>2.34</v>
      </c>
      <c r="J149" s="14">
        <v>0.66600000000000004</v>
      </c>
      <c r="K149" s="12">
        <f t="shared" si="6"/>
        <v>501</v>
      </c>
    </row>
    <row r="150" spans="2:11" ht="27.75" customHeight="1">
      <c r="B150" s="11" t="s">
        <v>59</v>
      </c>
      <c r="C150" s="12" t="str">
        <f t="shared" si="5"/>
        <v>513, 592</v>
      </c>
      <c r="D150" s="12">
        <f t="shared" si="5"/>
        <v>0</v>
      </c>
      <c r="E150" s="14">
        <v>10.53</v>
      </c>
      <c r="F150" s="14">
        <v>0.59199999999999997</v>
      </c>
      <c r="G150" s="14">
        <v>0.11700000000000001</v>
      </c>
      <c r="H150" s="15">
        <v>6.12</v>
      </c>
      <c r="I150" s="15">
        <v>4.8600000000000003</v>
      </c>
      <c r="J150" s="14">
        <v>0.505</v>
      </c>
      <c r="K150" s="12">
        <f t="shared" si="6"/>
        <v>503</v>
      </c>
    </row>
    <row r="151" spans="2:11" ht="27.75" customHeight="1">
      <c r="B151" s="11" t="s">
        <v>60</v>
      </c>
      <c r="C151" s="12" t="str">
        <f t="shared" si="5"/>
        <v>515, 593</v>
      </c>
      <c r="D151" s="12">
        <f t="shared" si="5"/>
        <v>0</v>
      </c>
      <c r="E151" s="14">
        <v>8.0969999999999995</v>
      </c>
      <c r="F151" s="14">
        <v>0.36299999999999999</v>
      </c>
      <c r="G151" s="14">
        <v>8.2000000000000003E-2</v>
      </c>
      <c r="H151" s="15">
        <v>92.72</v>
      </c>
      <c r="I151" s="15">
        <v>3.72</v>
      </c>
      <c r="J151" s="14">
        <v>0.35299999999999998</v>
      </c>
      <c r="K151" s="12">
        <f t="shared" si="6"/>
        <v>505</v>
      </c>
    </row>
    <row r="152" spans="2:11" ht="27.75" customHeight="1">
      <c r="B152" s="11" t="s">
        <v>61</v>
      </c>
      <c r="C152" s="12">
        <f t="shared" si="5"/>
        <v>0</v>
      </c>
      <c r="D152" s="12">
        <f t="shared" si="5"/>
        <v>0</v>
      </c>
      <c r="E152" s="14">
        <v>6.3970000000000002</v>
      </c>
      <c r="F152" s="14">
        <v>0.183</v>
      </c>
      <c r="G152" s="14">
        <v>5.5E-2</v>
      </c>
      <c r="H152" s="15">
        <v>199.77</v>
      </c>
      <c r="I152" s="15">
        <v>4.04</v>
      </c>
      <c r="J152" s="14">
        <v>0.254</v>
      </c>
      <c r="K152" s="12" t="str">
        <f t="shared" si="6"/>
        <v>507, 517, 594</v>
      </c>
    </row>
    <row r="153" spans="2:11" ht="27.75" customHeight="1">
      <c r="B153" s="11" t="s">
        <v>62</v>
      </c>
      <c r="C153" s="12" t="str">
        <f t="shared" si="5"/>
        <v>900, 901, 902, 903, 904, 905, 906, 907</v>
      </c>
      <c r="D153" s="12" t="str">
        <f t="shared" si="5"/>
        <v>1&amp;8</v>
      </c>
      <c r="E153" s="14">
        <v>2.3730000000000002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tr">
        <f t="shared" si="6"/>
        <v>912, 913</v>
      </c>
    </row>
    <row r="154" spans="2:11" ht="27.75" customHeight="1">
      <c r="B154" s="11" t="s">
        <v>64</v>
      </c>
      <c r="C154" s="12">
        <f t="shared" si="5"/>
        <v>910</v>
      </c>
      <c r="D154" s="12">
        <f t="shared" si="5"/>
        <v>0</v>
      </c>
      <c r="E154" s="14">
        <v>15.657999999999999</v>
      </c>
      <c r="F154" s="14">
        <v>1.5880000000000001</v>
      </c>
      <c r="G154" s="14">
        <v>0.52400000000000002</v>
      </c>
      <c r="H154" s="15">
        <v>0</v>
      </c>
      <c r="I154" s="15">
        <v>0</v>
      </c>
      <c r="J154" s="14">
        <v>0</v>
      </c>
      <c r="K154" s="12">
        <f t="shared" si="6"/>
        <v>0</v>
      </c>
    </row>
    <row r="155" spans="2:11" ht="27.75" customHeight="1">
      <c r="B155" s="11" t="s">
        <v>65</v>
      </c>
      <c r="C155" s="12" t="str">
        <f t="shared" si="5"/>
        <v xml:space="preserve">781, 782, 783, 784, 785 </v>
      </c>
      <c r="D155" s="12">
        <f t="shared" si="5"/>
        <v>8</v>
      </c>
      <c r="E155" s="14">
        <v>-1.153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>
        <f t="shared" si="6"/>
        <v>0</v>
      </c>
    </row>
    <row r="156" spans="2:11" ht="27.75" customHeight="1">
      <c r="B156" s="11" t="s">
        <v>66</v>
      </c>
      <c r="C156" s="12">
        <f t="shared" ref="C156:D171" si="7">+C89</f>
        <v>780</v>
      </c>
      <c r="D156" s="12">
        <f t="shared" si="7"/>
        <v>8</v>
      </c>
      <c r="E156" s="14">
        <v>-1.03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>
        <f t="shared" si="6"/>
        <v>0</v>
      </c>
    </row>
    <row r="157" spans="2:11" ht="27.75" customHeight="1">
      <c r="B157" s="11" t="s">
        <v>67</v>
      </c>
      <c r="C157" s="12" t="str">
        <f t="shared" si="7"/>
        <v>786, 787</v>
      </c>
      <c r="D157" s="12">
        <f t="shared" si="7"/>
        <v>0</v>
      </c>
      <c r="E157" s="14">
        <v>-1.153</v>
      </c>
      <c r="F157" s="14">
        <v>0</v>
      </c>
      <c r="G157" s="14">
        <v>0</v>
      </c>
      <c r="H157" s="15">
        <v>0</v>
      </c>
      <c r="I157" s="15">
        <v>0</v>
      </c>
      <c r="J157" s="14">
        <v>0.433</v>
      </c>
      <c r="K157" s="12">
        <f t="shared" si="6"/>
        <v>0</v>
      </c>
    </row>
    <row r="158" spans="2:11" ht="27.75" customHeight="1">
      <c r="B158" s="11" t="s">
        <v>68</v>
      </c>
      <c r="C158" s="12" t="str">
        <f t="shared" si="7"/>
        <v>791, 795</v>
      </c>
      <c r="D158" s="12">
        <f t="shared" si="7"/>
        <v>0</v>
      </c>
      <c r="E158" s="14">
        <v>-8.5289999999999999</v>
      </c>
      <c r="F158" s="14">
        <v>-0.84399999999999997</v>
      </c>
      <c r="G158" s="14">
        <v>-0.125</v>
      </c>
      <c r="H158" s="15">
        <v>0</v>
      </c>
      <c r="I158" s="15">
        <v>0</v>
      </c>
      <c r="J158" s="14">
        <v>0.433</v>
      </c>
      <c r="K158" s="12">
        <f t="shared" si="6"/>
        <v>0</v>
      </c>
    </row>
    <row r="159" spans="2:11" ht="27.75" customHeight="1">
      <c r="B159" s="11" t="s">
        <v>69</v>
      </c>
      <c r="C159" s="12" t="str">
        <f t="shared" si="7"/>
        <v>788, 789</v>
      </c>
      <c r="D159" s="12">
        <f t="shared" si="7"/>
        <v>0</v>
      </c>
      <c r="E159" s="14">
        <v>-1.03</v>
      </c>
      <c r="F159" s="14">
        <v>0</v>
      </c>
      <c r="G159" s="14">
        <v>0</v>
      </c>
      <c r="H159" s="15">
        <v>0</v>
      </c>
      <c r="I159" s="15">
        <v>0</v>
      </c>
      <c r="J159" s="14">
        <v>0.40300000000000002</v>
      </c>
      <c r="K159" s="12">
        <f t="shared" si="6"/>
        <v>0</v>
      </c>
    </row>
    <row r="160" spans="2:11" ht="27.75" customHeight="1">
      <c r="B160" s="11" t="s">
        <v>70</v>
      </c>
      <c r="C160" s="12" t="str">
        <f t="shared" si="7"/>
        <v>792, 796</v>
      </c>
      <c r="D160" s="12">
        <f t="shared" si="7"/>
        <v>0</v>
      </c>
      <c r="E160" s="14">
        <v>-7.7290000000000001</v>
      </c>
      <c r="F160" s="14">
        <v>-0.72899999999999998</v>
      </c>
      <c r="G160" s="14">
        <v>-0.11</v>
      </c>
      <c r="H160" s="15">
        <v>0</v>
      </c>
      <c r="I160" s="15">
        <v>0</v>
      </c>
      <c r="J160" s="14">
        <v>0.40300000000000002</v>
      </c>
      <c r="K160" s="12">
        <f t="shared" si="6"/>
        <v>0</v>
      </c>
    </row>
    <row r="161" spans="2:11" ht="27.75" customHeight="1">
      <c r="B161" s="11" t="s">
        <v>71</v>
      </c>
      <c r="C161" s="12" t="str">
        <f t="shared" si="7"/>
        <v>770, 771</v>
      </c>
      <c r="D161" s="12">
        <f t="shared" si="7"/>
        <v>0</v>
      </c>
      <c r="E161" s="14">
        <v>-0.66400000000000003</v>
      </c>
      <c r="F161" s="14">
        <v>0</v>
      </c>
      <c r="G161" s="14">
        <v>0</v>
      </c>
      <c r="H161" s="15">
        <v>67.709999999999994</v>
      </c>
      <c r="I161" s="15">
        <v>0</v>
      </c>
      <c r="J161" s="14">
        <v>0.307</v>
      </c>
      <c r="K161" s="12">
        <f t="shared" si="6"/>
        <v>0</v>
      </c>
    </row>
    <row r="162" spans="2:11" ht="27.75" customHeight="1">
      <c r="B162" s="11" t="s">
        <v>72</v>
      </c>
      <c r="C162" s="12" t="str">
        <f t="shared" si="7"/>
        <v>793, 797</v>
      </c>
      <c r="D162" s="12">
        <f t="shared" si="7"/>
        <v>0</v>
      </c>
      <c r="E162" s="14">
        <v>-5.5140000000000002</v>
      </c>
      <c r="F162" s="14">
        <v>-0.35599999999999998</v>
      </c>
      <c r="G162" s="14">
        <v>-6.5000000000000002E-2</v>
      </c>
      <c r="H162" s="15">
        <v>67.709999999999994</v>
      </c>
      <c r="I162" s="15">
        <v>0</v>
      </c>
      <c r="J162" s="14">
        <v>0.307</v>
      </c>
      <c r="K162" s="12">
        <f t="shared" si="6"/>
        <v>0</v>
      </c>
    </row>
    <row r="163" spans="2:11" ht="27.75" customHeight="1">
      <c r="B163" s="11" t="s">
        <v>73</v>
      </c>
      <c r="C163" s="12" t="str">
        <f t="shared" si="7"/>
        <v>794, 798</v>
      </c>
      <c r="D163" s="12">
        <f t="shared" si="7"/>
        <v>0</v>
      </c>
      <c r="E163" s="14">
        <v>-5.2160000000000002</v>
      </c>
      <c r="F163" s="14">
        <v>-0.309</v>
      </c>
      <c r="G163" s="14">
        <v>-0.06</v>
      </c>
      <c r="H163" s="15">
        <v>67.709999999999994</v>
      </c>
      <c r="I163" s="15">
        <v>0</v>
      </c>
      <c r="J163" s="14">
        <v>0.22600000000000001</v>
      </c>
      <c r="K163" s="12">
        <f t="shared" si="6"/>
        <v>0</v>
      </c>
    </row>
    <row r="164" spans="2:11" ht="27.75" customHeight="1">
      <c r="B164" s="11" t="s">
        <v>74</v>
      </c>
      <c r="C164" s="12" t="str">
        <f t="shared" si="7"/>
        <v>772, 773</v>
      </c>
      <c r="D164" s="12">
        <f t="shared" si="7"/>
        <v>0</v>
      </c>
      <c r="E164" s="14">
        <v>-0.61599999999999999</v>
      </c>
      <c r="F164" s="14">
        <v>0</v>
      </c>
      <c r="G164" s="14">
        <v>0</v>
      </c>
      <c r="H164" s="15">
        <v>67.709999999999994</v>
      </c>
      <c r="I164" s="15">
        <v>0</v>
      </c>
      <c r="J164" s="14">
        <v>0.22600000000000001</v>
      </c>
      <c r="K164" s="12">
        <f t="shared" si="6"/>
        <v>0</v>
      </c>
    </row>
    <row r="165" spans="2:11" ht="27.75" customHeight="1">
      <c r="B165" s="11" t="s">
        <v>75</v>
      </c>
      <c r="C165" s="12" t="str">
        <f t="shared" si="7"/>
        <v>N/A</v>
      </c>
      <c r="D165" s="12">
        <f t="shared" si="7"/>
        <v>1</v>
      </c>
      <c r="E165" s="14">
        <v>2.0624158235831715</v>
      </c>
      <c r="F165" s="14">
        <v>0</v>
      </c>
      <c r="G165" s="14">
        <v>0</v>
      </c>
      <c r="H165" s="15">
        <v>2.4163617735050362</v>
      </c>
      <c r="I165" s="15">
        <v>0</v>
      </c>
      <c r="J165" s="14">
        <v>0</v>
      </c>
      <c r="K165" s="12">
        <f t="shared" si="6"/>
        <v>0</v>
      </c>
    </row>
    <row r="166" spans="2:11" ht="27.75" customHeight="1">
      <c r="B166" s="11" t="s">
        <v>76</v>
      </c>
      <c r="C166" s="12" t="str">
        <f t="shared" si="7"/>
        <v>N/A</v>
      </c>
      <c r="D166" s="12">
        <f t="shared" si="7"/>
        <v>2</v>
      </c>
      <c r="E166" s="14">
        <v>2.5769987815464979</v>
      </c>
      <c r="F166" s="14">
        <v>0.24708149965699383</v>
      </c>
      <c r="G166" s="14">
        <v>0</v>
      </c>
      <c r="H166" s="15">
        <v>2.4163617735050362</v>
      </c>
      <c r="I166" s="15">
        <v>0</v>
      </c>
      <c r="J166" s="14">
        <v>0</v>
      </c>
      <c r="K166" s="12">
        <f t="shared" si="6"/>
        <v>0</v>
      </c>
    </row>
    <row r="167" spans="2:11" ht="27.75" customHeight="1">
      <c r="B167" s="11" t="s">
        <v>77</v>
      </c>
      <c r="C167" s="12" t="str">
        <f t="shared" si="7"/>
        <v>N/A</v>
      </c>
      <c r="D167" s="12">
        <f t="shared" si="7"/>
        <v>2</v>
      </c>
      <c r="E167" s="14">
        <v>0.22257754927778786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>
        <f t="shared" si="6"/>
        <v>0</v>
      </c>
    </row>
    <row r="168" spans="2:11" ht="27.75" customHeight="1">
      <c r="B168" s="11" t="s">
        <v>78</v>
      </c>
      <c r="C168" s="12" t="str">
        <f t="shared" si="7"/>
        <v>N/A</v>
      </c>
      <c r="D168" s="12">
        <f t="shared" si="7"/>
        <v>3</v>
      </c>
      <c r="E168" s="14">
        <v>1.8527709147832983</v>
      </c>
      <c r="F168" s="14">
        <v>0</v>
      </c>
      <c r="G168" s="14">
        <v>0</v>
      </c>
      <c r="H168" s="15">
        <v>3.0698004502838629</v>
      </c>
      <c r="I168" s="15">
        <v>0</v>
      </c>
      <c r="J168" s="14">
        <v>0</v>
      </c>
      <c r="K168" s="12">
        <f t="shared" si="6"/>
        <v>0</v>
      </c>
    </row>
    <row r="169" spans="2:11" ht="27.75" customHeight="1">
      <c r="B169" s="11" t="s">
        <v>79</v>
      </c>
      <c r="C169" s="12" t="str">
        <f t="shared" si="7"/>
        <v>N/A</v>
      </c>
      <c r="D169" s="12">
        <f t="shared" si="7"/>
        <v>4</v>
      </c>
      <c r="E169" s="14">
        <v>1.9895846377338651</v>
      </c>
      <c r="F169" s="14">
        <v>0.14566237169861346</v>
      </c>
      <c r="G169" s="14">
        <v>0</v>
      </c>
      <c r="H169" s="15">
        <v>3.0698004502838629</v>
      </c>
      <c r="I169" s="15">
        <v>0</v>
      </c>
      <c r="J169" s="14">
        <v>0</v>
      </c>
      <c r="K169" s="12">
        <f t="shared" si="6"/>
        <v>0</v>
      </c>
    </row>
    <row r="170" spans="2:11" ht="27.75" customHeight="1">
      <c r="B170" s="11" t="s">
        <v>80</v>
      </c>
      <c r="C170" s="12" t="str">
        <f t="shared" si="7"/>
        <v>N/A</v>
      </c>
      <c r="D170" s="12">
        <f t="shared" si="7"/>
        <v>4</v>
      </c>
      <c r="E170" s="14">
        <v>0.16812432621288562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>
        <f t="shared" si="6"/>
        <v>0</v>
      </c>
    </row>
    <row r="171" spans="2:11" ht="27.75" customHeight="1">
      <c r="B171" s="11" t="s">
        <v>81</v>
      </c>
      <c r="C171" s="12" t="str">
        <f t="shared" si="7"/>
        <v>N/A</v>
      </c>
      <c r="D171" s="12" t="str">
        <f t="shared" si="7"/>
        <v>5-8</v>
      </c>
      <c r="E171" s="14">
        <v>2.1093817284766501</v>
      </c>
      <c r="F171" s="14">
        <v>0.14021704939212323</v>
      </c>
      <c r="G171" s="14">
        <v>0</v>
      </c>
      <c r="H171" s="15">
        <v>15.110769400510367</v>
      </c>
      <c r="I171" s="15">
        <v>0</v>
      </c>
      <c r="J171" s="14">
        <v>0</v>
      </c>
      <c r="K171" s="12">
        <f t="shared" si="6"/>
        <v>0</v>
      </c>
    </row>
    <row r="172" spans="2:11" ht="27.75" customHeight="1">
      <c r="B172" s="11" t="s">
        <v>82</v>
      </c>
      <c r="C172" s="12" t="str">
        <f t="shared" ref="C172:D187" si="8">+C105</f>
        <v>N/A</v>
      </c>
      <c r="D172" s="12">
        <f t="shared" si="8"/>
        <v>0</v>
      </c>
      <c r="E172" s="14">
        <v>8.4422915709247786</v>
      </c>
      <c r="F172" s="14">
        <v>0.61804408178664028</v>
      </c>
      <c r="G172" s="14">
        <v>0.10550311968824806</v>
      </c>
      <c r="H172" s="15">
        <v>11.809542752200672</v>
      </c>
      <c r="I172" s="15">
        <v>1.5927567746483899</v>
      </c>
      <c r="J172" s="14">
        <v>0.45332308201531107</v>
      </c>
      <c r="K172" s="12">
        <f t="shared" si="6"/>
        <v>0</v>
      </c>
    </row>
    <row r="173" spans="2:11" ht="27.75" customHeight="1">
      <c r="B173" s="11" t="s">
        <v>83</v>
      </c>
      <c r="C173" s="12" t="str">
        <f t="shared" si="8"/>
        <v>N/A</v>
      </c>
      <c r="D173" s="12" t="str">
        <f t="shared" si="8"/>
        <v>1&amp;8</v>
      </c>
      <c r="E173" s="14">
        <v>1.6152187291626625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>
        <f t="shared" si="6"/>
        <v>0</v>
      </c>
    </row>
    <row r="174" spans="2:11" ht="27.75" customHeight="1">
      <c r="B174" s="11" t="s">
        <v>84</v>
      </c>
      <c r="C174" s="12" t="str">
        <f t="shared" si="8"/>
        <v>N/A</v>
      </c>
      <c r="D174" s="12">
        <f t="shared" si="8"/>
        <v>0</v>
      </c>
      <c r="E174" s="14">
        <v>10.657857084377987</v>
      </c>
      <c r="F174" s="14">
        <v>1.0808964778383092</v>
      </c>
      <c r="G174" s="14">
        <v>0.35666861107510961</v>
      </c>
      <c r="H174" s="15">
        <v>0</v>
      </c>
      <c r="I174" s="15">
        <v>0</v>
      </c>
      <c r="J174" s="14">
        <v>0</v>
      </c>
      <c r="K174" s="12">
        <f t="shared" si="6"/>
        <v>0</v>
      </c>
    </row>
    <row r="175" spans="2:11" ht="27.75" customHeight="1">
      <c r="B175" s="11" t="s">
        <v>85</v>
      </c>
      <c r="C175" s="12" t="str">
        <f t="shared" si="8"/>
        <v>N/A</v>
      </c>
      <c r="D175" s="12">
        <f t="shared" si="8"/>
        <v>8</v>
      </c>
      <c r="E175" s="14">
        <v>-1.153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>
        <f t="shared" si="6"/>
        <v>0</v>
      </c>
    </row>
    <row r="176" spans="2:11" ht="27.75" customHeight="1">
      <c r="B176" s="11" t="s">
        <v>86</v>
      </c>
      <c r="C176" s="12" t="str">
        <f t="shared" si="8"/>
        <v>N/A</v>
      </c>
      <c r="D176" s="12">
        <f t="shared" si="8"/>
        <v>0</v>
      </c>
      <c r="E176" s="14">
        <v>-1.153</v>
      </c>
      <c r="F176" s="14">
        <v>0</v>
      </c>
      <c r="G176" s="14">
        <v>0</v>
      </c>
      <c r="H176" s="15">
        <v>0</v>
      </c>
      <c r="I176" s="15">
        <v>0</v>
      </c>
      <c r="J176" s="14">
        <v>0.433</v>
      </c>
      <c r="K176" s="12">
        <f t="shared" si="6"/>
        <v>0</v>
      </c>
    </row>
    <row r="177" spans="2:11" ht="27.75" customHeight="1">
      <c r="B177" s="11" t="s">
        <v>87</v>
      </c>
      <c r="C177" s="12" t="str">
        <f t="shared" si="8"/>
        <v>N/A</v>
      </c>
      <c r="D177" s="12">
        <f t="shared" si="8"/>
        <v>0</v>
      </c>
      <c r="E177" s="14">
        <v>-8.5289999999999999</v>
      </c>
      <c r="F177" s="14">
        <v>-0.84399999999999997</v>
      </c>
      <c r="G177" s="14">
        <v>-0.125</v>
      </c>
      <c r="H177" s="15">
        <v>0</v>
      </c>
      <c r="I177" s="15">
        <v>0</v>
      </c>
      <c r="J177" s="14">
        <v>0.433</v>
      </c>
      <c r="K177" s="12">
        <f t="shared" si="6"/>
        <v>0</v>
      </c>
    </row>
    <row r="178" spans="2:11" ht="27.75" customHeight="1">
      <c r="B178" s="11" t="s">
        <v>88</v>
      </c>
      <c r="C178" s="12" t="str">
        <f t="shared" si="8"/>
        <v>N/A</v>
      </c>
      <c r="D178" s="12">
        <f t="shared" si="8"/>
        <v>1</v>
      </c>
      <c r="E178" s="14">
        <v>1.2308732944497085</v>
      </c>
      <c r="F178" s="14">
        <v>0</v>
      </c>
      <c r="G178" s="14">
        <v>0</v>
      </c>
      <c r="H178" s="15">
        <v>1.4421122756754012</v>
      </c>
      <c r="I178" s="15">
        <v>0</v>
      </c>
      <c r="J178" s="14">
        <v>0</v>
      </c>
      <c r="K178" s="12">
        <f t="shared" si="6"/>
        <v>0</v>
      </c>
    </row>
    <row r="179" spans="2:11" ht="27.75" customHeight="1">
      <c r="B179" s="11" t="s">
        <v>89</v>
      </c>
      <c r="C179" s="12" t="str">
        <f t="shared" si="8"/>
        <v>N/A</v>
      </c>
      <c r="D179" s="12">
        <f t="shared" si="8"/>
        <v>2</v>
      </c>
      <c r="E179" s="14">
        <v>1.5379822748470617</v>
      </c>
      <c r="F179" s="14">
        <v>0.14746105804793538</v>
      </c>
      <c r="G179" s="14">
        <v>0</v>
      </c>
      <c r="H179" s="15">
        <v>1.4421122756754012</v>
      </c>
      <c r="I179" s="15">
        <v>0</v>
      </c>
      <c r="J179" s="14">
        <v>0</v>
      </c>
      <c r="K179" s="12">
        <f t="shared" si="6"/>
        <v>0</v>
      </c>
    </row>
    <row r="180" spans="2:11" ht="27.75" customHeight="1">
      <c r="B180" s="11" t="s">
        <v>90</v>
      </c>
      <c r="C180" s="12" t="str">
        <f t="shared" si="8"/>
        <v>N/A</v>
      </c>
      <c r="D180" s="12">
        <f t="shared" si="8"/>
        <v>2</v>
      </c>
      <c r="E180" s="14">
        <v>0.1328368208861567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>
        <f t="shared" si="6"/>
        <v>0</v>
      </c>
    </row>
    <row r="181" spans="2:11" ht="27.75" customHeight="1">
      <c r="B181" s="11" t="s">
        <v>91</v>
      </c>
      <c r="C181" s="12" t="str">
        <f t="shared" si="8"/>
        <v>N/A</v>
      </c>
      <c r="D181" s="12">
        <f t="shared" si="8"/>
        <v>3</v>
      </c>
      <c r="E181" s="14">
        <v>1.1057548209544907</v>
      </c>
      <c r="F181" s="14">
        <v>0</v>
      </c>
      <c r="G181" s="14">
        <v>0</v>
      </c>
      <c r="H181" s="15">
        <v>1.8320919333228336</v>
      </c>
      <c r="I181" s="15">
        <v>0</v>
      </c>
      <c r="J181" s="14">
        <v>0</v>
      </c>
      <c r="K181" s="12">
        <f t="shared" si="6"/>
        <v>0</v>
      </c>
    </row>
    <row r="182" spans="2:11" ht="27.75" customHeight="1">
      <c r="B182" s="11" t="s">
        <v>92</v>
      </c>
      <c r="C182" s="12" t="str">
        <f t="shared" si="8"/>
        <v>N/A</v>
      </c>
      <c r="D182" s="12">
        <f t="shared" si="8"/>
        <v>4</v>
      </c>
      <c r="E182" s="14">
        <v>1.1874068117744219</v>
      </c>
      <c r="F182" s="14">
        <v>8.6932965350573488E-2</v>
      </c>
      <c r="G182" s="14">
        <v>0</v>
      </c>
      <c r="H182" s="15">
        <v>1.8320919333228336</v>
      </c>
      <c r="I182" s="15">
        <v>0</v>
      </c>
      <c r="J182" s="14">
        <v>0</v>
      </c>
      <c r="K182" s="12">
        <f t="shared" si="6"/>
        <v>0</v>
      </c>
    </row>
    <row r="183" spans="2:11" ht="27.75" customHeight="1">
      <c r="B183" s="11" t="s">
        <v>93</v>
      </c>
      <c r="C183" s="12" t="str">
        <f t="shared" si="8"/>
        <v>N/A</v>
      </c>
      <c r="D183" s="12">
        <f t="shared" si="8"/>
        <v>4</v>
      </c>
      <c r="E183" s="14">
        <v>0.10033851608220397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>
        <f t="shared" si="6"/>
        <v>0</v>
      </c>
    </row>
    <row r="184" spans="2:11" ht="27.75" customHeight="1">
      <c r="B184" s="11" t="s">
        <v>94</v>
      </c>
      <c r="C184" s="12" t="str">
        <f t="shared" si="8"/>
        <v>N/A</v>
      </c>
      <c r="D184" s="12" t="str">
        <f t="shared" si="8"/>
        <v>5-8</v>
      </c>
      <c r="E184" s="14">
        <v>1.258903082343118</v>
      </c>
      <c r="F184" s="14">
        <v>8.3683134870178214E-2</v>
      </c>
      <c r="G184" s="14">
        <v>0</v>
      </c>
      <c r="H184" s="15">
        <v>9.0182795830968754</v>
      </c>
      <c r="I184" s="15">
        <v>0</v>
      </c>
      <c r="J184" s="14">
        <v>0</v>
      </c>
      <c r="K184" s="12">
        <f t="shared" si="6"/>
        <v>0</v>
      </c>
    </row>
    <row r="185" spans="2:11" ht="27.75" customHeight="1">
      <c r="B185" s="11" t="s">
        <v>95</v>
      </c>
      <c r="C185" s="12" t="str">
        <f t="shared" si="8"/>
        <v>N/A</v>
      </c>
      <c r="D185" s="12">
        <f t="shared" si="8"/>
        <v>0</v>
      </c>
      <c r="E185" s="14">
        <v>5.0384559310428179</v>
      </c>
      <c r="F185" s="14">
        <v>0.36885575952486321</v>
      </c>
      <c r="G185" s="14">
        <v>6.2965465557658362E-2</v>
      </c>
      <c r="H185" s="15">
        <v>7.0480698543572435</v>
      </c>
      <c r="I185" s="15">
        <v>0.95057541551561653</v>
      </c>
      <c r="J185" s="14">
        <v>0.27054838749290627</v>
      </c>
      <c r="K185" s="12">
        <f t="shared" si="6"/>
        <v>0</v>
      </c>
    </row>
    <row r="186" spans="2:11" ht="27.75" customHeight="1">
      <c r="B186" s="11" t="s">
        <v>96</v>
      </c>
      <c r="C186" s="12" t="str">
        <f t="shared" si="8"/>
        <v>N/A</v>
      </c>
      <c r="D186" s="12">
        <f t="shared" si="8"/>
        <v>0</v>
      </c>
      <c r="E186" s="14">
        <v>6.6173590579840731</v>
      </c>
      <c r="F186" s="14">
        <v>0.37203006289900964</v>
      </c>
      <c r="G186" s="14">
        <v>7.3526211755378601E-2</v>
      </c>
      <c r="H186" s="15">
        <v>3.8459864610505727</v>
      </c>
      <c r="I186" s="15">
        <v>3.0541657190695726</v>
      </c>
      <c r="J186" s="14">
        <v>0.31735672595270248</v>
      </c>
      <c r="K186" s="12">
        <f t="shared" si="6"/>
        <v>0</v>
      </c>
    </row>
    <row r="187" spans="2:11" ht="27.75" customHeight="1">
      <c r="B187" s="11" t="s">
        <v>97</v>
      </c>
      <c r="C187" s="12" t="str">
        <f t="shared" si="8"/>
        <v>N/A</v>
      </c>
      <c r="D187" s="12">
        <f t="shared" si="8"/>
        <v>0</v>
      </c>
      <c r="E187" s="14">
        <v>5.6793549705910582</v>
      </c>
      <c r="F187" s="14">
        <v>0.25461354258670549</v>
      </c>
      <c r="G187" s="14">
        <v>5.7516006865316396E-2</v>
      </c>
      <c r="H187" s="15">
        <v>65.035172640879708</v>
      </c>
      <c r="I187" s="15">
        <v>2.6092627504753292</v>
      </c>
      <c r="J187" s="14">
        <v>0.24759939540800835</v>
      </c>
      <c r="K187" s="12">
        <f t="shared" si="6"/>
        <v>0</v>
      </c>
    </row>
    <row r="188" spans="2:11" ht="27.75" customHeight="1">
      <c r="B188" s="11" t="s">
        <v>98</v>
      </c>
      <c r="C188" s="12" t="str">
        <f t="shared" ref="C188:D197" si="9">+C121</f>
        <v>N/A</v>
      </c>
      <c r="D188" s="12" t="str">
        <f t="shared" si="9"/>
        <v>1&amp;8</v>
      </c>
      <c r="E188" s="14">
        <v>0.96398096624724716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>
        <f t="shared" si="6"/>
        <v>0</v>
      </c>
    </row>
    <row r="189" spans="2:11" ht="27.75" customHeight="1">
      <c r="B189" s="11" t="s">
        <v>99</v>
      </c>
      <c r="C189" s="12" t="str">
        <f t="shared" si="9"/>
        <v>N/A</v>
      </c>
      <c r="D189" s="12">
        <f t="shared" si="9"/>
        <v>0</v>
      </c>
      <c r="E189" s="14">
        <v>6.3607307077536426</v>
      </c>
      <c r="F189" s="14">
        <v>0.64509135035846121</v>
      </c>
      <c r="G189" s="14">
        <v>0.21286389646589021</v>
      </c>
      <c r="H189" s="15">
        <v>0</v>
      </c>
      <c r="I189" s="15">
        <v>0</v>
      </c>
      <c r="J189" s="14">
        <v>0</v>
      </c>
      <c r="K189" s="12">
        <f t="shared" si="6"/>
        <v>0</v>
      </c>
    </row>
    <row r="190" spans="2:11" ht="27.75" customHeight="1">
      <c r="B190" s="11" t="s">
        <v>100</v>
      </c>
      <c r="C190" s="12" t="str">
        <f t="shared" si="9"/>
        <v>N/A</v>
      </c>
      <c r="D190" s="12">
        <f t="shared" si="9"/>
        <v>8</v>
      </c>
      <c r="E190" s="14">
        <v>-1.153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>
        <f t="shared" si="6"/>
        <v>0</v>
      </c>
    </row>
    <row r="191" spans="2:11" ht="27.75" customHeight="1">
      <c r="B191" s="11" t="s">
        <v>101</v>
      </c>
      <c r="C191" s="12" t="str">
        <f t="shared" si="9"/>
        <v>N/A</v>
      </c>
      <c r="D191" s="12">
        <f t="shared" si="9"/>
        <v>8</v>
      </c>
      <c r="E191" s="14">
        <v>-1.03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>
        <f t="shared" si="6"/>
        <v>0</v>
      </c>
    </row>
    <row r="192" spans="2:11" ht="27.75" customHeight="1">
      <c r="B192" s="11" t="s">
        <v>102</v>
      </c>
      <c r="C192" s="12" t="str">
        <f t="shared" si="9"/>
        <v>N/A</v>
      </c>
      <c r="D192" s="12">
        <f t="shared" si="9"/>
        <v>0</v>
      </c>
      <c r="E192" s="14">
        <v>-1.153</v>
      </c>
      <c r="F192" s="14">
        <v>0</v>
      </c>
      <c r="G192" s="14">
        <v>0</v>
      </c>
      <c r="H192" s="15">
        <v>0</v>
      </c>
      <c r="I192" s="15">
        <v>0</v>
      </c>
      <c r="J192" s="14">
        <v>0.433</v>
      </c>
      <c r="K192" s="12">
        <f t="shared" si="6"/>
        <v>0</v>
      </c>
    </row>
    <row r="193" spans="2:11" ht="27.75" customHeight="1">
      <c r="B193" s="11" t="s">
        <v>103</v>
      </c>
      <c r="C193" s="12" t="str">
        <f t="shared" si="9"/>
        <v>N/A</v>
      </c>
      <c r="D193" s="12">
        <f t="shared" si="9"/>
        <v>0</v>
      </c>
      <c r="E193" s="14">
        <v>-8.5289999999999999</v>
      </c>
      <c r="F193" s="14">
        <v>-0.84399999999999997</v>
      </c>
      <c r="G193" s="14">
        <v>-0.125</v>
      </c>
      <c r="H193" s="15">
        <v>0</v>
      </c>
      <c r="I193" s="15">
        <v>0</v>
      </c>
      <c r="J193" s="14">
        <v>0.433</v>
      </c>
      <c r="K193" s="12">
        <f t="shared" si="6"/>
        <v>0</v>
      </c>
    </row>
    <row r="194" spans="2:11" ht="27.75" customHeight="1">
      <c r="B194" s="11" t="s">
        <v>104</v>
      </c>
      <c r="C194" s="12" t="str">
        <f t="shared" si="9"/>
        <v>N/A</v>
      </c>
      <c r="D194" s="12">
        <f t="shared" si="9"/>
        <v>0</v>
      </c>
      <c r="E194" s="14">
        <v>-1.03</v>
      </c>
      <c r="F194" s="14">
        <v>0</v>
      </c>
      <c r="G194" s="14">
        <v>0</v>
      </c>
      <c r="H194" s="15">
        <v>0</v>
      </c>
      <c r="I194" s="15">
        <v>0</v>
      </c>
      <c r="J194" s="14">
        <v>0.40300000000000002</v>
      </c>
      <c r="K194" s="12">
        <f t="shared" si="6"/>
        <v>0</v>
      </c>
    </row>
    <row r="195" spans="2:11" ht="27.75" customHeight="1">
      <c r="B195" s="11" t="s">
        <v>105</v>
      </c>
      <c r="C195" s="12" t="str">
        <f t="shared" si="9"/>
        <v>N/A</v>
      </c>
      <c r="D195" s="12">
        <f t="shared" si="9"/>
        <v>0</v>
      </c>
      <c r="E195" s="14">
        <v>-7.7290000000000001</v>
      </c>
      <c r="F195" s="14">
        <v>-0.72899999999999998</v>
      </c>
      <c r="G195" s="14">
        <v>-0.11</v>
      </c>
      <c r="H195" s="15">
        <v>0</v>
      </c>
      <c r="I195" s="15">
        <v>0</v>
      </c>
      <c r="J195" s="14">
        <v>0.40300000000000002</v>
      </c>
      <c r="K195" s="12">
        <f t="shared" si="6"/>
        <v>0</v>
      </c>
    </row>
    <row r="196" spans="2:11" ht="27.75" customHeight="1">
      <c r="B196" s="11" t="s">
        <v>106</v>
      </c>
      <c r="C196" s="12" t="str">
        <f t="shared" si="9"/>
        <v>N/A</v>
      </c>
      <c r="D196" s="12">
        <f t="shared" si="9"/>
        <v>0</v>
      </c>
      <c r="E196" s="14">
        <v>-0.66400000000000003</v>
      </c>
      <c r="F196" s="14">
        <v>0</v>
      </c>
      <c r="G196" s="14">
        <v>0</v>
      </c>
      <c r="H196" s="15">
        <v>0</v>
      </c>
      <c r="I196" s="15">
        <v>0</v>
      </c>
      <c r="J196" s="14">
        <v>0.307</v>
      </c>
      <c r="K196" s="12">
        <f t="shared" si="6"/>
        <v>0</v>
      </c>
    </row>
    <row r="197" spans="2:11" ht="27.75" customHeight="1">
      <c r="B197" s="11" t="s">
        <v>107</v>
      </c>
      <c r="C197" s="12" t="str">
        <f t="shared" si="9"/>
        <v>N/A</v>
      </c>
      <c r="D197" s="12">
        <f t="shared" si="9"/>
        <v>0</v>
      </c>
      <c r="E197" s="14">
        <v>-5.5140000000000002</v>
      </c>
      <c r="F197" s="14">
        <v>-0.35599999999999998</v>
      </c>
      <c r="G197" s="14">
        <v>-6.5000000000000002E-2</v>
      </c>
      <c r="H197" s="15">
        <v>0</v>
      </c>
      <c r="I197" s="15">
        <v>0</v>
      </c>
      <c r="J197" s="14">
        <v>0.307</v>
      </c>
      <c r="K197" s="12">
        <f t="shared" si="6"/>
        <v>0</v>
      </c>
    </row>
    <row r="198" spans="2:11" ht="27.75" customHeight="1" thickBo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12" t="str">
        <f t="shared" ref="C207:D222" si="10">+C140</f>
        <v>101, 102</v>
      </c>
      <c r="D207" s="12">
        <f t="shared" si="10"/>
        <v>1</v>
      </c>
      <c r="E207" s="14">
        <v>3.03</v>
      </c>
      <c r="F207" s="14">
        <v>0</v>
      </c>
      <c r="G207" s="14">
        <v>0</v>
      </c>
      <c r="H207" s="15">
        <v>3.54</v>
      </c>
      <c r="I207" s="15">
        <v>0</v>
      </c>
      <c r="J207" s="14">
        <v>0</v>
      </c>
      <c r="K207" s="12">
        <f>+K140</f>
        <v>0</v>
      </c>
    </row>
    <row r="208" spans="2:11" ht="27.75" customHeight="1">
      <c r="B208" s="11" t="s">
        <v>49</v>
      </c>
      <c r="C208" s="12" t="str">
        <f t="shared" si="10"/>
        <v xml:space="preserve">103, 105, 111, 112, 113, 114, 115, 116, 117, 118, 119, 120, 131, 132, 133, 134, 147, 148, 149, 150 </v>
      </c>
      <c r="D208" s="12">
        <f t="shared" si="10"/>
        <v>2</v>
      </c>
      <c r="E208" s="14">
        <v>3.7869999999999999</v>
      </c>
      <c r="F208" s="14">
        <v>0.36299999999999999</v>
      </c>
      <c r="G208" s="14">
        <v>0</v>
      </c>
      <c r="H208" s="15">
        <v>3.54</v>
      </c>
      <c r="I208" s="15">
        <v>0</v>
      </c>
      <c r="J208" s="14">
        <v>0</v>
      </c>
      <c r="K208" s="12" t="str">
        <f t="shared" ref="K208:K264" si="11">+K141</f>
        <v>145, 146</v>
      </c>
    </row>
    <row r="209" spans="2:11" ht="27.75" customHeight="1">
      <c r="B209" s="11" t="s">
        <v>50</v>
      </c>
      <c r="C209" s="12" t="str">
        <f t="shared" si="10"/>
        <v>104, 106, 130, 153, 155</v>
      </c>
      <c r="D209" s="12">
        <f t="shared" si="10"/>
        <v>2</v>
      </c>
      <c r="E209" s="14">
        <v>0.32700000000000001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tr">
        <f t="shared" si="11"/>
        <v>135, 136, 137, 138, 140, 141, 142, 143</v>
      </c>
    </row>
    <row r="210" spans="2:11" ht="27.75" customHeight="1">
      <c r="B210" s="11" t="s">
        <v>51</v>
      </c>
      <c r="C210" s="12" t="str">
        <f t="shared" si="10"/>
        <v>201, 202, 203, 209</v>
      </c>
      <c r="D210" s="12">
        <f t="shared" si="10"/>
        <v>3</v>
      </c>
      <c r="E210" s="14">
        <v>2.722</v>
      </c>
      <c r="F210" s="14">
        <v>0</v>
      </c>
      <c r="G210" s="14">
        <v>0</v>
      </c>
      <c r="H210" s="15">
        <v>4.5</v>
      </c>
      <c r="I210" s="15">
        <v>0</v>
      </c>
      <c r="J210" s="14">
        <v>0</v>
      </c>
      <c r="K210" s="12">
        <f t="shared" si="11"/>
        <v>207</v>
      </c>
    </row>
    <row r="211" spans="2:11" ht="27.75" customHeight="1">
      <c r="B211" s="11" t="s">
        <v>52</v>
      </c>
      <c r="C211" s="12" t="str">
        <f t="shared" si="10"/>
        <v>205, 211, 231, 232</v>
      </c>
      <c r="D211" s="12">
        <f t="shared" si="10"/>
        <v>4</v>
      </c>
      <c r="E211" s="14">
        <v>2.9239999999999999</v>
      </c>
      <c r="F211" s="14">
        <v>0.214</v>
      </c>
      <c r="G211" s="14">
        <v>0</v>
      </c>
      <c r="H211" s="15">
        <v>4.5</v>
      </c>
      <c r="I211" s="15">
        <v>0</v>
      </c>
      <c r="J211" s="14">
        <v>0</v>
      </c>
      <c r="K211" s="12" t="str">
        <f t="shared" si="11"/>
        <v>208, 210</v>
      </c>
    </row>
    <row r="212" spans="2:11" ht="27.75" customHeight="1">
      <c r="B212" s="11" t="s">
        <v>53</v>
      </c>
      <c r="C212" s="12">
        <f t="shared" si="10"/>
        <v>212</v>
      </c>
      <c r="D212" s="12">
        <f t="shared" si="10"/>
        <v>4</v>
      </c>
      <c r="E212" s="14">
        <v>0.247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tr">
        <f t="shared" si="11"/>
        <v>233, 234, 235, 236, 237</v>
      </c>
    </row>
    <row r="213" spans="2:11" ht="27.75" customHeight="1">
      <c r="B213" s="11" t="s">
        <v>54</v>
      </c>
      <c r="C213" s="12" t="str">
        <f t="shared" si="10"/>
        <v>401, 402</v>
      </c>
      <c r="D213" s="12" t="str">
        <f t="shared" si="10"/>
        <v>5-8</v>
      </c>
      <c r="E213" s="14">
        <v>3.1</v>
      </c>
      <c r="F213" s="14">
        <v>0.20599999999999999</v>
      </c>
      <c r="G213" s="14">
        <v>0</v>
      </c>
      <c r="H213" s="15">
        <v>22.17</v>
      </c>
      <c r="I213" s="15">
        <v>0</v>
      </c>
      <c r="J213" s="14">
        <v>0</v>
      </c>
      <c r="K213" s="12">
        <f t="shared" si="11"/>
        <v>0</v>
      </c>
    </row>
    <row r="214" spans="2:11" ht="27.75" customHeight="1">
      <c r="B214" s="11" t="s">
        <v>56</v>
      </c>
      <c r="C214" s="12" t="str">
        <f t="shared" si="10"/>
        <v>403, 404</v>
      </c>
      <c r="D214" s="12" t="str">
        <f t="shared" si="10"/>
        <v>5-8</v>
      </c>
      <c r="E214" s="14">
        <v>2.7360000000000002</v>
      </c>
      <c r="F214" s="14">
        <v>0.17899999999999999</v>
      </c>
      <c r="G214" s="14">
        <v>0</v>
      </c>
      <c r="H214" s="15">
        <v>28.54</v>
      </c>
      <c r="I214" s="15">
        <v>0</v>
      </c>
      <c r="J214" s="14">
        <v>0</v>
      </c>
      <c r="K214" s="12">
        <f t="shared" si="11"/>
        <v>0</v>
      </c>
    </row>
    <row r="215" spans="2:11" ht="27.75" customHeight="1">
      <c r="B215" s="11" t="s">
        <v>57</v>
      </c>
      <c r="C215" s="12">
        <f t="shared" si="10"/>
        <v>0</v>
      </c>
      <c r="D215" s="12" t="str">
        <f t="shared" si="10"/>
        <v>5-8</v>
      </c>
      <c r="E215" s="14">
        <v>1.839</v>
      </c>
      <c r="F215" s="14">
        <v>0.106</v>
      </c>
      <c r="G215" s="14">
        <v>0</v>
      </c>
      <c r="H215" s="15">
        <v>365.56</v>
      </c>
      <c r="I215" s="15">
        <v>0</v>
      </c>
      <c r="J215" s="14">
        <v>0</v>
      </c>
      <c r="K215" s="12">
        <f t="shared" si="11"/>
        <v>405</v>
      </c>
    </row>
    <row r="216" spans="2:11" ht="27.75" customHeight="1">
      <c r="B216" s="11" t="s">
        <v>58</v>
      </c>
      <c r="C216" s="12" t="str">
        <f t="shared" si="10"/>
        <v>511, 591</v>
      </c>
      <c r="D216" s="12">
        <f t="shared" si="10"/>
        <v>0</v>
      </c>
      <c r="E216" s="14">
        <v>12.404999999999999</v>
      </c>
      <c r="F216" s="14">
        <v>0.90800000000000003</v>
      </c>
      <c r="G216" s="14">
        <v>0.155</v>
      </c>
      <c r="H216" s="15">
        <v>17.29</v>
      </c>
      <c r="I216" s="15">
        <v>2.34</v>
      </c>
      <c r="J216" s="14">
        <v>0.66600000000000004</v>
      </c>
      <c r="K216" s="12">
        <f t="shared" si="11"/>
        <v>501</v>
      </c>
    </row>
    <row r="217" spans="2:11" ht="27.75" customHeight="1">
      <c r="B217" s="11" t="s">
        <v>59</v>
      </c>
      <c r="C217" s="12" t="str">
        <f t="shared" si="10"/>
        <v>513, 592</v>
      </c>
      <c r="D217" s="12">
        <f t="shared" si="10"/>
        <v>0</v>
      </c>
      <c r="E217" s="14">
        <v>10.532</v>
      </c>
      <c r="F217" s="14">
        <v>0.59199999999999997</v>
      </c>
      <c r="G217" s="14">
        <v>0.11700000000000001</v>
      </c>
      <c r="H217" s="15">
        <v>6.1</v>
      </c>
      <c r="I217" s="15">
        <v>4.8600000000000003</v>
      </c>
      <c r="J217" s="14">
        <v>0.505</v>
      </c>
      <c r="K217" s="12">
        <f t="shared" si="11"/>
        <v>503</v>
      </c>
    </row>
    <row r="218" spans="2:11" ht="27.75" customHeight="1">
      <c r="B218" s="11" t="s">
        <v>60</v>
      </c>
      <c r="C218" s="12" t="str">
        <f t="shared" si="10"/>
        <v>515, 593</v>
      </c>
      <c r="D218" s="12">
        <f t="shared" si="10"/>
        <v>0</v>
      </c>
      <c r="E218" s="14">
        <v>8.0980000000000008</v>
      </c>
      <c r="F218" s="14">
        <v>0.36299999999999999</v>
      </c>
      <c r="G218" s="14">
        <v>8.2000000000000003E-2</v>
      </c>
      <c r="H218" s="15">
        <v>92.78</v>
      </c>
      <c r="I218" s="15">
        <v>3.72</v>
      </c>
      <c r="J218" s="14">
        <v>0.35399999999999998</v>
      </c>
      <c r="K218" s="12">
        <f t="shared" si="11"/>
        <v>505</v>
      </c>
    </row>
    <row r="219" spans="2:11" ht="27.75" customHeight="1">
      <c r="B219" s="11" t="s">
        <v>61</v>
      </c>
      <c r="C219" s="12">
        <f t="shared" si="10"/>
        <v>0</v>
      </c>
      <c r="D219" s="12">
        <f t="shared" si="10"/>
        <v>0</v>
      </c>
      <c r="E219" s="14">
        <v>6.3970000000000002</v>
      </c>
      <c r="F219" s="14">
        <v>0.183</v>
      </c>
      <c r="G219" s="14">
        <v>5.5E-2</v>
      </c>
      <c r="H219" s="15">
        <v>199.9</v>
      </c>
      <c r="I219" s="15">
        <v>4.04</v>
      </c>
      <c r="J219" s="14">
        <v>0.254</v>
      </c>
      <c r="K219" s="12" t="str">
        <f t="shared" si="11"/>
        <v>507, 517, 594</v>
      </c>
    </row>
    <row r="220" spans="2:11" ht="27.75" customHeight="1">
      <c r="B220" s="11" t="s">
        <v>62</v>
      </c>
      <c r="C220" s="12" t="str">
        <f t="shared" si="10"/>
        <v>900, 901, 902, 903, 904, 905, 906, 907</v>
      </c>
      <c r="D220" s="12" t="str">
        <f t="shared" si="10"/>
        <v>1&amp;8</v>
      </c>
      <c r="E220" s="14">
        <v>2.3719999999999999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tr">
        <f t="shared" si="11"/>
        <v>912, 913</v>
      </c>
    </row>
    <row r="221" spans="2:11" ht="27.75" customHeight="1">
      <c r="B221" s="11" t="s">
        <v>64</v>
      </c>
      <c r="C221" s="12">
        <f t="shared" si="10"/>
        <v>910</v>
      </c>
      <c r="D221" s="12">
        <f t="shared" si="10"/>
        <v>0</v>
      </c>
      <c r="E221" s="14">
        <v>15.659000000000001</v>
      </c>
      <c r="F221" s="14">
        <v>1.587</v>
      </c>
      <c r="G221" s="14">
        <v>0.52300000000000002</v>
      </c>
      <c r="H221" s="15">
        <v>0</v>
      </c>
      <c r="I221" s="15">
        <v>0</v>
      </c>
      <c r="J221" s="14">
        <v>0</v>
      </c>
      <c r="K221" s="12">
        <f t="shared" si="11"/>
        <v>0</v>
      </c>
    </row>
    <row r="222" spans="2:11" ht="27.75" customHeight="1">
      <c r="B222" s="11" t="s">
        <v>65</v>
      </c>
      <c r="C222" s="12" t="str">
        <f t="shared" si="10"/>
        <v xml:space="preserve">781, 782, 783, 784, 785 </v>
      </c>
      <c r="D222" s="12">
        <f t="shared" si="10"/>
        <v>8</v>
      </c>
      <c r="E222" s="14">
        <v>-1.153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>
        <f t="shared" si="11"/>
        <v>0</v>
      </c>
    </row>
    <row r="223" spans="2:11" ht="27.75" customHeight="1">
      <c r="B223" s="11" t="s">
        <v>66</v>
      </c>
      <c r="C223" s="12">
        <f t="shared" ref="C223:D238" si="12">+C156</f>
        <v>780</v>
      </c>
      <c r="D223" s="12">
        <f t="shared" si="12"/>
        <v>8</v>
      </c>
      <c r="E223" s="14">
        <v>-1.03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>
        <f t="shared" si="11"/>
        <v>0</v>
      </c>
    </row>
    <row r="224" spans="2:11" ht="27.75" customHeight="1">
      <c r="B224" s="11" t="s">
        <v>67</v>
      </c>
      <c r="C224" s="12" t="str">
        <f t="shared" si="12"/>
        <v>786, 787</v>
      </c>
      <c r="D224" s="12">
        <f t="shared" si="12"/>
        <v>0</v>
      </c>
      <c r="E224" s="14">
        <v>-1.153</v>
      </c>
      <c r="F224" s="14">
        <v>0</v>
      </c>
      <c r="G224" s="14">
        <v>0</v>
      </c>
      <c r="H224" s="15">
        <v>0</v>
      </c>
      <c r="I224" s="15">
        <v>0</v>
      </c>
      <c r="J224" s="14">
        <v>0.433</v>
      </c>
      <c r="K224" s="12">
        <f t="shared" si="11"/>
        <v>0</v>
      </c>
    </row>
    <row r="225" spans="2:11" ht="27.75" customHeight="1">
      <c r="B225" s="11" t="s">
        <v>68</v>
      </c>
      <c r="C225" s="12" t="str">
        <f t="shared" si="12"/>
        <v>791, 795</v>
      </c>
      <c r="D225" s="12">
        <f t="shared" si="12"/>
        <v>0</v>
      </c>
      <c r="E225" s="14">
        <v>-8.5310000000000006</v>
      </c>
      <c r="F225" s="14">
        <v>-0.84399999999999997</v>
      </c>
      <c r="G225" s="14">
        <v>-0.125</v>
      </c>
      <c r="H225" s="15">
        <v>0</v>
      </c>
      <c r="I225" s="15">
        <v>0</v>
      </c>
      <c r="J225" s="14">
        <v>0.433</v>
      </c>
      <c r="K225" s="12">
        <f t="shared" si="11"/>
        <v>0</v>
      </c>
    </row>
    <row r="226" spans="2:11" ht="27.75" customHeight="1">
      <c r="B226" s="11" t="s">
        <v>69</v>
      </c>
      <c r="C226" s="12" t="str">
        <f t="shared" si="12"/>
        <v>788, 789</v>
      </c>
      <c r="D226" s="12">
        <f t="shared" si="12"/>
        <v>0</v>
      </c>
      <c r="E226" s="14">
        <v>-1.03</v>
      </c>
      <c r="F226" s="14">
        <v>0</v>
      </c>
      <c r="G226" s="14">
        <v>0</v>
      </c>
      <c r="H226" s="15">
        <v>0</v>
      </c>
      <c r="I226" s="15">
        <v>0</v>
      </c>
      <c r="J226" s="14">
        <v>0.40300000000000002</v>
      </c>
      <c r="K226" s="12">
        <f t="shared" si="11"/>
        <v>0</v>
      </c>
    </row>
    <row r="227" spans="2:11" ht="27.75" customHeight="1">
      <c r="B227" s="11" t="s">
        <v>70</v>
      </c>
      <c r="C227" s="12" t="str">
        <f t="shared" si="12"/>
        <v>792, 796</v>
      </c>
      <c r="D227" s="12">
        <f t="shared" si="12"/>
        <v>0</v>
      </c>
      <c r="E227" s="14">
        <v>-7.7309999999999999</v>
      </c>
      <c r="F227" s="14">
        <v>-0.72899999999999998</v>
      </c>
      <c r="G227" s="14">
        <v>-0.11</v>
      </c>
      <c r="H227" s="15">
        <v>0</v>
      </c>
      <c r="I227" s="15">
        <v>0</v>
      </c>
      <c r="J227" s="14">
        <v>0.40300000000000002</v>
      </c>
      <c r="K227" s="12">
        <f t="shared" si="11"/>
        <v>0</v>
      </c>
    </row>
    <row r="228" spans="2:11" ht="27.75" customHeight="1">
      <c r="B228" s="11" t="s">
        <v>71</v>
      </c>
      <c r="C228" s="12" t="str">
        <f t="shared" si="12"/>
        <v>770, 771</v>
      </c>
      <c r="D228" s="12">
        <f t="shared" si="12"/>
        <v>0</v>
      </c>
      <c r="E228" s="14">
        <v>-0.66400000000000003</v>
      </c>
      <c r="F228" s="14">
        <v>0</v>
      </c>
      <c r="G228" s="14">
        <v>0</v>
      </c>
      <c r="H228" s="15">
        <v>67.75</v>
      </c>
      <c r="I228" s="15">
        <v>0</v>
      </c>
      <c r="J228" s="14">
        <v>0.307</v>
      </c>
      <c r="K228" s="12">
        <f t="shared" si="11"/>
        <v>0</v>
      </c>
    </row>
    <row r="229" spans="2:11" ht="27.75" customHeight="1">
      <c r="B229" s="11" t="s">
        <v>72</v>
      </c>
      <c r="C229" s="12" t="str">
        <f t="shared" si="12"/>
        <v>793, 797</v>
      </c>
      <c r="D229" s="12">
        <f t="shared" si="12"/>
        <v>0</v>
      </c>
      <c r="E229" s="14">
        <v>-5.5149999999999997</v>
      </c>
      <c r="F229" s="14">
        <v>-0.35599999999999998</v>
      </c>
      <c r="G229" s="14">
        <v>-6.5000000000000002E-2</v>
      </c>
      <c r="H229" s="15">
        <v>67.75</v>
      </c>
      <c r="I229" s="15">
        <v>0</v>
      </c>
      <c r="J229" s="14">
        <v>0.307</v>
      </c>
      <c r="K229" s="12">
        <f t="shared" si="11"/>
        <v>0</v>
      </c>
    </row>
    <row r="230" spans="2:11" ht="27.75" customHeight="1">
      <c r="B230" s="11" t="s">
        <v>73</v>
      </c>
      <c r="C230" s="12" t="str">
        <f t="shared" si="12"/>
        <v>794, 798</v>
      </c>
      <c r="D230" s="12">
        <f t="shared" si="12"/>
        <v>0</v>
      </c>
      <c r="E230" s="14">
        <v>-5.2169999999999996</v>
      </c>
      <c r="F230" s="14">
        <v>-0.309</v>
      </c>
      <c r="G230" s="14">
        <v>-0.06</v>
      </c>
      <c r="H230" s="15">
        <v>67.75</v>
      </c>
      <c r="I230" s="15">
        <v>0</v>
      </c>
      <c r="J230" s="14">
        <v>0.22600000000000001</v>
      </c>
      <c r="K230" s="12">
        <f t="shared" si="11"/>
        <v>0</v>
      </c>
    </row>
    <row r="231" spans="2:11" ht="27.75" customHeight="1">
      <c r="B231" s="11" t="s">
        <v>74</v>
      </c>
      <c r="C231" s="12" t="str">
        <f t="shared" si="12"/>
        <v>772, 773</v>
      </c>
      <c r="D231" s="12">
        <f t="shared" si="12"/>
        <v>0</v>
      </c>
      <c r="E231" s="14">
        <v>-0.61599999999999999</v>
      </c>
      <c r="F231" s="14">
        <v>0</v>
      </c>
      <c r="G231" s="14">
        <v>0</v>
      </c>
      <c r="H231" s="15">
        <v>67.75</v>
      </c>
      <c r="I231" s="15">
        <v>0</v>
      </c>
      <c r="J231" s="14">
        <v>0.22600000000000001</v>
      </c>
      <c r="K231" s="12">
        <f t="shared" si="11"/>
        <v>0</v>
      </c>
    </row>
    <row r="232" spans="2:11" ht="27.75" customHeight="1">
      <c r="B232" s="11" t="s">
        <v>75</v>
      </c>
      <c r="C232" s="12" t="str">
        <f t="shared" si="12"/>
        <v>N/A</v>
      </c>
      <c r="D232" s="12">
        <f t="shared" si="12"/>
        <v>1</v>
      </c>
      <c r="E232" s="14">
        <v>2.0624158235831715</v>
      </c>
      <c r="F232" s="14">
        <v>0</v>
      </c>
      <c r="G232" s="14">
        <v>0</v>
      </c>
      <c r="H232" s="15">
        <v>2.4095551206219237</v>
      </c>
      <c r="I232" s="15">
        <v>0</v>
      </c>
      <c r="J232" s="14">
        <v>0</v>
      </c>
      <c r="K232" s="12">
        <f t="shared" si="11"/>
        <v>0</v>
      </c>
    </row>
    <row r="233" spans="2:11" ht="27.75" customHeight="1">
      <c r="B233" s="11" t="s">
        <v>76</v>
      </c>
      <c r="C233" s="12" t="str">
        <f t="shared" si="12"/>
        <v>N/A</v>
      </c>
      <c r="D233" s="12">
        <f t="shared" si="12"/>
        <v>2</v>
      </c>
      <c r="E233" s="14">
        <v>2.577679446834809</v>
      </c>
      <c r="F233" s="14">
        <v>0.24708149965699383</v>
      </c>
      <c r="G233" s="14">
        <v>0</v>
      </c>
      <c r="H233" s="15">
        <v>2.4095551206219237</v>
      </c>
      <c r="I233" s="15">
        <v>0</v>
      </c>
      <c r="J233" s="14">
        <v>0</v>
      </c>
      <c r="K233" s="12">
        <f t="shared" si="11"/>
        <v>0</v>
      </c>
    </row>
    <row r="234" spans="2:11" ht="27.75" customHeight="1">
      <c r="B234" s="11" t="s">
        <v>77</v>
      </c>
      <c r="C234" s="12" t="str">
        <f t="shared" si="12"/>
        <v>N/A</v>
      </c>
      <c r="D234" s="12">
        <f t="shared" si="12"/>
        <v>2</v>
      </c>
      <c r="E234" s="14">
        <v>0.22257754927778786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>
        <f t="shared" si="11"/>
        <v>0</v>
      </c>
    </row>
    <row r="235" spans="2:11" ht="27.75" customHeight="1">
      <c r="B235" s="11" t="s">
        <v>78</v>
      </c>
      <c r="C235" s="12" t="str">
        <f t="shared" si="12"/>
        <v>N/A</v>
      </c>
      <c r="D235" s="12">
        <f t="shared" si="12"/>
        <v>3</v>
      </c>
      <c r="E235" s="14">
        <v>1.8527709147832983</v>
      </c>
      <c r="F235" s="14">
        <v>0</v>
      </c>
      <c r="G235" s="14">
        <v>0</v>
      </c>
      <c r="H235" s="15">
        <v>3.0629937974007504</v>
      </c>
      <c r="I235" s="15">
        <v>0</v>
      </c>
      <c r="J235" s="14">
        <v>0</v>
      </c>
      <c r="K235" s="12">
        <f t="shared" si="11"/>
        <v>0</v>
      </c>
    </row>
    <row r="236" spans="2:11" ht="27.75" customHeight="1">
      <c r="B236" s="11" t="s">
        <v>79</v>
      </c>
      <c r="C236" s="12" t="str">
        <f t="shared" si="12"/>
        <v>N/A</v>
      </c>
      <c r="D236" s="12">
        <f t="shared" si="12"/>
        <v>4</v>
      </c>
      <c r="E236" s="14">
        <v>1.9902653030221762</v>
      </c>
      <c r="F236" s="14">
        <v>0.14566237169861346</v>
      </c>
      <c r="G236" s="14">
        <v>0</v>
      </c>
      <c r="H236" s="15">
        <v>3.0629937974007504</v>
      </c>
      <c r="I236" s="15">
        <v>0</v>
      </c>
      <c r="J236" s="14">
        <v>0</v>
      </c>
      <c r="K236" s="12">
        <f t="shared" si="11"/>
        <v>0</v>
      </c>
    </row>
    <row r="237" spans="2:11" ht="27.75" customHeight="1">
      <c r="B237" s="11" t="s">
        <v>80</v>
      </c>
      <c r="C237" s="12" t="str">
        <f t="shared" si="12"/>
        <v>N/A</v>
      </c>
      <c r="D237" s="12">
        <f t="shared" si="12"/>
        <v>4</v>
      </c>
      <c r="E237" s="14">
        <v>0.16812432621288562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>
        <f t="shared" si="11"/>
        <v>0</v>
      </c>
    </row>
    <row r="238" spans="2:11" ht="27.75" customHeight="1">
      <c r="B238" s="11" t="s">
        <v>81</v>
      </c>
      <c r="C238" s="12" t="str">
        <f t="shared" si="12"/>
        <v>N/A</v>
      </c>
      <c r="D238" s="12" t="str">
        <f t="shared" si="12"/>
        <v>5-8</v>
      </c>
      <c r="E238" s="14">
        <v>2.1100623937649612</v>
      </c>
      <c r="F238" s="14">
        <v>0.14021704939212323</v>
      </c>
      <c r="G238" s="14">
        <v>0</v>
      </c>
      <c r="H238" s="15">
        <v>15.090349441861031</v>
      </c>
      <c r="I238" s="15">
        <v>0</v>
      </c>
      <c r="J238" s="14">
        <v>0</v>
      </c>
      <c r="K238" s="12">
        <f t="shared" si="11"/>
        <v>0</v>
      </c>
    </row>
    <row r="239" spans="2:11" ht="27.75" customHeight="1">
      <c r="B239" s="11" t="s">
        <v>82</v>
      </c>
      <c r="C239" s="12" t="str">
        <f t="shared" ref="C239:D254" si="13">+C172</f>
        <v>N/A</v>
      </c>
      <c r="D239" s="12">
        <f t="shared" si="13"/>
        <v>0</v>
      </c>
      <c r="E239" s="14">
        <v>8.4436529015014017</v>
      </c>
      <c r="F239" s="14">
        <v>0.61804408178664028</v>
      </c>
      <c r="G239" s="14">
        <v>0.10550311968824806</v>
      </c>
      <c r="H239" s="15">
        <v>11.768702834901992</v>
      </c>
      <c r="I239" s="15">
        <v>1.5927567746483899</v>
      </c>
      <c r="J239" s="14">
        <v>0.45332308201531107</v>
      </c>
      <c r="K239" s="12">
        <f t="shared" si="11"/>
        <v>0</v>
      </c>
    </row>
    <row r="240" spans="2:11" ht="27.75" customHeight="1">
      <c r="B240" s="11" t="s">
        <v>83</v>
      </c>
      <c r="C240" s="12" t="str">
        <f t="shared" si="13"/>
        <v>N/A</v>
      </c>
      <c r="D240" s="12" t="str">
        <f t="shared" si="13"/>
        <v>1&amp;8</v>
      </c>
      <c r="E240" s="14">
        <v>1.6145380638743509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>
        <f t="shared" si="11"/>
        <v>0</v>
      </c>
    </row>
    <row r="241" spans="2:11" ht="27.75" customHeight="1">
      <c r="B241" s="11" t="s">
        <v>84</v>
      </c>
      <c r="C241" s="12" t="str">
        <f t="shared" si="13"/>
        <v>N/A</v>
      </c>
      <c r="D241" s="12">
        <f t="shared" si="13"/>
        <v>0</v>
      </c>
      <c r="E241" s="14">
        <v>10.6585377496663</v>
      </c>
      <c r="F241" s="14">
        <v>1.0802158125499979</v>
      </c>
      <c r="G241" s="14">
        <v>0.35598794578679832</v>
      </c>
      <c r="H241" s="15">
        <v>0</v>
      </c>
      <c r="I241" s="15">
        <v>0</v>
      </c>
      <c r="J241" s="14">
        <v>0</v>
      </c>
      <c r="K241" s="12">
        <f t="shared" si="11"/>
        <v>0</v>
      </c>
    </row>
    <row r="242" spans="2:11" ht="27.75" customHeight="1">
      <c r="B242" s="11" t="s">
        <v>85</v>
      </c>
      <c r="C242" s="12" t="str">
        <f t="shared" si="13"/>
        <v>N/A</v>
      </c>
      <c r="D242" s="12">
        <f t="shared" si="13"/>
        <v>8</v>
      </c>
      <c r="E242" s="14">
        <v>-1.153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>
        <f t="shared" si="11"/>
        <v>0</v>
      </c>
    </row>
    <row r="243" spans="2:11" ht="27.75" customHeight="1">
      <c r="B243" s="11" t="s">
        <v>86</v>
      </c>
      <c r="C243" s="12" t="str">
        <f t="shared" si="13"/>
        <v>N/A</v>
      </c>
      <c r="D243" s="12">
        <f t="shared" si="13"/>
        <v>0</v>
      </c>
      <c r="E243" s="14">
        <v>-1.153</v>
      </c>
      <c r="F243" s="14">
        <v>0</v>
      </c>
      <c r="G243" s="14">
        <v>0</v>
      </c>
      <c r="H243" s="15">
        <v>0</v>
      </c>
      <c r="I243" s="15">
        <v>0</v>
      </c>
      <c r="J243" s="14">
        <v>0.433</v>
      </c>
      <c r="K243" s="12">
        <f t="shared" si="11"/>
        <v>0</v>
      </c>
    </row>
    <row r="244" spans="2:11" ht="27.75" customHeight="1">
      <c r="B244" s="11" t="s">
        <v>87</v>
      </c>
      <c r="C244" s="12" t="str">
        <f t="shared" si="13"/>
        <v>N/A</v>
      </c>
      <c r="D244" s="12">
        <f t="shared" si="13"/>
        <v>0</v>
      </c>
      <c r="E244" s="14">
        <v>-8.5310000000000006</v>
      </c>
      <c r="F244" s="14">
        <v>-0.84399999999999997</v>
      </c>
      <c r="G244" s="14">
        <v>-0.125</v>
      </c>
      <c r="H244" s="15">
        <v>0</v>
      </c>
      <c r="I244" s="15">
        <v>0</v>
      </c>
      <c r="J244" s="14">
        <v>0.433</v>
      </c>
      <c r="K244" s="12">
        <f t="shared" si="11"/>
        <v>0</v>
      </c>
    </row>
    <row r="245" spans="2:11" ht="27.75" customHeight="1">
      <c r="B245" s="11" t="s">
        <v>88</v>
      </c>
      <c r="C245" s="12" t="str">
        <f t="shared" si="13"/>
        <v>N/A</v>
      </c>
      <c r="D245" s="12">
        <f t="shared" si="13"/>
        <v>1</v>
      </c>
      <c r="E245" s="14">
        <v>1.2308732944497085</v>
      </c>
      <c r="F245" s="14">
        <v>0</v>
      </c>
      <c r="G245" s="14">
        <v>0</v>
      </c>
      <c r="H245" s="15">
        <v>1.4380499875749071</v>
      </c>
      <c r="I245" s="15">
        <v>0</v>
      </c>
      <c r="J245" s="14">
        <v>0</v>
      </c>
      <c r="K245" s="12">
        <f t="shared" si="11"/>
        <v>0</v>
      </c>
    </row>
    <row r="246" spans="2:11" ht="27.75" customHeight="1">
      <c r="B246" s="11" t="s">
        <v>89</v>
      </c>
      <c r="C246" s="12" t="str">
        <f t="shared" si="13"/>
        <v>N/A</v>
      </c>
      <c r="D246" s="12">
        <f t="shared" si="13"/>
        <v>2</v>
      </c>
      <c r="E246" s="14">
        <v>1.5383885036571112</v>
      </c>
      <c r="F246" s="14">
        <v>0.14746105804793538</v>
      </c>
      <c r="G246" s="14">
        <v>0</v>
      </c>
      <c r="H246" s="15">
        <v>1.4380499875749071</v>
      </c>
      <c r="I246" s="15">
        <v>0</v>
      </c>
      <c r="J246" s="14">
        <v>0</v>
      </c>
      <c r="K246" s="12">
        <f t="shared" si="11"/>
        <v>0</v>
      </c>
    </row>
    <row r="247" spans="2:11" ht="27.75" customHeight="1">
      <c r="B247" s="11" t="s">
        <v>90</v>
      </c>
      <c r="C247" s="12" t="str">
        <f t="shared" si="13"/>
        <v>N/A</v>
      </c>
      <c r="D247" s="12">
        <f t="shared" si="13"/>
        <v>2</v>
      </c>
      <c r="E247" s="14">
        <v>0.1328368208861567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>
        <f t="shared" si="11"/>
        <v>0</v>
      </c>
    </row>
    <row r="248" spans="2:11" ht="27.75" customHeight="1">
      <c r="B248" s="11" t="s">
        <v>91</v>
      </c>
      <c r="C248" s="12" t="str">
        <f t="shared" si="13"/>
        <v>N/A</v>
      </c>
      <c r="D248" s="12">
        <f t="shared" si="13"/>
        <v>3</v>
      </c>
      <c r="E248" s="14">
        <v>1.1057548209544907</v>
      </c>
      <c r="F248" s="14">
        <v>0</v>
      </c>
      <c r="G248" s="14">
        <v>0</v>
      </c>
      <c r="H248" s="15">
        <v>1.8280296452223397</v>
      </c>
      <c r="I248" s="15">
        <v>0</v>
      </c>
      <c r="J248" s="14">
        <v>0</v>
      </c>
      <c r="K248" s="12">
        <f t="shared" si="11"/>
        <v>0</v>
      </c>
    </row>
    <row r="249" spans="2:11" ht="27.75" customHeight="1">
      <c r="B249" s="11" t="s">
        <v>92</v>
      </c>
      <c r="C249" s="12" t="str">
        <f t="shared" si="13"/>
        <v>N/A</v>
      </c>
      <c r="D249" s="12">
        <f t="shared" si="13"/>
        <v>4</v>
      </c>
      <c r="E249" s="14">
        <v>1.1878130405844713</v>
      </c>
      <c r="F249" s="14">
        <v>8.6932965350573488E-2</v>
      </c>
      <c r="G249" s="14">
        <v>0</v>
      </c>
      <c r="H249" s="15">
        <v>1.8280296452223397</v>
      </c>
      <c r="I249" s="15">
        <v>0</v>
      </c>
      <c r="J249" s="14">
        <v>0</v>
      </c>
      <c r="K249" s="12">
        <f t="shared" si="11"/>
        <v>0</v>
      </c>
    </row>
    <row r="250" spans="2:11" ht="27.75" customHeight="1">
      <c r="B250" s="11" t="s">
        <v>93</v>
      </c>
      <c r="C250" s="12" t="str">
        <f t="shared" si="13"/>
        <v>N/A</v>
      </c>
      <c r="D250" s="12">
        <f t="shared" si="13"/>
        <v>4</v>
      </c>
      <c r="E250" s="14">
        <v>0.10033851608220397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>
        <f t="shared" si="11"/>
        <v>0</v>
      </c>
    </row>
    <row r="251" spans="2:11" ht="27.75" customHeight="1">
      <c r="B251" s="11" t="s">
        <v>94</v>
      </c>
      <c r="C251" s="12" t="str">
        <f t="shared" si="13"/>
        <v>N/A</v>
      </c>
      <c r="D251" s="12" t="str">
        <f t="shared" si="13"/>
        <v>5-8</v>
      </c>
      <c r="E251" s="14">
        <v>1.2593093111531672</v>
      </c>
      <c r="F251" s="14">
        <v>8.3683134870178214E-2</v>
      </c>
      <c r="G251" s="14">
        <v>0</v>
      </c>
      <c r="H251" s="15">
        <v>9.0060927187953936</v>
      </c>
      <c r="I251" s="15">
        <v>0</v>
      </c>
      <c r="J251" s="14">
        <v>0</v>
      </c>
      <c r="K251" s="12">
        <f t="shared" si="11"/>
        <v>0</v>
      </c>
    </row>
    <row r="252" spans="2:11" ht="27.75" customHeight="1">
      <c r="B252" s="11" t="s">
        <v>95</v>
      </c>
      <c r="C252" s="12" t="str">
        <f t="shared" si="13"/>
        <v>N/A</v>
      </c>
      <c r="D252" s="12">
        <f t="shared" si="13"/>
        <v>0</v>
      </c>
      <c r="E252" s="14">
        <v>5.0392683886629159</v>
      </c>
      <c r="F252" s="14">
        <v>0.36885575952486321</v>
      </c>
      <c r="G252" s="14">
        <v>6.2965465557658362E-2</v>
      </c>
      <c r="H252" s="15">
        <v>7.0236961257542783</v>
      </c>
      <c r="I252" s="15">
        <v>0.95057541551561653</v>
      </c>
      <c r="J252" s="14">
        <v>0.27054838749290627</v>
      </c>
      <c r="K252" s="12">
        <f t="shared" si="11"/>
        <v>0</v>
      </c>
    </row>
    <row r="253" spans="2:11" ht="27.75" customHeight="1">
      <c r="B253" s="11" t="s">
        <v>96</v>
      </c>
      <c r="C253" s="12" t="str">
        <f t="shared" si="13"/>
        <v>N/A</v>
      </c>
      <c r="D253" s="12">
        <f t="shared" si="13"/>
        <v>0</v>
      </c>
      <c r="E253" s="14">
        <v>6.6186159163046785</v>
      </c>
      <c r="F253" s="14">
        <v>0.37203006289900964</v>
      </c>
      <c r="G253" s="14">
        <v>7.3526211755378601E-2</v>
      </c>
      <c r="H253" s="15">
        <v>3.8334178778445249</v>
      </c>
      <c r="I253" s="15">
        <v>3.0541657190695726</v>
      </c>
      <c r="J253" s="14">
        <v>0.31735672595270248</v>
      </c>
      <c r="K253" s="12">
        <f t="shared" si="11"/>
        <v>0</v>
      </c>
    </row>
    <row r="254" spans="2:11" ht="27.75" customHeight="1">
      <c r="B254" s="11" t="s">
        <v>97</v>
      </c>
      <c r="C254" s="12" t="str">
        <f t="shared" si="13"/>
        <v>N/A</v>
      </c>
      <c r="D254" s="12">
        <f t="shared" si="13"/>
        <v>0</v>
      </c>
      <c r="E254" s="14">
        <v>5.6800563853089292</v>
      </c>
      <c r="F254" s="14">
        <v>0.25461354258670549</v>
      </c>
      <c r="G254" s="14">
        <v>5.7516006865316396E-2</v>
      </c>
      <c r="H254" s="15">
        <v>65.077257523951886</v>
      </c>
      <c r="I254" s="15">
        <v>2.6092627504753292</v>
      </c>
      <c r="J254" s="14">
        <v>0.24830081012587807</v>
      </c>
      <c r="K254" s="12">
        <f t="shared" si="11"/>
        <v>0</v>
      </c>
    </row>
    <row r="255" spans="2:11" ht="27.75" customHeight="1">
      <c r="B255" s="11" t="s">
        <v>98</v>
      </c>
      <c r="C255" s="12" t="str">
        <f t="shared" ref="C255:D264" si="14">+C188</f>
        <v>N/A</v>
      </c>
      <c r="D255" s="12" t="str">
        <f t="shared" si="14"/>
        <v>1&amp;8</v>
      </c>
      <c r="E255" s="14">
        <v>0.96357473743719768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>
        <f t="shared" si="11"/>
        <v>0</v>
      </c>
    </row>
    <row r="256" spans="2:11" ht="27.75" customHeight="1">
      <c r="B256" s="11" t="s">
        <v>99</v>
      </c>
      <c r="C256" s="12" t="str">
        <f t="shared" si="14"/>
        <v>N/A</v>
      </c>
      <c r="D256" s="12">
        <f t="shared" si="14"/>
        <v>0</v>
      </c>
      <c r="E256" s="14">
        <v>6.3611369365636925</v>
      </c>
      <c r="F256" s="14">
        <v>0.64468512154841173</v>
      </c>
      <c r="G256" s="14">
        <v>0.21245766765584082</v>
      </c>
      <c r="H256" s="15">
        <v>0</v>
      </c>
      <c r="I256" s="15">
        <v>0</v>
      </c>
      <c r="J256" s="14">
        <v>0</v>
      </c>
      <c r="K256" s="12">
        <f t="shared" si="11"/>
        <v>0</v>
      </c>
    </row>
    <row r="257" spans="2:11" ht="27.75" customHeight="1">
      <c r="B257" s="11" t="s">
        <v>100</v>
      </c>
      <c r="C257" s="12" t="str">
        <f t="shared" si="14"/>
        <v>N/A</v>
      </c>
      <c r="D257" s="12">
        <f t="shared" si="14"/>
        <v>8</v>
      </c>
      <c r="E257" s="14">
        <v>-1.153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>
        <f t="shared" si="11"/>
        <v>0</v>
      </c>
    </row>
    <row r="258" spans="2:11" ht="27.75" customHeight="1">
      <c r="B258" s="11" t="s">
        <v>101</v>
      </c>
      <c r="C258" s="12" t="str">
        <f t="shared" si="14"/>
        <v>N/A</v>
      </c>
      <c r="D258" s="12">
        <f t="shared" si="14"/>
        <v>8</v>
      </c>
      <c r="E258" s="14">
        <v>-1.03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>
        <f t="shared" si="11"/>
        <v>0</v>
      </c>
    </row>
    <row r="259" spans="2:11" ht="27.75" customHeight="1">
      <c r="B259" s="11" t="s">
        <v>102</v>
      </c>
      <c r="C259" s="12" t="str">
        <f t="shared" si="14"/>
        <v>N/A</v>
      </c>
      <c r="D259" s="12">
        <f t="shared" si="14"/>
        <v>0</v>
      </c>
      <c r="E259" s="14">
        <v>-1.153</v>
      </c>
      <c r="F259" s="14">
        <v>0</v>
      </c>
      <c r="G259" s="14">
        <v>0</v>
      </c>
      <c r="H259" s="15">
        <v>0</v>
      </c>
      <c r="I259" s="15">
        <v>0</v>
      </c>
      <c r="J259" s="14">
        <v>0.433</v>
      </c>
      <c r="K259" s="12">
        <f t="shared" si="11"/>
        <v>0</v>
      </c>
    </row>
    <row r="260" spans="2:11" ht="27.75" customHeight="1">
      <c r="B260" s="11" t="s">
        <v>103</v>
      </c>
      <c r="C260" s="12" t="str">
        <f t="shared" si="14"/>
        <v>N/A</v>
      </c>
      <c r="D260" s="12">
        <f t="shared" si="14"/>
        <v>0</v>
      </c>
      <c r="E260" s="14">
        <v>-8.5310000000000006</v>
      </c>
      <c r="F260" s="14">
        <v>-0.84399999999999997</v>
      </c>
      <c r="G260" s="14">
        <v>-0.125</v>
      </c>
      <c r="H260" s="15">
        <v>0</v>
      </c>
      <c r="I260" s="15">
        <v>0</v>
      </c>
      <c r="J260" s="14">
        <v>0.433</v>
      </c>
      <c r="K260" s="12">
        <f t="shared" si="11"/>
        <v>0</v>
      </c>
    </row>
    <row r="261" spans="2:11" ht="27.75" customHeight="1">
      <c r="B261" s="11" t="s">
        <v>104</v>
      </c>
      <c r="C261" s="12" t="str">
        <f t="shared" si="14"/>
        <v>N/A</v>
      </c>
      <c r="D261" s="12">
        <f t="shared" si="14"/>
        <v>0</v>
      </c>
      <c r="E261" s="14">
        <v>-1.03</v>
      </c>
      <c r="F261" s="14">
        <v>0</v>
      </c>
      <c r="G261" s="14">
        <v>0</v>
      </c>
      <c r="H261" s="15">
        <v>0</v>
      </c>
      <c r="I261" s="15">
        <v>0</v>
      </c>
      <c r="J261" s="14">
        <v>0.40300000000000002</v>
      </c>
      <c r="K261" s="12">
        <f t="shared" si="11"/>
        <v>0</v>
      </c>
    </row>
    <row r="262" spans="2:11" ht="27.75" customHeight="1">
      <c r="B262" s="11" t="s">
        <v>105</v>
      </c>
      <c r="C262" s="12" t="str">
        <f t="shared" si="14"/>
        <v>N/A</v>
      </c>
      <c r="D262" s="12">
        <f t="shared" si="14"/>
        <v>0</v>
      </c>
      <c r="E262" s="14">
        <v>-7.7309999999999999</v>
      </c>
      <c r="F262" s="14">
        <v>-0.72899999999999998</v>
      </c>
      <c r="G262" s="14">
        <v>-0.11</v>
      </c>
      <c r="H262" s="15">
        <v>0</v>
      </c>
      <c r="I262" s="15">
        <v>0</v>
      </c>
      <c r="J262" s="14">
        <v>0.40300000000000002</v>
      </c>
      <c r="K262" s="12">
        <f t="shared" si="11"/>
        <v>0</v>
      </c>
    </row>
    <row r="263" spans="2:11" ht="27.75" customHeight="1">
      <c r="B263" s="11" t="s">
        <v>106</v>
      </c>
      <c r="C263" s="12" t="str">
        <f t="shared" si="14"/>
        <v>N/A</v>
      </c>
      <c r="D263" s="12">
        <f t="shared" si="14"/>
        <v>0</v>
      </c>
      <c r="E263" s="14">
        <v>-0.66400000000000003</v>
      </c>
      <c r="F263" s="14">
        <v>0</v>
      </c>
      <c r="G263" s="14">
        <v>0</v>
      </c>
      <c r="H263" s="15">
        <v>0</v>
      </c>
      <c r="I263" s="15">
        <v>0</v>
      </c>
      <c r="J263" s="14">
        <v>0.307</v>
      </c>
      <c r="K263" s="12">
        <f t="shared" si="11"/>
        <v>0</v>
      </c>
    </row>
    <row r="264" spans="2:11" ht="27.75" customHeight="1">
      <c r="B264" s="11" t="s">
        <v>107</v>
      </c>
      <c r="C264" s="12" t="str">
        <f t="shared" si="14"/>
        <v>N/A</v>
      </c>
      <c r="D264" s="12">
        <f t="shared" si="14"/>
        <v>0</v>
      </c>
      <c r="E264" s="14">
        <v>-5.5149999999999997</v>
      </c>
      <c r="F264" s="14">
        <v>-0.35599999999999998</v>
      </c>
      <c r="G264" s="14">
        <v>-6.5000000000000002E-2</v>
      </c>
      <c r="H264" s="15">
        <v>0</v>
      </c>
      <c r="I264" s="15">
        <v>0</v>
      </c>
      <c r="J264" s="14">
        <v>0.307</v>
      </c>
      <c r="K264" s="12">
        <f t="shared" si="11"/>
        <v>0</v>
      </c>
    </row>
    <row r="265" spans="2:11" ht="27.75" customHeight="1" thickBo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12" t="str">
        <f t="shared" ref="C274:D289" si="15">+C207</f>
        <v>101, 102</v>
      </c>
      <c r="D274" s="12">
        <f t="shared" si="15"/>
        <v>1</v>
      </c>
      <c r="E274" s="14">
        <v>3.0230000000000001</v>
      </c>
      <c r="F274" s="14">
        <v>0</v>
      </c>
      <c r="G274" s="14">
        <v>0</v>
      </c>
      <c r="H274" s="15">
        <v>3.64</v>
      </c>
      <c r="I274" s="15">
        <v>0</v>
      </c>
      <c r="J274" s="14">
        <v>0</v>
      </c>
      <c r="K274" s="12">
        <f>+K207</f>
        <v>0</v>
      </c>
    </row>
    <row r="275" spans="2:11" ht="27.75" customHeight="1">
      <c r="B275" s="11" t="s">
        <v>49</v>
      </c>
      <c r="C275" s="12" t="str">
        <f t="shared" si="15"/>
        <v xml:space="preserve">103, 105, 111, 112, 113, 114, 115, 116, 117, 118, 119, 120, 131, 132, 133, 134, 147, 148, 149, 150 </v>
      </c>
      <c r="D275" s="12">
        <f t="shared" si="15"/>
        <v>2</v>
      </c>
      <c r="E275" s="14">
        <v>3.7789999999999999</v>
      </c>
      <c r="F275" s="14">
        <v>0.36199999999999999</v>
      </c>
      <c r="G275" s="14">
        <v>0</v>
      </c>
      <c r="H275" s="15">
        <v>3.64</v>
      </c>
      <c r="I275" s="15">
        <v>0</v>
      </c>
      <c r="J275" s="14">
        <v>0</v>
      </c>
      <c r="K275" s="12" t="str">
        <f t="shared" ref="K275:K331" si="16">+K208</f>
        <v>145, 146</v>
      </c>
    </row>
    <row r="276" spans="2:11" ht="27.75" customHeight="1">
      <c r="B276" s="11" t="s">
        <v>50</v>
      </c>
      <c r="C276" s="12" t="str">
        <f t="shared" si="15"/>
        <v>104, 106, 130, 153, 155</v>
      </c>
      <c r="D276" s="12">
        <f t="shared" si="15"/>
        <v>2</v>
      </c>
      <c r="E276" s="14">
        <v>0.32600000000000001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tr">
        <f t="shared" si="16"/>
        <v>135, 136, 137, 138, 140, 141, 142, 143</v>
      </c>
    </row>
    <row r="277" spans="2:11" ht="27.75" customHeight="1">
      <c r="B277" s="11" t="s">
        <v>51</v>
      </c>
      <c r="C277" s="12" t="str">
        <f t="shared" si="15"/>
        <v>201, 202, 203, 209</v>
      </c>
      <c r="D277" s="12">
        <f t="shared" si="15"/>
        <v>3</v>
      </c>
      <c r="E277" s="14">
        <v>2.7160000000000002</v>
      </c>
      <c r="F277" s="14">
        <v>0</v>
      </c>
      <c r="G277" s="14">
        <v>0</v>
      </c>
      <c r="H277" s="15">
        <v>4.63</v>
      </c>
      <c r="I277" s="15">
        <v>0</v>
      </c>
      <c r="J277" s="14">
        <v>0</v>
      </c>
      <c r="K277" s="12">
        <f t="shared" si="16"/>
        <v>207</v>
      </c>
    </row>
    <row r="278" spans="2:11" ht="27.75" customHeight="1">
      <c r="B278" s="11" t="s">
        <v>52</v>
      </c>
      <c r="C278" s="12" t="str">
        <f t="shared" si="15"/>
        <v>205, 211, 231, 232</v>
      </c>
      <c r="D278" s="12">
        <f t="shared" si="15"/>
        <v>4</v>
      </c>
      <c r="E278" s="14">
        <v>2.9169999999999998</v>
      </c>
      <c r="F278" s="14">
        <v>0.214</v>
      </c>
      <c r="G278" s="14">
        <v>0</v>
      </c>
      <c r="H278" s="15">
        <v>4.63</v>
      </c>
      <c r="I278" s="15">
        <v>0</v>
      </c>
      <c r="J278" s="14">
        <v>0</v>
      </c>
      <c r="K278" s="12" t="str">
        <f t="shared" si="16"/>
        <v>208, 210</v>
      </c>
    </row>
    <row r="279" spans="2:11" ht="27.75" customHeight="1">
      <c r="B279" s="11" t="s">
        <v>53</v>
      </c>
      <c r="C279" s="12">
        <f t="shared" si="15"/>
        <v>212</v>
      </c>
      <c r="D279" s="12">
        <f t="shared" si="15"/>
        <v>4</v>
      </c>
      <c r="E279" s="14">
        <v>0.246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tr">
        <f t="shared" si="16"/>
        <v>233, 234, 235, 236, 237</v>
      </c>
    </row>
    <row r="280" spans="2:11" ht="27.75" customHeight="1">
      <c r="B280" s="11" t="s">
        <v>54</v>
      </c>
      <c r="C280" s="12" t="str">
        <f t="shared" si="15"/>
        <v>401, 402</v>
      </c>
      <c r="D280" s="12" t="str">
        <f t="shared" si="15"/>
        <v>5-8</v>
      </c>
      <c r="E280" s="14">
        <v>3.093</v>
      </c>
      <c r="F280" s="14">
        <v>0.20599999999999999</v>
      </c>
      <c r="G280" s="14">
        <v>0</v>
      </c>
      <c r="H280" s="15">
        <v>22.35</v>
      </c>
      <c r="I280" s="15">
        <v>0</v>
      </c>
      <c r="J280" s="14">
        <v>0</v>
      </c>
      <c r="K280" s="12">
        <f t="shared" si="16"/>
        <v>0</v>
      </c>
    </row>
    <row r="281" spans="2:11" ht="27.75" customHeight="1">
      <c r="B281" s="11" t="s">
        <v>56</v>
      </c>
      <c r="C281" s="12" t="str">
        <f t="shared" si="15"/>
        <v>403, 404</v>
      </c>
      <c r="D281" s="12" t="str">
        <f t="shared" si="15"/>
        <v>5-8</v>
      </c>
      <c r="E281" s="14">
        <v>2.7309999999999999</v>
      </c>
      <c r="F281" s="14">
        <v>0.17799999999999999</v>
      </c>
      <c r="G281" s="14">
        <v>0</v>
      </c>
      <c r="H281" s="15">
        <v>28.29</v>
      </c>
      <c r="I281" s="15">
        <v>0</v>
      </c>
      <c r="J281" s="14">
        <v>0</v>
      </c>
      <c r="K281" s="12">
        <f t="shared" si="16"/>
        <v>0</v>
      </c>
    </row>
    <row r="282" spans="2:11" ht="27.75" customHeight="1">
      <c r="B282" s="11" t="s">
        <v>57</v>
      </c>
      <c r="C282" s="12">
        <f t="shared" si="15"/>
        <v>0</v>
      </c>
      <c r="D282" s="12" t="str">
        <f t="shared" si="15"/>
        <v>5-8</v>
      </c>
      <c r="E282" s="14">
        <v>1.837</v>
      </c>
      <c r="F282" s="14">
        <v>0.106</v>
      </c>
      <c r="G282" s="14">
        <v>0</v>
      </c>
      <c r="H282" s="15">
        <v>362.48</v>
      </c>
      <c r="I282" s="15">
        <v>0</v>
      </c>
      <c r="J282" s="14">
        <v>0</v>
      </c>
      <c r="K282" s="12">
        <f t="shared" si="16"/>
        <v>405</v>
      </c>
    </row>
    <row r="283" spans="2:11" ht="27.75" customHeight="1">
      <c r="B283" s="11" t="s">
        <v>58</v>
      </c>
      <c r="C283" s="12" t="str">
        <f t="shared" si="15"/>
        <v>511, 591</v>
      </c>
      <c r="D283" s="12">
        <f t="shared" si="15"/>
        <v>0</v>
      </c>
      <c r="E283" s="14">
        <v>12.388</v>
      </c>
      <c r="F283" s="14">
        <v>0.90500000000000003</v>
      </c>
      <c r="G283" s="14">
        <v>0.154</v>
      </c>
      <c r="H283" s="15">
        <v>17.95</v>
      </c>
      <c r="I283" s="15">
        <v>2.33</v>
      </c>
      <c r="J283" s="14">
        <v>0.66500000000000004</v>
      </c>
      <c r="K283" s="12">
        <f t="shared" si="16"/>
        <v>501</v>
      </c>
    </row>
    <row r="284" spans="2:11" ht="27.75" customHeight="1">
      <c r="B284" s="11" t="s">
        <v>59</v>
      </c>
      <c r="C284" s="12" t="str">
        <f t="shared" si="15"/>
        <v>513, 592</v>
      </c>
      <c r="D284" s="12">
        <f t="shared" si="15"/>
        <v>0</v>
      </c>
      <c r="E284" s="14">
        <v>10.523</v>
      </c>
      <c r="F284" s="14">
        <v>0.59099999999999997</v>
      </c>
      <c r="G284" s="14">
        <v>0.11700000000000001</v>
      </c>
      <c r="H284" s="15">
        <v>6.34</v>
      </c>
      <c r="I284" s="15">
        <v>4.84</v>
      </c>
      <c r="J284" s="14">
        <v>0.505</v>
      </c>
      <c r="K284" s="12">
        <f t="shared" si="16"/>
        <v>503</v>
      </c>
    </row>
    <row r="285" spans="2:11" ht="27.75" customHeight="1">
      <c r="B285" s="11" t="s">
        <v>60</v>
      </c>
      <c r="C285" s="12" t="str">
        <f t="shared" si="15"/>
        <v>515, 593</v>
      </c>
      <c r="D285" s="12">
        <f t="shared" si="15"/>
        <v>0</v>
      </c>
      <c r="E285" s="14">
        <v>8.0939999999999994</v>
      </c>
      <c r="F285" s="14">
        <v>0.36299999999999999</v>
      </c>
      <c r="G285" s="14">
        <v>8.2000000000000003E-2</v>
      </c>
      <c r="H285" s="15">
        <v>92</v>
      </c>
      <c r="I285" s="15">
        <v>3.7</v>
      </c>
      <c r="J285" s="14">
        <v>0.35299999999999998</v>
      </c>
      <c r="K285" s="12">
        <f t="shared" si="16"/>
        <v>505</v>
      </c>
    </row>
    <row r="286" spans="2:11" ht="27.75" customHeight="1">
      <c r="B286" s="11" t="s">
        <v>61</v>
      </c>
      <c r="C286" s="12">
        <f t="shared" si="15"/>
        <v>0</v>
      </c>
      <c r="D286" s="12">
        <f t="shared" si="15"/>
        <v>0</v>
      </c>
      <c r="E286" s="14">
        <v>6.399</v>
      </c>
      <c r="F286" s="14">
        <v>0.183</v>
      </c>
      <c r="G286" s="14">
        <v>5.5E-2</v>
      </c>
      <c r="H286" s="15">
        <v>198.2</v>
      </c>
      <c r="I286" s="15">
        <v>4.0199999999999996</v>
      </c>
      <c r="J286" s="14">
        <v>0.254</v>
      </c>
      <c r="K286" s="12" t="str">
        <f t="shared" si="16"/>
        <v>507, 517, 594</v>
      </c>
    </row>
    <row r="287" spans="2:11" ht="27.75" customHeight="1">
      <c r="B287" s="11" t="s">
        <v>62</v>
      </c>
      <c r="C287" s="12" t="str">
        <f t="shared" si="15"/>
        <v>900, 901, 902, 903, 904, 905, 906, 907</v>
      </c>
      <c r="D287" s="12" t="str">
        <f t="shared" si="15"/>
        <v>1&amp;8</v>
      </c>
      <c r="E287" s="14">
        <v>2.38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tr">
        <f t="shared" si="16"/>
        <v>912, 913</v>
      </c>
    </row>
    <row r="288" spans="2:11" ht="27.75" customHeight="1">
      <c r="B288" s="11" t="s">
        <v>64</v>
      </c>
      <c r="C288" s="12">
        <f t="shared" si="15"/>
        <v>910</v>
      </c>
      <c r="D288" s="12">
        <f t="shared" si="15"/>
        <v>0</v>
      </c>
      <c r="E288" s="14">
        <v>15.645</v>
      </c>
      <c r="F288" s="14">
        <v>1.595</v>
      </c>
      <c r="G288" s="14">
        <v>0.53500000000000003</v>
      </c>
      <c r="H288" s="15">
        <v>0</v>
      </c>
      <c r="I288" s="15">
        <v>0</v>
      </c>
      <c r="J288" s="14">
        <v>0</v>
      </c>
      <c r="K288" s="12">
        <f t="shared" si="16"/>
        <v>0</v>
      </c>
    </row>
    <row r="289" spans="2:11" ht="27.75" customHeight="1">
      <c r="B289" s="11" t="s">
        <v>65</v>
      </c>
      <c r="C289" s="12" t="str">
        <f t="shared" si="15"/>
        <v xml:space="preserve">781, 782, 783, 784, 785 </v>
      </c>
      <c r="D289" s="12">
        <f t="shared" si="15"/>
        <v>8</v>
      </c>
      <c r="E289" s="14">
        <v>-1.1479999999999999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>
        <f t="shared" si="16"/>
        <v>0</v>
      </c>
    </row>
    <row r="290" spans="2:11" ht="27.75" customHeight="1">
      <c r="B290" s="11" t="s">
        <v>66</v>
      </c>
      <c r="C290" s="12">
        <f t="shared" ref="C290:D305" si="17">+C223</f>
        <v>780</v>
      </c>
      <c r="D290" s="12">
        <f t="shared" si="17"/>
        <v>8</v>
      </c>
      <c r="E290" s="14">
        <v>-1.0249999999999999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>
        <f t="shared" si="16"/>
        <v>0</v>
      </c>
    </row>
    <row r="291" spans="2:11" ht="27.75" customHeight="1">
      <c r="B291" s="11" t="s">
        <v>67</v>
      </c>
      <c r="C291" s="12" t="str">
        <f t="shared" si="17"/>
        <v>786, 787</v>
      </c>
      <c r="D291" s="12">
        <f t="shared" si="17"/>
        <v>0</v>
      </c>
      <c r="E291" s="14">
        <v>-1.1479999999999999</v>
      </c>
      <c r="F291" s="14">
        <v>0</v>
      </c>
      <c r="G291" s="14">
        <v>0</v>
      </c>
      <c r="H291" s="15">
        <v>0</v>
      </c>
      <c r="I291" s="15">
        <v>0</v>
      </c>
      <c r="J291" s="14">
        <v>0.43099999999999999</v>
      </c>
      <c r="K291" s="12">
        <f t="shared" si="16"/>
        <v>0</v>
      </c>
    </row>
    <row r="292" spans="2:11" ht="27.75" customHeight="1">
      <c r="B292" s="11" t="s">
        <v>68</v>
      </c>
      <c r="C292" s="12" t="str">
        <f t="shared" si="17"/>
        <v>791, 795</v>
      </c>
      <c r="D292" s="12">
        <f t="shared" si="17"/>
        <v>0</v>
      </c>
      <c r="E292" s="14">
        <v>-8.4939999999999998</v>
      </c>
      <c r="F292" s="14">
        <v>-0.84</v>
      </c>
      <c r="G292" s="14">
        <v>-0.124</v>
      </c>
      <c r="H292" s="15">
        <v>0</v>
      </c>
      <c r="I292" s="15">
        <v>0</v>
      </c>
      <c r="J292" s="14">
        <v>0.43099999999999999</v>
      </c>
      <c r="K292" s="12">
        <f t="shared" si="16"/>
        <v>0</v>
      </c>
    </row>
    <row r="293" spans="2:11" ht="27.75" customHeight="1">
      <c r="B293" s="11" t="s">
        <v>69</v>
      </c>
      <c r="C293" s="12" t="str">
        <f t="shared" si="17"/>
        <v>788, 789</v>
      </c>
      <c r="D293" s="12">
        <f t="shared" si="17"/>
        <v>0</v>
      </c>
      <c r="E293" s="14">
        <v>-1.0249999999999999</v>
      </c>
      <c r="F293" s="14">
        <v>0</v>
      </c>
      <c r="G293" s="14">
        <v>0</v>
      </c>
      <c r="H293" s="15">
        <v>0</v>
      </c>
      <c r="I293" s="15">
        <v>0</v>
      </c>
      <c r="J293" s="14">
        <v>0.40200000000000002</v>
      </c>
      <c r="K293" s="12">
        <f t="shared" si="16"/>
        <v>0</v>
      </c>
    </row>
    <row r="294" spans="2:11" ht="27.75" customHeight="1">
      <c r="B294" s="11" t="s">
        <v>70</v>
      </c>
      <c r="C294" s="12" t="str">
        <f t="shared" si="17"/>
        <v>792, 796</v>
      </c>
      <c r="D294" s="12">
        <f t="shared" si="17"/>
        <v>0</v>
      </c>
      <c r="E294" s="14">
        <v>-7.6989999999999998</v>
      </c>
      <c r="F294" s="14">
        <v>-0.72599999999999998</v>
      </c>
      <c r="G294" s="14">
        <v>-0.11</v>
      </c>
      <c r="H294" s="15">
        <v>0</v>
      </c>
      <c r="I294" s="15">
        <v>0</v>
      </c>
      <c r="J294" s="14">
        <v>0.40200000000000002</v>
      </c>
      <c r="K294" s="12">
        <f t="shared" si="16"/>
        <v>0</v>
      </c>
    </row>
    <row r="295" spans="2:11" ht="27.75" customHeight="1">
      <c r="B295" s="11" t="s">
        <v>71</v>
      </c>
      <c r="C295" s="12" t="str">
        <f t="shared" si="17"/>
        <v>770, 771</v>
      </c>
      <c r="D295" s="12">
        <f t="shared" si="17"/>
        <v>0</v>
      </c>
      <c r="E295" s="14">
        <v>-0.66100000000000003</v>
      </c>
      <c r="F295" s="14">
        <v>0</v>
      </c>
      <c r="G295" s="14">
        <v>0</v>
      </c>
      <c r="H295" s="15">
        <v>67.180000000000007</v>
      </c>
      <c r="I295" s="15">
        <v>0</v>
      </c>
      <c r="J295" s="14">
        <v>0.30599999999999999</v>
      </c>
      <c r="K295" s="12">
        <f t="shared" si="16"/>
        <v>0</v>
      </c>
    </row>
    <row r="296" spans="2:11" ht="27.75" customHeight="1">
      <c r="B296" s="11" t="s">
        <v>72</v>
      </c>
      <c r="C296" s="12" t="str">
        <f t="shared" si="17"/>
        <v>793, 797</v>
      </c>
      <c r="D296" s="12">
        <f t="shared" si="17"/>
        <v>0</v>
      </c>
      <c r="E296" s="14">
        <v>-5.4930000000000003</v>
      </c>
      <c r="F296" s="14">
        <v>-0.35499999999999998</v>
      </c>
      <c r="G296" s="14">
        <v>-6.5000000000000002E-2</v>
      </c>
      <c r="H296" s="15">
        <v>67.180000000000007</v>
      </c>
      <c r="I296" s="15">
        <v>0</v>
      </c>
      <c r="J296" s="14">
        <v>0.30599999999999999</v>
      </c>
      <c r="K296" s="12">
        <f t="shared" si="16"/>
        <v>0</v>
      </c>
    </row>
    <row r="297" spans="2:11" ht="27.75" customHeight="1">
      <c r="B297" s="11" t="s">
        <v>73</v>
      </c>
      <c r="C297" s="12" t="str">
        <f t="shared" si="17"/>
        <v>794, 798</v>
      </c>
      <c r="D297" s="12">
        <f t="shared" si="17"/>
        <v>0</v>
      </c>
      <c r="E297" s="14">
        <v>-5.1959999999999997</v>
      </c>
      <c r="F297" s="14">
        <v>-0.308</v>
      </c>
      <c r="G297" s="14">
        <v>-5.8999999999999997E-2</v>
      </c>
      <c r="H297" s="15">
        <v>67.180000000000007</v>
      </c>
      <c r="I297" s="15">
        <v>0</v>
      </c>
      <c r="J297" s="14">
        <v>0.22500000000000001</v>
      </c>
      <c r="K297" s="12">
        <f t="shared" si="16"/>
        <v>0</v>
      </c>
    </row>
    <row r="298" spans="2:11" ht="27.75" customHeight="1">
      <c r="B298" s="11" t="s">
        <v>74</v>
      </c>
      <c r="C298" s="12" t="str">
        <f t="shared" si="17"/>
        <v>772, 773</v>
      </c>
      <c r="D298" s="12">
        <f t="shared" si="17"/>
        <v>0</v>
      </c>
      <c r="E298" s="14">
        <v>-0.61399999999999999</v>
      </c>
      <c r="F298" s="14">
        <v>0</v>
      </c>
      <c r="G298" s="14">
        <v>0</v>
      </c>
      <c r="H298" s="15">
        <v>67.180000000000007</v>
      </c>
      <c r="I298" s="15">
        <v>0</v>
      </c>
      <c r="J298" s="14">
        <v>0.22500000000000001</v>
      </c>
      <c r="K298" s="12">
        <f t="shared" si="16"/>
        <v>0</v>
      </c>
    </row>
    <row r="299" spans="2:11" ht="27.75" customHeight="1">
      <c r="B299" s="11" t="s">
        <v>75</v>
      </c>
      <c r="C299" s="12" t="str">
        <f t="shared" si="17"/>
        <v>N/A</v>
      </c>
      <c r="D299" s="12">
        <f t="shared" si="17"/>
        <v>1</v>
      </c>
      <c r="E299" s="14">
        <v>2.0576511665649928</v>
      </c>
      <c r="F299" s="14">
        <v>0</v>
      </c>
      <c r="G299" s="14">
        <v>0</v>
      </c>
      <c r="H299" s="15">
        <v>2.4776216494530514</v>
      </c>
      <c r="I299" s="15">
        <v>0</v>
      </c>
      <c r="J299" s="14">
        <v>0</v>
      </c>
      <c r="K299" s="12">
        <f t="shared" si="16"/>
        <v>0</v>
      </c>
    </row>
    <row r="300" spans="2:11" ht="27.75" customHeight="1">
      <c r="B300" s="11" t="s">
        <v>76</v>
      </c>
      <c r="C300" s="12" t="str">
        <f t="shared" si="17"/>
        <v>N/A</v>
      </c>
      <c r="D300" s="12">
        <f t="shared" si="17"/>
        <v>2</v>
      </c>
      <c r="E300" s="14">
        <v>2.5722341245283187</v>
      </c>
      <c r="F300" s="14">
        <v>0.24640083436868257</v>
      </c>
      <c r="G300" s="14">
        <v>0</v>
      </c>
      <c r="H300" s="15">
        <v>2.4776216494530514</v>
      </c>
      <c r="I300" s="15">
        <v>0</v>
      </c>
      <c r="J300" s="14">
        <v>0</v>
      </c>
      <c r="K300" s="12">
        <f t="shared" si="16"/>
        <v>0</v>
      </c>
    </row>
    <row r="301" spans="2:11" ht="27.75" customHeight="1">
      <c r="B301" s="11" t="s">
        <v>77</v>
      </c>
      <c r="C301" s="12" t="str">
        <f t="shared" si="17"/>
        <v>N/A</v>
      </c>
      <c r="D301" s="12">
        <f t="shared" si="17"/>
        <v>2</v>
      </c>
      <c r="E301" s="14">
        <v>0.22189688398947657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>
        <f t="shared" si="16"/>
        <v>0</v>
      </c>
    </row>
    <row r="302" spans="2:11" ht="27.75" customHeight="1">
      <c r="B302" s="11" t="s">
        <v>78</v>
      </c>
      <c r="C302" s="12" t="str">
        <f t="shared" si="17"/>
        <v>N/A</v>
      </c>
      <c r="D302" s="12">
        <f t="shared" si="17"/>
        <v>3</v>
      </c>
      <c r="E302" s="14">
        <v>1.8486869230534306</v>
      </c>
      <c r="F302" s="14">
        <v>0</v>
      </c>
      <c r="G302" s="14">
        <v>0</v>
      </c>
      <c r="H302" s="15">
        <v>3.1514802848812162</v>
      </c>
      <c r="I302" s="15">
        <v>0</v>
      </c>
      <c r="J302" s="14">
        <v>0</v>
      </c>
      <c r="K302" s="12">
        <f t="shared" si="16"/>
        <v>0</v>
      </c>
    </row>
    <row r="303" spans="2:11" ht="27.75" customHeight="1">
      <c r="B303" s="11" t="s">
        <v>79</v>
      </c>
      <c r="C303" s="12" t="str">
        <f t="shared" si="17"/>
        <v>N/A</v>
      </c>
      <c r="D303" s="12">
        <f t="shared" si="17"/>
        <v>4</v>
      </c>
      <c r="E303" s="14">
        <v>1.9855006460039972</v>
      </c>
      <c r="F303" s="14">
        <v>0.14566237169861346</v>
      </c>
      <c r="G303" s="14">
        <v>0</v>
      </c>
      <c r="H303" s="15">
        <v>3.1514802848812162</v>
      </c>
      <c r="I303" s="15">
        <v>0</v>
      </c>
      <c r="J303" s="14">
        <v>0</v>
      </c>
      <c r="K303" s="12">
        <f t="shared" si="16"/>
        <v>0</v>
      </c>
    </row>
    <row r="304" spans="2:11" ht="27.75" customHeight="1">
      <c r="B304" s="11" t="s">
        <v>80</v>
      </c>
      <c r="C304" s="12" t="str">
        <f t="shared" si="17"/>
        <v>N/A</v>
      </c>
      <c r="D304" s="12">
        <f t="shared" si="17"/>
        <v>4</v>
      </c>
      <c r="E304" s="14">
        <v>0.16744366092457433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>
        <f t="shared" si="16"/>
        <v>0</v>
      </c>
    </row>
    <row r="305" spans="2:11" ht="27.75" customHeight="1">
      <c r="B305" s="11" t="s">
        <v>81</v>
      </c>
      <c r="C305" s="12" t="str">
        <f t="shared" si="17"/>
        <v>N/A</v>
      </c>
      <c r="D305" s="12" t="str">
        <f t="shared" si="17"/>
        <v>5-8</v>
      </c>
      <c r="E305" s="14">
        <v>2.1052977367467824</v>
      </c>
      <c r="F305" s="14">
        <v>0.14021704939212323</v>
      </c>
      <c r="G305" s="14">
        <v>0</v>
      </c>
      <c r="H305" s="15">
        <v>15.21286919375706</v>
      </c>
      <c r="I305" s="15">
        <v>0</v>
      </c>
      <c r="J305" s="14">
        <v>0</v>
      </c>
      <c r="K305" s="12">
        <f t="shared" si="16"/>
        <v>0</v>
      </c>
    </row>
    <row r="306" spans="2:11" ht="27.75" customHeight="1">
      <c r="B306" s="11" t="s">
        <v>82</v>
      </c>
      <c r="C306" s="12" t="str">
        <f t="shared" ref="C306:D321" si="18">+C239</f>
        <v>N/A</v>
      </c>
      <c r="D306" s="12">
        <f t="shared" si="18"/>
        <v>0</v>
      </c>
      <c r="E306" s="14">
        <v>8.4320815916001095</v>
      </c>
      <c r="F306" s="14">
        <v>0.61600208592170647</v>
      </c>
      <c r="G306" s="14">
        <v>0.10482245439993679</v>
      </c>
      <c r="H306" s="15">
        <v>12.217941925187436</v>
      </c>
      <c r="I306" s="15">
        <v>1.5859501217652774</v>
      </c>
      <c r="J306" s="14">
        <v>0.45264241672699979</v>
      </c>
      <c r="K306" s="12">
        <f t="shared" si="16"/>
        <v>0</v>
      </c>
    </row>
    <row r="307" spans="2:11" ht="27.75" customHeight="1">
      <c r="B307" s="11" t="s">
        <v>83</v>
      </c>
      <c r="C307" s="12" t="str">
        <f t="shared" si="18"/>
        <v>N/A</v>
      </c>
      <c r="D307" s="12" t="str">
        <f t="shared" si="18"/>
        <v>1&amp;8</v>
      </c>
      <c r="E307" s="14">
        <v>1.619983386180841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>
        <f t="shared" si="16"/>
        <v>0</v>
      </c>
    </row>
    <row r="308" spans="2:11" ht="27.75" customHeight="1">
      <c r="B308" s="11" t="s">
        <v>84</v>
      </c>
      <c r="C308" s="12" t="str">
        <f t="shared" si="18"/>
        <v>N/A</v>
      </c>
      <c r="D308" s="12">
        <f t="shared" si="18"/>
        <v>0</v>
      </c>
      <c r="E308" s="14">
        <v>10.649008435629941</v>
      </c>
      <c r="F308" s="14">
        <v>1.0856611348564882</v>
      </c>
      <c r="G308" s="14">
        <v>0.36415592924653367</v>
      </c>
      <c r="H308" s="15">
        <v>0</v>
      </c>
      <c r="I308" s="15">
        <v>0</v>
      </c>
      <c r="J308" s="14">
        <v>0</v>
      </c>
      <c r="K308" s="12">
        <f t="shared" si="16"/>
        <v>0</v>
      </c>
    </row>
    <row r="309" spans="2:11" ht="27.75" customHeight="1">
      <c r="B309" s="11" t="s">
        <v>85</v>
      </c>
      <c r="C309" s="12" t="str">
        <f t="shared" si="18"/>
        <v>N/A</v>
      </c>
      <c r="D309" s="12">
        <f t="shared" si="18"/>
        <v>8</v>
      </c>
      <c r="E309" s="14">
        <v>-1.1479999999999999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>
        <f t="shared" si="16"/>
        <v>0</v>
      </c>
    </row>
    <row r="310" spans="2:11" ht="27.75" customHeight="1">
      <c r="B310" s="11" t="s">
        <v>86</v>
      </c>
      <c r="C310" s="12" t="str">
        <f t="shared" si="18"/>
        <v>N/A</v>
      </c>
      <c r="D310" s="12">
        <f t="shared" si="18"/>
        <v>0</v>
      </c>
      <c r="E310" s="14">
        <v>-1.1479999999999999</v>
      </c>
      <c r="F310" s="14">
        <v>0</v>
      </c>
      <c r="G310" s="14">
        <v>0</v>
      </c>
      <c r="H310" s="15">
        <v>0</v>
      </c>
      <c r="I310" s="15">
        <v>0</v>
      </c>
      <c r="J310" s="14">
        <v>0.43099999999999999</v>
      </c>
      <c r="K310" s="12">
        <f t="shared" si="16"/>
        <v>0</v>
      </c>
    </row>
    <row r="311" spans="2:11" ht="27.75" customHeight="1">
      <c r="B311" s="11" t="s">
        <v>87</v>
      </c>
      <c r="C311" s="12" t="str">
        <f t="shared" si="18"/>
        <v>N/A</v>
      </c>
      <c r="D311" s="12">
        <f t="shared" si="18"/>
        <v>0</v>
      </c>
      <c r="E311" s="14">
        <v>-8.4939999999999998</v>
      </c>
      <c r="F311" s="14">
        <v>-0.84</v>
      </c>
      <c r="G311" s="14">
        <v>-0.124</v>
      </c>
      <c r="H311" s="15">
        <v>0</v>
      </c>
      <c r="I311" s="15">
        <v>0</v>
      </c>
      <c r="J311" s="14">
        <v>0.43099999999999999</v>
      </c>
      <c r="K311" s="12">
        <f t="shared" si="16"/>
        <v>0</v>
      </c>
    </row>
    <row r="312" spans="2:11" ht="27.75" customHeight="1">
      <c r="B312" s="11" t="s">
        <v>88</v>
      </c>
      <c r="C312" s="12" t="str">
        <f t="shared" si="18"/>
        <v>N/A</v>
      </c>
      <c r="D312" s="12">
        <f t="shared" si="18"/>
        <v>1</v>
      </c>
      <c r="E312" s="14">
        <v>1.2280296927793628</v>
      </c>
      <c r="F312" s="14">
        <v>0</v>
      </c>
      <c r="G312" s="14">
        <v>0</v>
      </c>
      <c r="H312" s="15">
        <v>1.478672868579848</v>
      </c>
      <c r="I312" s="15">
        <v>0</v>
      </c>
      <c r="J312" s="14">
        <v>0</v>
      </c>
      <c r="K312" s="12">
        <f t="shared" si="16"/>
        <v>0</v>
      </c>
    </row>
    <row r="313" spans="2:11" ht="27.75" customHeight="1">
      <c r="B313" s="11" t="s">
        <v>89</v>
      </c>
      <c r="C313" s="12" t="str">
        <f t="shared" si="18"/>
        <v>N/A</v>
      </c>
      <c r="D313" s="12">
        <f t="shared" si="18"/>
        <v>2</v>
      </c>
      <c r="E313" s="14">
        <v>1.5351386731767158</v>
      </c>
      <c r="F313" s="14">
        <v>0.14705482923788599</v>
      </c>
      <c r="G313" s="14">
        <v>0</v>
      </c>
      <c r="H313" s="15">
        <v>1.478672868579848</v>
      </c>
      <c r="I313" s="15">
        <v>0</v>
      </c>
      <c r="J313" s="14">
        <v>0</v>
      </c>
      <c r="K313" s="12">
        <f t="shared" si="16"/>
        <v>0</v>
      </c>
    </row>
    <row r="314" spans="2:11" ht="27.75" customHeight="1">
      <c r="B314" s="11" t="s">
        <v>90</v>
      </c>
      <c r="C314" s="12" t="str">
        <f t="shared" si="18"/>
        <v>N/A</v>
      </c>
      <c r="D314" s="12">
        <f t="shared" si="18"/>
        <v>2</v>
      </c>
      <c r="E314" s="14">
        <v>0.13243059207610727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>
        <f t="shared" si="16"/>
        <v>0</v>
      </c>
    </row>
    <row r="315" spans="2:11" ht="27.75" customHeight="1">
      <c r="B315" s="11" t="s">
        <v>91</v>
      </c>
      <c r="C315" s="12" t="str">
        <f t="shared" si="18"/>
        <v>N/A</v>
      </c>
      <c r="D315" s="12">
        <f t="shared" si="18"/>
        <v>3</v>
      </c>
      <c r="E315" s="14">
        <v>1.1033174480941943</v>
      </c>
      <c r="F315" s="14">
        <v>0</v>
      </c>
      <c r="G315" s="14">
        <v>0</v>
      </c>
      <c r="H315" s="15">
        <v>1.8808393905287628</v>
      </c>
      <c r="I315" s="15">
        <v>0</v>
      </c>
      <c r="J315" s="14">
        <v>0</v>
      </c>
      <c r="K315" s="12">
        <f t="shared" si="16"/>
        <v>0</v>
      </c>
    </row>
    <row r="316" spans="2:11" ht="27.75" customHeight="1">
      <c r="B316" s="11" t="s">
        <v>92</v>
      </c>
      <c r="C316" s="12" t="str">
        <f t="shared" si="18"/>
        <v>N/A</v>
      </c>
      <c r="D316" s="12">
        <f t="shared" si="18"/>
        <v>4</v>
      </c>
      <c r="E316" s="14">
        <v>1.1849694389141254</v>
      </c>
      <c r="F316" s="14">
        <v>8.6932965350573488E-2</v>
      </c>
      <c r="G316" s="14">
        <v>0</v>
      </c>
      <c r="H316" s="15">
        <v>1.8808393905287628</v>
      </c>
      <c r="I316" s="15">
        <v>0</v>
      </c>
      <c r="J316" s="14">
        <v>0</v>
      </c>
      <c r="K316" s="12">
        <f t="shared" si="16"/>
        <v>0</v>
      </c>
    </row>
    <row r="317" spans="2:11" ht="27.75" customHeight="1">
      <c r="B317" s="11" t="s">
        <v>93</v>
      </c>
      <c r="C317" s="12" t="str">
        <f t="shared" si="18"/>
        <v>N/A</v>
      </c>
      <c r="D317" s="12">
        <f t="shared" si="18"/>
        <v>4</v>
      </c>
      <c r="E317" s="14">
        <v>9.9932287272154571E-2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>
        <f t="shared" si="16"/>
        <v>0</v>
      </c>
    </row>
    <row r="318" spans="2:11" ht="27.75" customHeight="1">
      <c r="B318" s="11" t="s">
        <v>94</v>
      </c>
      <c r="C318" s="12" t="str">
        <f t="shared" si="18"/>
        <v>N/A</v>
      </c>
      <c r="D318" s="12" t="str">
        <f t="shared" si="18"/>
        <v>5-8</v>
      </c>
      <c r="E318" s="14">
        <v>1.2564657094828213</v>
      </c>
      <c r="F318" s="14">
        <v>8.3683134870178214E-2</v>
      </c>
      <c r="G318" s="14">
        <v>0</v>
      </c>
      <c r="H318" s="15">
        <v>9.0792139046042877</v>
      </c>
      <c r="I318" s="15">
        <v>0</v>
      </c>
      <c r="J318" s="14">
        <v>0</v>
      </c>
      <c r="K318" s="12">
        <f t="shared" si="16"/>
        <v>0</v>
      </c>
    </row>
    <row r="319" spans="2:11" ht="27.75" customHeight="1">
      <c r="B319" s="11" t="s">
        <v>95</v>
      </c>
      <c r="C319" s="12" t="str">
        <f t="shared" si="18"/>
        <v>N/A</v>
      </c>
      <c r="D319" s="12">
        <f t="shared" si="18"/>
        <v>0</v>
      </c>
      <c r="E319" s="14">
        <v>5.0323624988920761</v>
      </c>
      <c r="F319" s="14">
        <v>0.36763707309471499</v>
      </c>
      <c r="G319" s="14">
        <v>6.2559236747608951E-2</v>
      </c>
      <c r="H319" s="15">
        <v>7.2918071403868874</v>
      </c>
      <c r="I319" s="15">
        <v>0.9465131274151225</v>
      </c>
      <c r="J319" s="14">
        <v>0.27014215868285685</v>
      </c>
      <c r="K319" s="12">
        <f t="shared" si="16"/>
        <v>0</v>
      </c>
    </row>
    <row r="320" spans="2:11" ht="27.75" customHeight="1">
      <c r="B320" s="11" t="s">
        <v>96</v>
      </c>
      <c r="C320" s="12" t="str">
        <f t="shared" si="18"/>
        <v>N/A</v>
      </c>
      <c r="D320" s="12">
        <f t="shared" si="18"/>
        <v>0</v>
      </c>
      <c r="E320" s="14">
        <v>6.6129600538619568</v>
      </c>
      <c r="F320" s="14">
        <v>0.37140163373870727</v>
      </c>
      <c r="G320" s="14">
        <v>7.3526211755378601E-2</v>
      </c>
      <c r="H320" s="15">
        <v>3.9842408763170964</v>
      </c>
      <c r="I320" s="15">
        <v>3.0415971358635248</v>
      </c>
      <c r="J320" s="14">
        <v>0.31735672595270248</v>
      </c>
      <c r="K320" s="12">
        <f t="shared" si="16"/>
        <v>0</v>
      </c>
    </row>
    <row r="321" spans="2:11" ht="27.75" customHeight="1">
      <c r="B321" s="11" t="s">
        <v>97</v>
      </c>
      <c r="C321" s="12" t="str">
        <f t="shared" si="18"/>
        <v>N/A</v>
      </c>
      <c r="D321" s="12">
        <f t="shared" si="18"/>
        <v>0</v>
      </c>
      <c r="E321" s="14">
        <v>5.6772507264374497</v>
      </c>
      <c r="F321" s="14">
        <v>0.25461354258670549</v>
      </c>
      <c r="G321" s="14">
        <v>5.7516006865316396E-2</v>
      </c>
      <c r="H321" s="15">
        <v>64.530154044013514</v>
      </c>
      <c r="I321" s="15">
        <v>2.595234456117935</v>
      </c>
      <c r="J321" s="14">
        <v>0.24759939540800835</v>
      </c>
      <c r="K321" s="12">
        <f t="shared" si="16"/>
        <v>0</v>
      </c>
    </row>
    <row r="322" spans="2:11" ht="27.75" customHeight="1">
      <c r="B322" s="11" t="s">
        <v>98</v>
      </c>
      <c r="C322" s="12" t="str">
        <f t="shared" ref="C322:D331" si="19">+C255</f>
        <v>N/A</v>
      </c>
      <c r="D322" s="12" t="str">
        <f t="shared" si="19"/>
        <v>1&amp;8</v>
      </c>
      <c r="E322" s="14">
        <v>0.96682456791759297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>
        <f t="shared" si="16"/>
        <v>0</v>
      </c>
    </row>
    <row r="323" spans="2:11" ht="27.75" customHeight="1">
      <c r="B323" s="11" t="s">
        <v>99</v>
      </c>
      <c r="C323" s="12" t="str">
        <f t="shared" si="19"/>
        <v>N/A</v>
      </c>
      <c r="D323" s="12">
        <f t="shared" si="19"/>
        <v>0</v>
      </c>
      <c r="E323" s="14">
        <v>6.3554497332230007</v>
      </c>
      <c r="F323" s="14">
        <v>0.64793495202880702</v>
      </c>
      <c r="G323" s="14">
        <v>0.21733241337643372</v>
      </c>
      <c r="H323" s="15">
        <v>0</v>
      </c>
      <c r="I323" s="15">
        <v>0</v>
      </c>
      <c r="J323" s="14">
        <v>0</v>
      </c>
      <c r="K323" s="12">
        <f t="shared" si="16"/>
        <v>0</v>
      </c>
    </row>
    <row r="324" spans="2:11" ht="27.75" customHeight="1">
      <c r="B324" s="11" t="s">
        <v>100</v>
      </c>
      <c r="C324" s="12" t="str">
        <f t="shared" si="19"/>
        <v>N/A</v>
      </c>
      <c r="D324" s="12">
        <f t="shared" si="19"/>
        <v>8</v>
      </c>
      <c r="E324" s="14">
        <v>-1.1479999999999999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>
        <f t="shared" si="16"/>
        <v>0</v>
      </c>
    </row>
    <row r="325" spans="2:11" ht="27.75" customHeight="1">
      <c r="B325" s="11" t="s">
        <v>101</v>
      </c>
      <c r="C325" s="12" t="str">
        <f t="shared" si="19"/>
        <v>N/A</v>
      </c>
      <c r="D325" s="12">
        <f t="shared" si="19"/>
        <v>8</v>
      </c>
      <c r="E325" s="14">
        <v>-1.0249999999999999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>
        <f t="shared" si="16"/>
        <v>0</v>
      </c>
    </row>
    <row r="326" spans="2:11" ht="27.75" customHeight="1">
      <c r="B326" s="11" t="s">
        <v>102</v>
      </c>
      <c r="C326" s="12" t="str">
        <f t="shared" si="19"/>
        <v>N/A</v>
      </c>
      <c r="D326" s="12">
        <f t="shared" si="19"/>
        <v>0</v>
      </c>
      <c r="E326" s="14">
        <v>-1.1479999999999999</v>
      </c>
      <c r="F326" s="14">
        <v>0</v>
      </c>
      <c r="G326" s="14">
        <v>0</v>
      </c>
      <c r="H326" s="15">
        <v>0</v>
      </c>
      <c r="I326" s="15">
        <v>0</v>
      </c>
      <c r="J326" s="14">
        <v>0.43099999999999999</v>
      </c>
      <c r="K326" s="12">
        <f t="shared" si="16"/>
        <v>0</v>
      </c>
    </row>
    <row r="327" spans="2:11" ht="27.75" customHeight="1">
      <c r="B327" s="11" t="s">
        <v>103</v>
      </c>
      <c r="C327" s="12" t="str">
        <f t="shared" si="19"/>
        <v>N/A</v>
      </c>
      <c r="D327" s="12">
        <f t="shared" si="19"/>
        <v>0</v>
      </c>
      <c r="E327" s="14">
        <v>-8.4939999999999998</v>
      </c>
      <c r="F327" s="14">
        <v>-0.84</v>
      </c>
      <c r="G327" s="14">
        <v>-0.124</v>
      </c>
      <c r="H327" s="15">
        <v>0</v>
      </c>
      <c r="I327" s="15">
        <v>0</v>
      </c>
      <c r="J327" s="14">
        <v>0.43099999999999999</v>
      </c>
      <c r="K327" s="12">
        <f t="shared" si="16"/>
        <v>0</v>
      </c>
    </row>
    <row r="328" spans="2:11" ht="27.75" customHeight="1">
      <c r="B328" s="11" t="s">
        <v>104</v>
      </c>
      <c r="C328" s="12" t="str">
        <f t="shared" si="19"/>
        <v>N/A</v>
      </c>
      <c r="D328" s="12">
        <f t="shared" si="19"/>
        <v>0</v>
      </c>
      <c r="E328" s="14">
        <v>-1.0249999999999999</v>
      </c>
      <c r="F328" s="14">
        <v>0</v>
      </c>
      <c r="G328" s="14">
        <v>0</v>
      </c>
      <c r="H328" s="15">
        <v>0</v>
      </c>
      <c r="I328" s="15">
        <v>0</v>
      </c>
      <c r="J328" s="14">
        <v>0.40200000000000002</v>
      </c>
      <c r="K328" s="12">
        <f t="shared" si="16"/>
        <v>0</v>
      </c>
    </row>
    <row r="329" spans="2:11" ht="27.75" customHeight="1">
      <c r="B329" s="11" t="s">
        <v>105</v>
      </c>
      <c r="C329" s="12" t="str">
        <f t="shared" si="19"/>
        <v>N/A</v>
      </c>
      <c r="D329" s="12">
        <f t="shared" si="19"/>
        <v>0</v>
      </c>
      <c r="E329" s="14">
        <v>-7.6989999999999998</v>
      </c>
      <c r="F329" s="14">
        <v>-0.72599999999999998</v>
      </c>
      <c r="G329" s="14">
        <v>-0.11</v>
      </c>
      <c r="H329" s="15">
        <v>0</v>
      </c>
      <c r="I329" s="15">
        <v>0</v>
      </c>
      <c r="J329" s="14">
        <v>0.40200000000000002</v>
      </c>
      <c r="K329" s="12">
        <f t="shared" si="16"/>
        <v>0</v>
      </c>
    </row>
    <row r="330" spans="2:11" ht="27.75" customHeight="1">
      <c r="B330" s="11" t="s">
        <v>106</v>
      </c>
      <c r="C330" s="12" t="str">
        <f t="shared" si="19"/>
        <v>N/A</v>
      </c>
      <c r="D330" s="12">
        <f t="shared" si="19"/>
        <v>0</v>
      </c>
      <c r="E330" s="14">
        <v>-0.66100000000000003</v>
      </c>
      <c r="F330" s="14">
        <v>0</v>
      </c>
      <c r="G330" s="14">
        <v>0</v>
      </c>
      <c r="H330" s="15">
        <v>0</v>
      </c>
      <c r="I330" s="15">
        <v>0</v>
      </c>
      <c r="J330" s="14">
        <v>0.30599999999999999</v>
      </c>
      <c r="K330" s="12">
        <f t="shared" si="16"/>
        <v>0</v>
      </c>
    </row>
    <row r="331" spans="2:11" ht="27.75" customHeight="1">
      <c r="B331" s="11" t="s">
        <v>107</v>
      </c>
      <c r="C331" s="12" t="str">
        <f t="shared" si="19"/>
        <v>N/A</v>
      </c>
      <c r="D331" s="12">
        <f t="shared" si="19"/>
        <v>0</v>
      </c>
      <c r="E331" s="14">
        <v>-5.4930000000000003</v>
      </c>
      <c r="F331" s="14">
        <v>-0.35499999999999998</v>
      </c>
      <c r="G331" s="14">
        <v>-6.5000000000000002E-2</v>
      </c>
      <c r="H331" s="15">
        <v>0</v>
      </c>
      <c r="I331" s="15">
        <v>0</v>
      </c>
      <c r="J331" s="14">
        <v>0.30599999999999999</v>
      </c>
      <c r="K331" s="12">
        <f t="shared" si="16"/>
        <v>0</v>
      </c>
    </row>
  </sheetData>
  <mergeCells count="1">
    <mergeCell ref="B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B2:G86"/>
  <sheetViews>
    <sheetView showGridLines="0" zoomScale="50" zoomScaleNormal="50" workbookViewId="0">
      <selection activeCell="E17" sqref="E17"/>
    </sheetView>
  </sheetViews>
  <sheetFormatPr defaultRowHeight="15"/>
  <cols>
    <col min="2" max="2" width="88" customWidth="1"/>
    <col min="3" max="7" width="20.7109375" customWidth="1"/>
  </cols>
  <sheetData>
    <row r="2" spans="2:7" ht="20.25">
      <c r="B2" s="20"/>
      <c r="C2" s="21" t="s">
        <v>139</v>
      </c>
      <c r="D2" s="21" t="s">
        <v>140</v>
      </c>
      <c r="E2" s="21" t="s">
        <v>141</v>
      </c>
      <c r="F2" s="21" t="s">
        <v>142</v>
      </c>
      <c r="G2" s="21" t="s">
        <v>143</v>
      </c>
    </row>
    <row r="3" spans="2:7" ht="105.75" customHeight="1">
      <c r="B3" s="22" t="s">
        <v>112</v>
      </c>
      <c r="C3" s="23" t="s">
        <v>4</v>
      </c>
      <c r="D3" s="23" t="s">
        <v>0</v>
      </c>
      <c r="E3" s="23" t="s">
        <v>1</v>
      </c>
      <c r="F3" s="23" t="s">
        <v>2</v>
      </c>
      <c r="G3" s="23" t="s">
        <v>3</v>
      </c>
    </row>
    <row r="4" spans="2:7" ht="30" customHeight="1">
      <c r="B4" s="24" t="s">
        <v>113</v>
      </c>
      <c r="C4" s="25"/>
      <c r="D4" s="25"/>
      <c r="E4" s="25"/>
      <c r="F4" s="25"/>
      <c r="G4" s="25"/>
    </row>
    <row r="5" spans="2:7" ht="30" customHeight="1">
      <c r="B5" s="26" t="s">
        <v>48</v>
      </c>
      <c r="C5" s="27">
        <v>122.83917588850576</v>
      </c>
      <c r="D5" s="27">
        <v>122.83917588850576</v>
      </c>
      <c r="E5" s="27">
        <v>122.83917588850576</v>
      </c>
      <c r="F5" s="27">
        <v>122.80267588850575</v>
      </c>
      <c r="G5" s="27">
        <v>122.95022383199768</v>
      </c>
    </row>
    <row r="6" spans="2:7" ht="30" customHeight="1">
      <c r="B6" s="26" t="s">
        <v>75</v>
      </c>
      <c r="C6" s="27">
        <v>105.19974226281376</v>
      </c>
      <c r="D6" s="27">
        <v>105.19974226281376</v>
      </c>
      <c r="E6" s="27">
        <v>105.19974226281376</v>
      </c>
      <c r="F6" s="27">
        <v>105.17489797979039</v>
      </c>
      <c r="G6" s="27">
        <v>105.22545691017312</v>
      </c>
    </row>
    <row r="7" spans="2:7" ht="30" customHeight="1">
      <c r="B7" s="26" t="s">
        <v>88</v>
      </c>
      <c r="C7" s="27">
        <v>82.958590052274914</v>
      </c>
      <c r="D7" s="27">
        <v>82.958590052274914</v>
      </c>
      <c r="E7" s="27">
        <v>82.958590052274914</v>
      </c>
      <c r="F7" s="27">
        <v>82.943762700708106</v>
      </c>
      <c r="G7" s="27">
        <v>82.927329822381282</v>
      </c>
    </row>
    <row r="8" spans="2:7" ht="30" customHeight="1">
      <c r="B8" s="24" t="s">
        <v>114</v>
      </c>
      <c r="C8" s="27"/>
      <c r="D8" s="27"/>
      <c r="E8" s="27"/>
      <c r="F8" s="27"/>
      <c r="G8" s="27"/>
    </row>
    <row r="9" spans="2:7" ht="30" customHeight="1">
      <c r="B9" s="26" t="s">
        <v>49</v>
      </c>
      <c r="C9" s="27">
        <v>149.72491536106116</v>
      </c>
      <c r="D9" s="27">
        <v>149.72491536106116</v>
      </c>
      <c r="E9" s="27">
        <v>149.72491536106116</v>
      </c>
      <c r="F9" s="27">
        <v>149.72067517693023</v>
      </c>
      <c r="G9" s="27">
        <v>149.82368879190395</v>
      </c>
    </row>
    <row r="10" spans="2:7" ht="30" customHeight="1">
      <c r="B10" s="26" t="s">
        <v>76</v>
      </c>
      <c r="C10" s="27">
        <v>61.299860459295701</v>
      </c>
      <c r="D10" s="27">
        <v>61.299860459295701</v>
      </c>
      <c r="E10" s="27">
        <v>61.299860459295701</v>
      </c>
      <c r="F10" s="27">
        <v>61.288156092167291</v>
      </c>
      <c r="G10" s="27">
        <v>61.448728488298606</v>
      </c>
    </row>
    <row r="11" spans="2:7" ht="30" customHeight="1">
      <c r="B11" s="26" t="s">
        <v>89</v>
      </c>
      <c r="C11" s="27">
        <v>44.977234652571809</v>
      </c>
      <c r="D11" s="27">
        <v>44.977234652571809</v>
      </c>
      <c r="E11" s="27">
        <v>44.977234652571809</v>
      </c>
      <c r="F11" s="27">
        <v>44.97206906205875</v>
      </c>
      <c r="G11" s="27">
        <v>45.049201340580744</v>
      </c>
    </row>
    <row r="12" spans="2:7" ht="30" customHeight="1">
      <c r="B12" s="24" t="s">
        <v>115</v>
      </c>
      <c r="C12" s="27"/>
      <c r="D12" s="27"/>
      <c r="E12" s="27"/>
      <c r="F12" s="27"/>
      <c r="G12" s="27"/>
    </row>
    <row r="13" spans="2:7" ht="30" customHeight="1">
      <c r="B13" s="26" t="s">
        <v>50</v>
      </c>
      <c r="C13" s="27">
        <v>15.470584768235033</v>
      </c>
      <c r="D13" s="27">
        <v>15.470584768235033</v>
      </c>
      <c r="E13" s="27">
        <v>15.470584768235033</v>
      </c>
      <c r="F13" s="27">
        <v>15.470584768235033</v>
      </c>
      <c r="G13" s="27">
        <v>15.423274111451439</v>
      </c>
    </row>
    <row r="14" spans="2:7" ht="30" customHeight="1">
      <c r="B14" s="26" t="s">
        <v>77</v>
      </c>
      <c r="C14" s="27" t="s">
        <v>116</v>
      </c>
      <c r="D14" s="27" t="s">
        <v>116</v>
      </c>
      <c r="E14" s="27" t="s">
        <v>116</v>
      </c>
      <c r="F14" s="27" t="s">
        <v>116</v>
      </c>
      <c r="G14" s="27" t="s">
        <v>116</v>
      </c>
    </row>
    <row r="15" spans="2:7" ht="30" customHeight="1">
      <c r="B15" s="26" t="s">
        <v>90</v>
      </c>
      <c r="C15" s="27" t="s">
        <v>116</v>
      </c>
      <c r="D15" s="27" t="s">
        <v>116</v>
      </c>
      <c r="E15" s="27" t="s">
        <v>116</v>
      </c>
      <c r="F15" s="27" t="s">
        <v>116</v>
      </c>
      <c r="G15" s="27" t="s">
        <v>116</v>
      </c>
    </row>
    <row r="16" spans="2:7" ht="30" customHeight="1">
      <c r="B16" s="24" t="s">
        <v>117</v>
      </c>
      <c r="C16" s="27"/>
      <c r="D16" s="27"/>
      <c r="E16" s="27"/>
      <c r="F16" s="27"/>
      <c r="G16" s="27"/>
    </row>
    <row r="17" spans="2:7" ht="30" customHeight="1">
      <c r="B17" s="26" t="s">
        <v>51</v>
      </c>
      <c r="C17" s="27">
        <v>435.30868411168973</v>
      </c>
      <c r="D17" s="27">
        <v>435.30868411168973</v>
      </c>
      <c r="E17" s="27">
        <v>435.30868411168973</v>
      </c>
      <c r="F17" s="27">
        <v>435.27218411168968</v>
      </c>
      <c r="G17" s="27">
        <v>434.86973535905554</v>
      </c>
    </row>
    <row r="18" spans="2:7" ht="30" customHeight="1">
      <c r="B18" s="26" t="s">
        <v>78</v>
      </c>
      <c r="C18" s="27">
        <v>204.97950749151499</v>
      </c>
      <c r="D18" s="27">
        <v>204.97950749151499</v>
      </c>
      <c r="E18" s="27">
        <v>204.97950749151499</v>
      </c>
      <c r="F18" s="27">
        <v>204.95466320849161</v>
      </c>
      <c r="G18" s="27">
        <v>204.88202348671769</v>
      </c>
    </row>
    <row r="19" spans="2:7" ht="30" customHeight="1">
      <c r="B19" s="26" t="s">
        <v>91</v>
      </c>
      <c r="C19" s="27">
        <v>448.27638725422736</v>
      </c>
      <c r="D19" s="27">
        <v>448.27638725422736</v>
      </c>
      <c r="E19" s="27">
        <v>448.27638725422736</v>
      </c>
      <c r="F19" s="27">
        <v>448.26155990266057</v>
      </c>
      <c r="G19" s="27">
        <v>447.49974564864425</v>
      </c>
    </row>
    <row r="20" spans="2:7" ht="30" customHeight="1">
      <c r="B20" s="24" t="s">
        <v>118</v>
      </c>
      <c r="C20" s="27"/>
      <c r="D20" s="27"/>
      <c r="E20" s="27"/>
      <c r="F20" s="27"/>
      <c r="G20" s="27"/>
    </row>
    <row r="21" spans="2:7" ht="30" customHeight="1">
      <c r="B21" s="26" t="s">
        <v>52</v>
      </c>
      <c r="C21" s="27">
        <v>708.55549443413838</v>
      </c>
      <c r="D21" s="27">
        <v>708.55549443413838</v>
      </c>
      <c r="E21" s="27">
        <v>708.55549443413838</v>
      </c>
      <c r="F21" s="27">
        <v>708.74944844074128</v>
      </c>
      <c r="G21" s="27">
        <v>707.65707039451968</v>
      </c>
    </row>
    <row r="22" spans="2:7" ht="30" customHeight="1">
      <c r="B22" s="26" t="s">
        <v>79</v>
      </c>
      <c r="C22" s="27">
        <v>1224.8120137039389</v>
      </c>
      <c r="D22" s="27">
        <v>1224.8120137039389</v>
      </c>
      <c r="E22" s="27">
        <v>1224.8120137039389</v>
      </c>
      <c r="F22" s="27">
        <v>1225.1955995655742</v>
      </c>
      <c r="G22" s="27">
        <v>1222.6910790351164</v>
      </c>
    </row>
    <row r="23" spans="2:7" ht="30" customHeight="1">
      <c r="B23" s="26" t="s">
        <v>92</v>
      </c>
      <c r="C23" s="27">
        <v>306.57236532512809</v>
      </c>
      <c r="D23" s="27">
        <v>306.57236532512809</v>
      </c>
      <c r="E23" s="27">
        <v>306.57236532512809</v>
      </c>
      <c r="F23" s="27">
        <v>306.65837063719232</v>
      </c>
      <c r="G23" s="27">
        <v>306.16410595604941</v>
      </c>
    </row>
    <row r="24" spans="2:7" ht="30" customHeight="1">
      <c r="B24" s="24" t="s">
        <v>119</v>
      </c>
      <c r="C24" s="27"/>
      <c r="D24" s="27"/>
      <c r="E24" s="27"/>
      <c r="F24" s="27"/>
      <c r="G24" s="27"/>
    </row>
    <row r="25" spans="2:7" ht="30" customHeight="1">
      <c r="B25" s="26" t="s">
        <v>53</v>
      </c>
      <c r="C25" s="27">
        <v>14.652968462541827</v>
      </c>
      <c r="D25" s="27">
        <v>14.652968462541827</v>
      </c>
      <c r="E25" s="27">
        <v>14.652968462541827</v>
      </c>
      <c r="F25" s="27">
        <v>14.652968462541827</v>
      </c>
      <c r="G25" s="27">
        <v>14.59364470358417</v>
      </c>
    </row>
    <row r="26" spans="2:7" ht="30" customHeight="1">
      <c r="B26" s="26" t="s">
        <v>80</v>
      </c>
      <c r="C26" s="27" t="s">
        <v>116</v>
      </c>
      <c r="D26" s="27" t="s">
        <v>116</v>
      </c>
      <c r="E26" s="27" t="s">
        <v>116</v>
      </c>
      <c r="F26" s="27" t="s">
        <v>116</v>
      </c>
      <c r="G26" s="27" t="s">
        <v>116</v>
      </c>
    </row>
    <row r="27" spans="2:7" ht="30" customHeight="1">
      <c r="B27" s="26" t="s">
        <v>93</v>
      </c>
      <c r="C27" s="27" t="s">
        <v>116</v>
      </c>
      <c r="D27" s="27" t="s">
        <v>116</v>
      </c>
      <c r="E27" s="27" t="s">
        <v>116</v>
      </c>
      <c r="F27" s="27" t="s">
        <v>116</v>
      </c>
      <c r="G27" s="27" t="s">
        <v>116</v>
      </c>
    </row>
    <row r="28" spans="2:7" ht="30" customHeight="1">
      <c r="B28" s="24" t="s">
        <v>120</v>
      </c>
      <c r="C28" s="27"/>
      <c r="D28" s="27"/>
      <c r="E28" s="27"/>
      <c r="F28" s="27"/>
      <c r="G28" s="27"/>
    </row>
    <row r="29" spans="2:7" ht="30" customHeight="1">
      <c r="B29" s="26" t="s">
        <v>54</v>
      </c>
      <c r="C29" s="27">
        <v>2794.7741876763516</v>
      </c>
      <c r="D29" s="27">
        <v>2794.7741876763516</v>
      </c>
      <c r="E29" s="27">
        <v>2794.7741876763516</v>
      </c>
      <c r="F29" s="27">
        <v>2795.5258747318312</v>
      </c>
      <c r="G29" s="27">
        <v>2790.3780653434742</v>
      </c>
    </row>
    <row r="30" spans="2:7" ht="30" customHeight="1">
      <c r="B30" s="26" t="s">
        <v>81</v>
      </c>
      <c r="C30" s="27" t="s">
        <v>116</v>
      </c>
      <c r="D30" s="27" t="s">
        <v>116</v>
      </c>
      <c r="E30" s="27" t="s">
        <v>116</v>
      </c>
      <c r="F30" s="27" t="s">
        <v>116</v>
      </c>
      <c r="G30" s="27" t="s">
        <v>116</v>
      </c>
    </row>
    <row r="31" spans="2:7" ht="30" customHeight="1">
      <c r="B31" s="26" t="s">
        <v>94</v>
      </c>
      <c r="C31" s="27">
        <v>586.13870808469994</v>
      </c>
      <c r="D31" s="27">
        <v>586.13870808469994</v>
      </c>
      <c r="E31" s="27">
        <v>586.13870808469994</v>
      </c>
      <c r="F31" s="27">
        <v>586.26982418508805</v>
      </c>
      <c r="G31" s="27">
        <v>585.39832156671673</v>
      </c>
    </row>
    <row r="32" spans="2:7" ht="30" customHeight="1">
      <c r="B32" s="24" t="s">
        <v>121</v>
      </c>
      <c r="C32" s="27"/>
      <c r="D32" s="27"/>
      <c r="E32" s="27"/>
      <c r="F32" s="27"/>
      <c r="G32" s="27"/>
    </row>
    <row r="33" spans="2:7" ht="30" customHeight="1">
      <c r="B33" s="26" t="s">
        <v>56</v>
      </c>
      <c r="C33" s="27">
        <v>2611.9047718757261</v>
      </c>
      <c r="D33" s="27">
        <v>2611.9047718757261</v>
      </c>
      <c r="E33" s="27">
        <v>2611.9047718757261</v>
      </c>
      <c r="F33" s="27">
        <v>2611.9412718757262</v>
      </c>
      <c r="G33" s="27">
        <v>2606.582822405504</v>
      </c>
    </row>
    <row r="34" spans="2:7" ht="30" customHeight="1">
      <c r="B34" s="24" t="s">
        <v>122</v>
      </c>
      <c r="C34" s="27"/>
      <c r="D34" s="27"/>
      <c r="E34" s="27"/>
      <c r="F34" s="27"/>
      <c r="G34" s="27"/>
    </row>
    <row r="35" spans="2:7" ht="30" customHeight="1">
      <c r="B35" s="26" t="s">
        <v>57</v>
      </c>
      <c r="C35" s="27">
        <v>5518.630879361659</v>
      </c>
      <c r="D35" s="27">
        <v>5518.630879361659</v>
      </c>
      <c r="E35" s="27">
        <v>5518.630879361659</v>
      </c>
      <c r="F35" s="27">
        <v>5519.1783793616587</v>
      </c>
      <c r="G35" s="27">
        <v>5507.0801725665369</v>
      </c>
    </row>
    <row r="36" spans="2:7" ht="30" customHeight="1">
      <c r="B36" s="24" t="s">
        <v>123</v>
      </c>
      <c r="C36" s="27"/>
      <c r="D36" s="27"/>
      <c r="E36" s="27"/>
      <c r="F36" s="27"/>
      <c r="G36" s="27"/>
    </row>
    <row r="37" spans="2:7" ht="30" customHeight="1">
      <c r="B37" s="26" t="s">
        <v>58</v>
      </c>
      <c r="C37" s="27">
        <v>6767.9988549572963</v>
      </c>
      <c r="D37" s="27">
        <v>6767.9988549572963</v>
      </c>
      <c r="E37" s="27">
        <v>6767.9988549572963</v>
      </c>
      <c r="F37" s="27">
        <v>6768.4043742296317</v>
      </c>
      <c r="G37" s="27">
        <v>6758.1528673463545</v>
      </c>
    </row>
    <row r="38" spans="2:7" ht="30" customHeight="1">
      <c r="B38" s="26" t="s">
        <v>82</v>
      </c>
      <c r="C38" s="27" t="s">
        <v>116</v>
      </c>
      <c r="D38" s="27" t="s">
        <v>116</v>
      </c>
      <c r="E38" s="27" t="s">
        <v>116</v>
      </c>
      <c r="F38" s="27" t="s">
        <v>116</v>
      </c>
      <c r="G38" s="27" t="s">
        <v>116</v>
      </c>
    </row>
    <row r="39" spans="2:7" ht="30" customHeight="1">
      <c r="B39" s="26" t="s">
        <v>95</v>
      </c>
      <c r="C39" s="27">
        <v>4114.6218495720177</v>
      </c>
      <c r="D39" s="27">
        <v>4114.6218495720177</v>
      </c>
      <c r="E39" s="27">
        <v>4114.6218495720177</v>
      </c>
      <c r="F39" s="27">
        <v>4114.8805382135688</v>
      </c>
      <c r="G39" s="27">
        <v>4108.3375053605587</v>
      </c>
    </row>
    <row r="40" spans="2:7" ht="30" customHeight="1">
      <c r="B40" s="24" t="s">
        <v>124</v>
      </c>
      <c r="C40" s="27"/>
      <c r="D40" s="27"/>
      <c r="E40" s="27"/>
      <c r="F40" s="27"/>
      <c r="G40" s="27"/>
    </row>
    <row r="41" spans="2:7" ht="30" customHeight="1">
      <c r="B41" s="26" t="s">
        <v>59</v>
      </c>
      <c r="C41" s="27">
        <v>14323.468487683427</v>
      </c>
      <c r="D41" s="27">
        <v>14323.468487683427</v>
      </c>
      <c r="E41" s="27">
        <v>14323.468487683427</v>
      </c>
      <c r="F41" s="27">
        <v>14324.715633907861</v>
      </c>
      <c r="G41" s="27">
        <v>14309.844014532933</v>
      </c>
    </row>
    <row r="42" spans="2:7" ht="30" customHeight="1">
      <c r="B42" s="26" t="s">
        <v>96</v>
      </c>
      <c r="C42" s="27" t="s">
        <v>116</v>
      </c>
      <c r="D42" s="27" t="s">
        <v>116</v>
      </c>
      <c r="E42" s="27" t="s">
        <v>116</v>
      </c>
      <c r="F42" s="27" t="s">
        <v>116</v>
      </c>
      <c r="G42" s="27" t="s">
        <v>116</v>
      </c>
    </row>
    <row r="43" spans="2:7" ht="30" customHeight="1">
      <c r="B43" s="24" t="s">
        <v>125</v>
      </c>
      <c r="C43" s="27"/>
      <c r="D43" s="27"/>
      <c r="E43" s="27"/>
      <c r="F43" s="27"/>
      <c r="G43" s="27"/>
    </row>
    <row r="44" spans="2:7" ht="30" customHeight="1">
      <c r="B44" s="26" t="s">
        <v>60</v>
      </c>
      <c r="C44" s="27">
        <v>43381.240650505519</v>
      </c>
      <c r="D44" s="27">
        <v>43381.240650505519</v>
      </c>
      <c r="E44" s="27">
        <v>43381.240650505519</v>
      </c>
      <c r="F44" s="27">
        <v>43386.799908530047</v>
      </c>
      <c r="G44" s="27">
        <v>43334.664695550782</v>
      </c>
    </row>
    <row r="45" spans="2:7" ht="30" customHeight="1">
      <c r="B45" s="26" t="s">
        <v>97</v>
      </c>
      <c r="C45" s="27">
        <v>21629.701147577274</v>
      </c>
      <c r="D45" s="27">
        <v>21629.701147577274</v>
      </c>
      <c r="E45" s="27">
        <v>21629.701147577274</v>
      </c>
      <c r="F45" s="27">
        <v>21631.429095756386</v>
      </c>
      <c r="G45" s="27">
        <v>21607.613220964748</v>
      </c>
    </row>
    <row r="46" spans="2:7" ht="30" customHeight="1">
      <c r="B46" s="24" t="s">
        <v>126</v>
      </c>
      <c r="C46" s="27"/>
      <c r="D46" s="27"/>
      <c r="E46" s="27"/>
      <c r="F46" s="27"/>
      <c r="G46" s="27"/>
    </row>
    <row r="47" spans="2:7" ht="30" customHeight="1">
      <c r="B47" s="26" t="s">
        <v>61</v>
      </c>
      <c r="C47" s="27" t="s">
        <v>116</v>
      </c>
      <c r="D47" s="27" t="s">
        <v>116</v>
      </c>
      <c r="E47" s="27" t="s">
        <v>116</v>
      </c>
      <c r="F47" s="27" t="s">
        <v>116</v>
      </c>
      <c r="G47" s="27" t="s">
        <v>116</v>
      </c>
    </row>
    <row r="48" spans="2:7" ht="30" customHeight="1">
      <c r="B48" s="24" t="s">
        <v>127</v>
      </c>
      <c r="C48" s="27"/>
      <c r="D48" s="27"/>
      <c r="E48" s="27"/>
      <c r="F48" s="27"/>
      <c r="G48" s="27"/>
    </row>
    <row r="49" spans="2:7" ht="30" customHeight="1">
      <c r="B49" s="26" t="s">
        <v>62</v>
      </c>
      <c r="C49" s="27">
        <v>2542.1565162594466</v>
      </c>
      <c r="D49" s="27">
        <v>2542.1565162594466</v>
      </c>
      <c r="E49" s="27">
        <v>2542.1565162594466</v>
      </c>
      <c r="F49" s="27">
        <v>2541.0852324346424</v>
      </c>
      <c r="G49" s="27">
        <v>2549.6555030330728</v>
      </c>
    </row>
    <row r="50" spans="2:7" ht="30" customHeight="1">
      <c r="B50" s="26" t="s">
        <v>83</v>
      </c>
      <c r="C50" s="27">
        <v>22.583539118188749</v>
      </c>
      <c r="D50" s="27">
        <v>22.583539118188749</v>
      </c>
      <c r="E50" s="27">
        <v>22.583539118188749</v>
      </c>
      <c r="F50" s="27">
        <v>22.574022245404006</v>
      </c>
      <c r="G50" s="27">
        <v>22.65015722768192</v>
      </c>
    </row>
    <row r="51" spans="2:7" ht="30" customHeight="1">
      <c r="B51" s="26" t="s">
        <v>98</v>
      </c>
      <c r="C51" s="27">
        <v>23.84613643894205</v>
      </c>
      <c r="D51" s="27">
        <v>23.84613643894205</v>
      </c>
      <c r="E51" s="27">
        <v>23.84613643894205</v>
      </c>
      <c r="F51" s="27">
        <v>23.836087498175534</v>
      </c>
      <c r="G51" s="27">
        <v>23.916479024307662</v>
      </c>
    </row>
    <row r="52" spans="2:7" ht="30" customHeight="1">
      <c r="B52" s="24" t="s">
        <v>128</v>
      </c>
      <c r="C52" s="27"/>
      <c r="D52" s="27"/>
      <c r="E52" s="27"/>
      <c r="F52" s="27"/>
      <c r="G52" s="27"/>
    </row>
    <row r="53" spans="2:7" ht="30" customHeight="1">
      <c r="B53" s="26" t="s">
        <v>64</v>
      </c>
      <c r="C53" s="27">
        <v>214221.9162938752</v>
      </c>
      <c r="D53" s="27">
        <v>214221.9162938752</v>
      </c>
      <c r="E53" s="27">
        <v>214221.9162938752</v>
      </c>
      <c r="F53" s="27">
        <v>214148.50247637604</v>
      </c>
      <c r="G53" s="27">
        <v>214862.22186969424</v>
      </c>
    </row>
    <row r="54" spans="2:7" ht="30" customHeight="1">
      <c r="B54" s="26" t="s">
        <v>84</v>
      </c>
      <c r="C54" s="27" t="s">
        <v>116</v>
      </c>
      <c r="D54" s="27" t="s">
        <v>116</v>
      </c>
      <c r="E54" s="27" t="s">
        <v>116</v>
      </c>
      <c r="F54" s="27" t="s">
        <v>116</v>
      </c>
      <c r="G54" s="27" t="s">
        <v>116</v>
      </c>
    </row>
    <row r="55" spans="2:7" ht="30" customHeight="1">
      <c r="B55" s="26" t="s">
        <v>99</v>
      </c>
      <c r="C55" s="27" t="s">
        <v>116</v>
      </c>
      <c r="D55" s="27" t="s">
        <v>116</v>
      </c>
      <c r="E55" s="27" t="s">
        <v>116</v>
      </c>
      <c r="F55" s="27" t="s">
        <v>116</v>
      </c>
      <c r="G55" s="27" t="s">
        <v>116</v>
      </c>
    </row>
    <row r="56" spans="2:7" ht="30" customHeight="1">
      <c r="B56" s="24" t="s">
        <v>129</v>
      </c>
      <c r="C56" s="27"/>
      <c r="D56" s="27"/>
      <c r="E56" s="27"/>
      <c r="F56" s="27"/>
      <c r="G56" s="27"/>
    </row>
    <row r="57" spans="2:7" ht="30" customHeight="1">
      <c r="B57" s="26" t="s">
        <v>65</v>
      </c>
      <c r="C57" s="27">
        <v>-58.216300384615401</v>
      </c>
      <c r="D57" s="27">
        <v>-58.216300384615401</v>
      </c>
      <c r="E57" s="27">
        <v>-58.216300384615401</v>
      </c>
      <c r="F57" s="27">
        <v>-58.216300384615401</v>
      </c>
      <c r="G57" s="27">
        <v>-57.963844615384623</v>
      </c>
    </row>
    <row r="58" spans="2:7" ht="30" customHeight="1">
      <c r="B58" s="26" t="s">
        <v>85</v>
      </c>
      <c r="C58" s="27" t="s">
        <v>116</v>
      </c>
      <c r="D58" s="27" t="s">
        <v>116</v>
      </c>
      <c r="E58" s="27" t="s">
        <v>116</v>
      </c>
      <c r="F58" s="27" t="s">
        <v>116</v>
      </c>
      <c r="G58" s="27" t="s">
        <v>116</v>
      </c>
    </row>
    <row r="59" spans="2:7" ht="30" customHeight="1">
      <c r="B59" s="26" t="s">
        <v>100</v>
      </c>
      <c r="C59" s="27" t="s">
        <v>116</v>
      </c>
      <c r="D59" s="27" t="s">
        <v>116</v>
      </c>
      <c r="E59" s="27" t="s">
        <v>116</v>
      </c>
      <c r="F59" s="27" t="s">
        <v>116</v>
      </c>
      <c r="G59" s="27" t="s">
        <v>116</v>
      </c>
    </row>
    <row r="60" spans="2:7" ht="30" customHeight="1">
      <c r="B60" s="24" t="s">
        <v>130</v>
      </c>
      <c r="C60" s="27"/>
      <c r="D60" s="27"/>
      <c r="E60" s="27"/>
      <c r="F60" s="27"/>
      <c r="G60" s="27"/>
    </row>
    <row r="61" spans="2:7" ht="30" customHeight="1">
      <c r="B61" s="26" t="s">
        <v>66</v>
      </c>
      <c r="C61" s="27">
        <v>-98.663802923135307</v>
      </c>
      <c r="D61" s="27">
        <v>-98.663802923135307</v>
      </c>
      <c r="E61" s="27">
        <v>-98.663802923135307</v>
      </c>
      <c r="F61" s="27">
        <v>-98.663802923135307</v>
      </c>
      <c r="G61" s="27">
        <v>-98.184852423508445</v>
      </c>
    </row>
    <row r="62" spans="2:7" ht="30" customHeight="1">
      <c r="B62" s="26" t="s">
        <v>101</v>
      </c>
      <c r="C62" s="27" t="s">
        <v>116</v>
      </c>
      <c r="D62" s="27" t="s">
        <v>116</v>
      </c>
      <c r="E62" s="27" t="s">
        <v>116</v>
      </c>
      <c r="F62" s="27" t="s">
        <v>116</v>
      </c>
      <c r="G62" s="27" t="s">
        <v>116</v>
      </c>
    </row>
    <row r="63" spans="2:7" ht="30" customHeight="1">
      <c r="B63" s="24" t="s">
        <v>131</v>
      </c>
      <c r="C63" s="27"/>
      <c r="D63" s="27"/>
      <c r="E63" s="27"/>
      <c r="F63" s="27"/>
      <c r="G63" s="27"/>
    </row>
    <row r="64" spans="2:7" ht="30" customHeight="1">
      <c r="B64" s="26" t="s">
        <v>67</v>
      </c>
      <c r="C64" s="27">
        <v>-1983.5648173625364</v>
      </c>
      <c r="D64" s="27">
        <v>-1983.5648173625364</v>
      </c>
      <c r="E64" s="27">
        <v>-1983.5648173625364</v>
      </c>
      <c r="F64" s="27">
        <v>-1983.5648173625364</v>
      </c>
      <c r="G64" s="27">
        <v>-1974.994631405847</v>
      </c>
    </row>
    <row r="65" spans="2:7" ht="30" customHeight="1">
      <c r="B65" s="26" t="s">
        <v>86</v>
      </c>
      <c r="C65" s="27" t="s">
        <v>116</v>
      </c>
      <c r="D65" s="27" t="s">
        <v>116</v>
      </c>
      <c r="E65" s="27" t="s">
        <v>116</v>
      </c>
      <c r="F65" s="27" t="s">
        <v>116</v>
      </c>
      <c r="G65" s="27" t="s">
        <v>116</v>
      </c>
    </row>
    <row r="66" spans="2:7" ht="30" customHeight="1">
      <c r="B66" s="26" t="s">
        <v>102</v>
      </c>
      <c r="C66" s="27" t="s">
        <v>116</v>
      </c>
      <c r="D66" s="27" t="s">
        <v>116</v>
      </c>
      <c r="E66" s="27" t="s">
        <v>116</v>
      </c>
      <c r="F66" s="27" t="s">
        <v>116</v>
      </c>
      <c r="G66" s="27" t="s">
        <v>116</v>
      </c>
    </row>
    <row r="67" spans="2:7" ht="30" customHeight="1">
      <c r="B67" s="24" t="s">
        <v>132</v>
      </c>
      <c r="C67" s="27"/>
      <c r="D67" s="27"/>
      <c r="E67" s="27"/>
      <c r="F67" s="27"/>
      <c r="G67" s="27"/>
    </row>
    <row r="68" spans="2:7" ht="30" customHeight="1">
      <c r="B68" s="26" t="s">
        <v>68</v>
      </c>
      <c r="C68" s="27">
        <v>-14314.530832980261</v>
      </c>
      <c r="D68" s="27">
        <v>-14314.530832980261</v>
      </c>
      <c r="E68" s="27">
        <v>-14314.530832980261</v>
      </c>
      <c r="F68" s="27">
        <v>-14316.782234974506</v>
      </c>
      <c r="G68" s="27">
        <v>-14250.134214952166</v>
      </c>
    </row>
    <row r="69" spans="2:7" ht="30" customHeight="1">
      <c r="B69" s="26" t="s">
        <v>87</v>
      </c>
      <c r="C69" s="27" t="s">
        <v>116</v>
      </c>
      <c r="D69" s="27" t="s">
        <v>116</v>
      </c>
      <c r="E69" s="27" t="s">
        <v>116</v>
      </c>
      <c r="F69" s="27" t="s">
        <v>116</v>
      </c>
      <c r="G69" s="27" t="s">
        <v>116</v>
      </c>
    </row>
    <row r="70" spans="2:7" ht="30" customHeight="1">
      <c r="B70" s="26" t="s">
        <v>103</v>
      </c>
      <c r="C70" s="27" t="s">
        <v>116</v>
      </c>
      <c r="D70" s="27" t="s">
        <v>116</v>
      </c>
      <c r="E70" s="27" t="s">
        <v>116</v>
      </c>
      <c r="F70" s="27" t="s">
        <v>116</v>
      </c>
      <c r="G70" s="27" t="s">
        <v>116</v>
      </c>
    </row>
    <row r="71" spans="2:7" ht="30" customHeight="1">
      <c r="B71" s="24" t="s">
        <v>133</v>
      </c>
      <c r="C71" s="27"/>
      <c r="D71" s="27"/>
      <c r="E71" s="27"/>
      <c r="F71" s="27"/>
      <c r="G71" s="27"/>
    </row>
    <row r="72" spans="2:7" ht="30" customHeight="1">
      <c r="B72" s="26" t="s">
        <v>69</v>
      </c>
      <c r="C72" s="27">
        <v>-3729.7750390992283</v>
      </c>
      <c r="D72" s="27">
        <v>-3729.7750390992283</v>
      </c>
      <c r="E72" s="27">
        <v>-3729.7750390992283</v>
      </c>
      <c r="F72" s="27">
        <v>-3729.7750390992283</v>
      </c>
      <c r="G72" s="27">
        <v>-3711.5429790619919</v>
      </c>
    </row>
    <row r="73" spans="2:7" ht="30" customHeight="1">
      <c r="B73" s="26" t="s">
        <v>104</v>
      </c>
      <c r="C73" s="27" t="s">
        <v>116</v>
      </c>
      <c r="D73" s="27" t="s">
        <v>116</v>
      </c>
      <c r="E73" s="27" t="s">
        <v>116</v>
      </c>
      <c r="F73" s="27" t="s">
        <v>116</v>
      </c>
      <c r="G73" s="27" t="s">
        <v>116</v>
      </c>
    </row>
    <row r="74" spans="2:7" ht="30" customHeight="1">
      <c r="B74" s="24" t="s">
        <v>134</v>
      </c>
      <c r="C74" s="27"/>
      <c r="D74" s="27"/>
      <c r="E74" s="27"/>
      <c r="F74" s="27"/>
      <c r="G74" s="27"/>
    </row>
    <row r="75" spans="2:7" ht="30" customHeight="1">
      <c r="B75" s="26" t="s">
        <v>70</v>
      </c>
      <c r="C75" s="27">
        <v>-297.90998000000013</v>
      </c>
      <c r="D75" s="27">
        <v>-297.90998000000013</v>
      </c>
      <c r="E75" s="27">
        <v>-297.90998000000013</v>
      </c>
      <c r="F75" s="27">
        <v>-297.96318000000008</v>
      </c>
      <c r="G75" s="27">
        <v>-296.78992000000005</v>
      </c>
    </row>
    <row r="76" spans="2:7" ht="30" customHeight="1">
      <c r="B76" s="26" t="s">
        <v>105</v>
      </c>
      <c r="C76" s="27" t="s">
        <v>116</v>
      </c>
      <c r="D76" s="27" t="s">
        <v>116</v>
      </c>
      <c r="E76" s="27" t="s">
        <v>116</v>
      </c>
      <c r="F76" s="27" t="s">
        <v>116</v>
      </c>
      <c r="G76" s="27" t="s">
        <v>116</v>
      </c>
    </row>
    <row r="77" spans="2:7" ht="30" customHeight="1">
      <c r="B77" s="24" t="s">
        <v>135</v>
      </c>
      <c r="C77" s="27"/>
      <c r="D77" s="27"/>
      <c r="E77" s="27"/>
      <c r="F77" s="27"/>
      <c r="G77" s="27"/>
    </row>
    <row r="78" spans="2:7" ht="30" customHeight="1">
      <c r="B78" s="26" t="s">
        <v>71</v>
      </c>
      <c r="C78" s="27">
        <v>-27065.630091057948</v>
      </c>
      <c r="D78" s="27">
        <v>-27065.630091057948</v>
      </c>
      <c r="E78" s="27">
        <v>-27065.630091057948</v>
      </c>
      <c r="F78" s="27">
        <v>-27065.484091057948</v>
      </c>
      <c r="G78" s="27">
        <v>-26943.482059951617</v>
      </c>
    </row>
    <row r="79" spans="2:7" ht="30" customHeight="1">
      <c r="B79" s="26" t="s">
        <v>106</v>
      </c>
      <c r="C79" s="27" t="s">
        <v>116</v>
      </c>
      <c r="D79" s="27" t="s">
        <v>116</v>
      </c>
      <c r="E79" s="27" t="s">
        <v>116</v>
      </c>
      <c r="F79" s="27" t="s">
        <v>116</v>
      </c>
      <c r="G79" s="27" t="s">
        <v>116</v>
      </c>
    </row>
    <row r="80" spans="2:7" ht="30" customHeight="1">
      <c r="B80" s="24" t="s">
        <v>136</v>
      </c>
      <c r="C80" s="27"/>
      <c r="D80" s="27"/>
      <c r="E80" s="27"/>
      <c r="F80" s="27"/>
      <c r="G80" s="27"/>
    </row>
    <row r="81" spans="2:7" ht="30" customHeight="1">
      <c r="B81" s="26" t="s">
        <v>72</v>
      </c>
      <c r="C81" s="27">
        <v>-37716.20671998505</v>
      </c>
      <c r="D81" s="27">
        <v>-37716.20671998505</v>
      </c>
      <c r="E81" s="27">
        <v>-37716.20671998505</v>
      </c>
      <c r="F81" s="27">
        <v>-37721.227022053143</v>
      </c>
      <c r="G81" s="27">
        <v>-37587.729049502108</v>
      </c>
    </row>
    <row r="82" spans="2:7" ht="30" customHeight="1">
      <c r="B82" s="26" t="s">
        <v>107</v>
      </c>
      <c r="C82" s="27" t="s">
        <v>116</v>
      </c>
      <c r="D82" s="27" t="s">
        <v>116</v>
      </c>
      <c r="E82" s="27" t="s">
        <v>116</v>
      </c>
      <c r="F82" s="27" t="s">
        <v>116</v>
      </c>
      <c r="G82" s="27" t="s">
        <v>116</v>
      </c>
    </row>
    <row r="83" spans="2:7" ht="30" customHeight="1">
      <c r="B83" s="24" t="s">
        <v>137</v>
      </c>
      <c r="C83" s="27"/>
      <c r="D83" s="27"/>
      <c r="E83" s="27"/>
      <c r="F83" s="27"/>
      <c r="G83" s="27"/>
    </row>
    <row r="84" spans="2:7" ht="30" customHeight="1">
      <c r="B84" s="26" t="s">
        <v>73</v>
      </c>
      <c r="C84" s="27">
        <v>-21799.893230993639</v>
      </c>
      <c r="D84" s="27">
        <v>-21799.893230993639</v>
      </c>
      <c r="E84" s="27">
        <v>-21799.893230993639</v>
      </c>
      <c r="F84" s="27">
        <v>-21803.24085770073</v>
      </c>
      <c r="G84" s="27">
        <v>-21706.631233969078</v>
      </c>
    </row>
    <row r="85" spans="2:7" ht="30" customHeight="1">
      <c r="B85" s="24" t="s">
        <v>138</v>
      </c>
      <c r="C85" s="27"/>
      <c r="D85" s="27"/>
      <c r="E85" s="27"/>
      <c r="F85" s="27"/>
      <c r="G85" s="27"/>
    </row>
    <row r="86" spans="2:7" ht="30" customHeight="1">
      <c r="B86" s="26" t="s">
        <v>74</v>
      </c>
      <c r="C86" s="27">
        <v>-8310.6264795896441</v>
      </c>
      <c r="D86" s="27">
        <v>-8310.6264795896441</v>
      </c>
      <c r="E86" s="27">
        <v>-8310.6264795896441</v>
      </c>
      <c r="F86" s="27">
        <v>-8310.4804795896434</v>
      </c>
      <c r="G86" s="27">
        <v>-8284.1068827295039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Q155"/>
  <sheetViews>
    <sheetView showGridLines="0" zoomScale="60" zoomScaleNormal="60" workbookViewId="0"/>
  </sheetViews>
  <sheetFormatPr defaultRowHeight="15"/>
  <cols>
    <col min="1" max="1" width="4.140625" customWidth="1"/>
    <col min="2" max="2" width="50.7109375" customWidth="1"/>
    <col min="3" max="8" width="13.28515625" customWidth="1"/>
    <col min="11" max="11" width="51" customWidth="1"/>
    <col min="12" max="17" width="13.28515625" customWidth="1"/>
  </cols>
  <sheetData>
    <row r="2" spans="2:17" ht="33.75">
      <c r="B2" s="70" t="s">
        <v>158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</row>
    <row r="4" spans="2:17">
      <c r="J4" s="38"/>
    </row>
    <row r="5" spans="2:17" ht="26.25">
      <c r="B5" s="35" t="s">
        <v>152</v>
      </c>
      <c r="C5" s="35"/>
      <c r="D5" s="35"/>
      <c r="E5" s="35"/>
      <c r="F5" s="8"/>
      <c r="G5" s="8"/>
      <c r="H5" s="8"/>
      <c r="J5" s="38"/>
      <c r="K5" s="35" t="s">
        <v>156</v>
      </c>
    </row>
    <row r="6" spans="2:17">
      <c r="B6" s="9"/>
      <c r="C6" s="8"/>
      <c r="D6" s="8"/>
      <c r="E6" s="8"/>
      <c r="F6" s="8"/>
      <c r="G6" s="8"/>
      <c r="H6" s="8"/>
      <c r="J6" s="38"/>
    </row>
    <row r="7" spans="2:17">
      <c r="B7" s="9"/>
      <c r="C7" s="8"/>
      <c r="D7" s="8"/>
      <c r="E7" s="8"/>
      <c r="F7" s="8"/>
      <c r="G7" s="8"/>
      <c r="H7" s="8"/>
      <c r="J7" s="38"/>
    </row>
    <row r="8" spans="2:17" ht="51">
      <c r="B8" s="1"/>
      <c r="C8" s="10" t="s">
        <v>41</v>
      </c>
      <c r="D8" s="10" t="s">
        <v>42</v>
      </c>
      <c r="E8" s="10" t="s">
        <v>43</v>
      </c>
      <c r="F8" s="10" t="s">
        <v>44</v>
      </c>
      <c r="G8" s="10" t="s">
        <v>45</v>
      </c>
      <c r="H8" s="10" t="s">
        <v>46</v>
      </c>
      <c r="J8" s="38"/>
      <c r="K8" s="1"/>
      <c r="L8" s="10" t="s">
        <v>41</v>
      </c>
      <c r="M8" s="10" t="s">
        <v>42</v>
      </c>
      <c r="N8" s="10" t="s">
        <v>43</v>
      </c>
      <c r="O8" s="10" t="s">
        <v>44</v>
      </c>
      <c r="P8" s="10" t="s">
        <v>45</v>
      </c>
      <c r="Q8" s="10" t="s">
        <v>46</v>
      </c>
    </row>
    <row r="9" spans="2:17" ht="27.75" customHeight="1">
      <c r="B9" s="11" t="s">
        <v>48</v>
      </c>
      <c r="C9" s="36">
        <f>('HV SM - tariffs'!E73-'HV SM - tariffs'!E6)/'HV SM - tariffs'!E6</f>
        <v>0</v>
      </c>
      <c r="D9" s="36"/>
      <c r="E9" s="36"/>
      <c r="F9" s="37">
        <f>('HV SM - tariffs'!H73-'HV SM - tariffs'!H6)/'HV SM - tariffs'!H6</f>
        <v>0</v>
      </c>
      <c r="G9" s="37"/>
      <c r="H9" s="36"/>
      <c r="J9" s="38"/>
      <c r="K9" s="11" t="s">
        <v>48</v>
      </c>
      <c r="L9" s="36">
        <f>('HV SM - tariffs'!E207-'HV SM - tariffs'!E6)/'HV SM - tariffs'!E6</f>
        <v>0</v>
      </c>
      <c r="M9" s="36"/>
      <c r="N9" s="36"/>
      <c r="O9" s="37">
        <f>('HV SM - tariffs'!H207-'HV SM - tariffs'!H6)/'HV SM - tariffs'!H6</f>
        <v>0</v>
      </c>
      <c r="P9" s="37"/>
      <c r="Q9" s="36"/>
    </row>
    <row r="10" spans="2:17" ht="27.75" customHeight="1">
      <c r="B10" s="11" t="s">
        <v>49</v>
      </c>
      <c r="C10" s="36">
        <f>('HV SM - tariffs'!E74-'HV SM - tariffs'!E7)/'HV SM - tariffs'!E7</f>
        <v>0</v>
      </c>
      <c r="D10" s="36">
        <f>('HV SM - tariffs'!F74-'HV SM - tariffs'!F7)/'HV SM - tariffs'!F7</f>
        <v>0</v>
      </c>
      <c r="E10" s="36"/>
      <c r="F10" s="37">
        <f>('HV SM - tariffs'!H74-'HV SM - tariffs'!H7)/'HV SM - tariffs'!H7</f>
        <v>0</v>
      </c>
      <c r="G10" s="37"/>
      <c r="H10" s="36"/>
      <c r="J10" s="38"/>
      <c r="K10" s="11" t="s">
        <v>49</v>
      </c>
      <c r="L10" s="36">
        <f>('HV SM - tariffs'!E208-'HV SM - tariffs'!E7)/'HV SM - tariffs'!E7</f>
        <v>0</v>
      </c>
      <c r="M10" s="36">
        <f>('HV SM - tariffs'!F208-'HV SM - tariffs'!F7)/'HV SM - tariffs'!F7</f>
        <v>0</v>
      </c>
      <c r="N10" s="36"/>
      <c r="O10" s="37">
        <f>('HV SM - tariffs'!H208-'HV SM - tariffs'!H7)/'HV SM - tariffs'!H7</f>
        <v>0</v>
      </c>
      <c r="P10" s="37"/>
      <c r="Q10" s="36"/>
    </row>
    <row r="11" spans="2:17" ht="27.75" customHeight="1">
      <c r="B11" s="11" t="s">
        <v>50</v>
      </c>
      <c r="C11" s="36">
        <f>('HV SM - tariffs'!E75-'HV SM - tariffs'!E8)/'HV SM - tariffs'!E8</f>
        <v>0</v>
      </c>
      <c r="D11" s="36"/>
      <c r="E11" s="36"/>
      <c r="F11" s="37"/>
      <c r="G11" s="37"/>
      <c r="H11" s="36"/>
      <c r="J11" s="38"/>
      <c r="K11" s="11" t="s">
        <v>50</v>
      </c>
      <c r="L11" s="36">
        <f>('HV SM - tariffs'!E209-'HV SM - tariffs'!E8)/'HV SM - tariffs'!E8</f>
        <v>0</v>
      </c>
      <c r="M11" s="36"/>
      <c r="N11" s="36"/>
      <c r="O11" s="37"/>
      <c r="P11" s="37"/>
      <c r="Q11" s="36"/>
    </row>
    <row r="12" spans="2:17" ht="27.75" customHeight="1">
      <c r="B12" s="11" t="s">
        <v>51</v>
      </c>
      <c r="C12" s="36">
        <f>('HV SM - tariffs'!E76-'HV SM - tariffs'!E9)/'HV SM - tariffs'!E9</f>
        <v>0</v>
      </c>
      <c r="D12" s="36"/>
      <c r="E12" s="36"/>
      <c r="F12" s="37">
        <f>('HV SM - tariffs'!H76-'HV SM - tariffs'!H9)/'HV SM - tariffs'!H9</f>
        <v>0</v>
      </c>
      <c r="G12" s="37"/>
      <c r="H12" s="36"/>
      <c r="J12" s="38"/>
      <c r="K12" s="11" t="s">
        <v>51</v>
      </c>
      <c r="L12" s="36">
        <f>('HV SM - tariffs'!E210-'HV SM - tariffs'!E9)/'HV SM - tariffs'!E9</f>
        <v>0</v>
      </c>
      <c r="M12" s="36"/>
      <c r="N12" s="36"/>
      <c r="O12" s="37">
        <f>('HV SM - tariffs'!H210-'HV SM - tariffs'!H9)/'HV SM - tariffs'!H9</f>
        <v>0</v>
      </c>
      <c r="P12" s="37"/>
      <c r="Q12" s="36"/>
    </row>
    <row r="13" spans="2:17" ht="27.75" customHeight="1">
      <c r="B13" s="11" t="s">
        <v>52</v>
      </c>
      <c r="C13" s="36">
        <f>('HV SM - tariffs'!E77-'HV SM - tariffs'!E10)/'HV SM - tariffs'!E10</f>
        <v>0</v>
      </c>
      <c r="D13" s="36">
        <f>('HV SM - tariffs'!F77-'HV SM - tariffs'!F10)/'HV SM - tariffs'!F10</f>
        <v>0</v>
      </c>
      <c r="E13" s="36"/>
      <c r="F13" s="37">
        <f>('HV SM - tariffs'!H77-'HV SM - tariffs'!H10)/'HV SM - tariffs'!H10</f>
        <v>0</v>
      </c>
      <c r="G13" s="37"/>
      <c r="H13" s="36"/>
      <c r="J13" s="38"/>
      <c r="K13" s="11" t="s">
        <v>52</v>
      </c>
      <c r="L13" s="36">
        <f>('HV SM - tariffs'!E211-'HV SM - tariffs'!E10)/'HV SM - tariffs'!E10</f>
        <v>0</v>
      </c>
      <c r="M13" s="36">
        <f>('HV SM - tariffs'!F211-'HV SM - tariffs'!F10)/'HV SM - tariffs'!F10</f>
        <v>0</v>
      </c>
      <c r="N13" s="36"/>
      <c r="O13" s="37">
        <f>('HV SM - tariffs'!H211-'HV SM - tariffs'!H10)/'HV SM - tariffs'!H10</f>
        <v>0</v>
      </c>
      <c r="P13" s="37"/>
      <c r="Q13" s="36"/>
    </row>
    <row r="14" spans="2:17" ht="27.75" customHeight="1">
      <c r="B14" s="11" t="s">
        <v>53</v>
      </c>
      <c r="C14" s="36">
        <f>('HV SM - tariffs'!E78-'HV SM - tariffs'!E11)/'HV SM - tariffs'!E11</f>
        <v>0</v>
      </c>
      <c r="D14" s="36"/>
      <c r="E14" s="36"/>
      <c r="F14" s="37"/>
      <c r="G14" s="37"/>
      <c r="H14" s="36"/>
      <c r="J14" s="38"/>
      <c r="K14" s="11" t="s">
        <v>53</v>
      </c>
      <c r="L14" s="36">
        <f>('HV SM - tariffs'!E212-'HV SM - tariffs'!E11)/'HV SM - tariffs'!E11</f>
        <v>0</v>
      </c>
      <c r="M14" s="36"/>
      <c r="N14" s="36"/>
      <c r="O14" s="37"/>
      <c r="P14" s="37"/>
      <c r="Q14" s="36"/>
    </row>
    <row r="15" spans="2:17" ht="27.75" customHeight="1">
      <c r="B15" s="11" t="s">
        <v>54</v>
      </c>
      <c r="C15" s="36">
        <f>('HV SM - tariffs'!E79-'HV SM - tariffs'!E12)/'HV SM - tariffs'!E12</f>
        <v>0</v>
      </c>
      <c r="D15" s="36">
        <f>('HV SM - tariffs'!F79-'HV SM - tariffs'!F12)/'HV SM - tariffs'!F12</f>
        <v>0</v>
      </c>
      <c r="E15" s="36"/>
      <c r="F15" s="37">
        <f>('HV SM - tariffs'!H79-'HV SM - tariffs'!H12)/'HV SM - tariffs'!H12</f>
        <v>0</v>
      </c>
      <c r="G15" s="37"/>
      <c r="H15" s="36"/>
      <c r="J15" s="38"/>
      <c r="K15" s="11" t="s">
        <v>54</v>
      </c>
      <c r="L15" s="36">
        <f>('HV SM - tariffs'!E213-'HV SM - tariffs'!E12)/'HV SM - tariffs'!E12</f>
        <v>0</v>
      </c>
      <c r="M15" s="36">
        <f>('HV SM - tariffs'!F213-'HV SM - tariffs'!F12)/'HV SM - tariffs'!F12</f>
        <v>0</v>
      </c>
      <c r="N15" s="36"/>
      <c r="O15" s="37">
        <f>('HV SM - tariffs'!H213-'HV SM - tariffs'!H12)/'HV SM - tariffs'!H12</f>
        <v>0</v>
      </c>
      <c r="P15" s="37"/>
      <c r="Q15" s="36"/>
    </row>
    <row r="16" spans="2:17" ht="27.75" customHeight="1">
      <c r="B16" s="11" t="s">
        <v>56</v>
      </c>
      <c r="C16" s="36">
        <f>('HV SM - tariffs'!E80-'HV SM - tariffs'!E13)/'HV SM - tariffs'!E13</f>
        <v>0</v>
      </c>
      <c r="D16" s="36">
        <f>('HV SM - tariffs'!F80-'HV SM - tariffs'!F13)/'HV SM - tariffs'!F13</f>
        <v>0</v>
      </c>
      <c r="E16" s="36"/>
      <c r="F16" s="37">
        <f>('HV SM - tariffs'!H80-'HV SM - tariffs'!H13)/'HV SM - tariffs'!H13</f>
        <v>0</v>
      </c>
      <c r="G16" s="37"/>
      <c r="H16" s="36"/>
      <c r="J16" s="38"/>
      <c r="K16" s="11" t="s">
        <v>56</v>
      </c>
      <c r="L16" s="36">
        <f>('HV SM - tariffs'!E214-'HV SM - tariffs'!E13)/'HV SM - tariffs'!E13</f>
        <v>0</v>
      </c>
      <c r="M16" s="36">
        <f>('HV SM - tariffs'!F214-'HV SM - tariffs'!F13)/'HV SM - tariffs'!F13</f>
        <v>0</v>
      </c>
      <c r="N16" s="36"/>
      <c r="O16" s="37">
        <f>('HV SM - tariffs'!H214-'HV SM - tariffs'!H13)/'HV SM - tariffs'!H13</f>
        <v>0</v>
      </c>
      <c r="P16" s="37"/>
      <c r="Q16" s="36"/>
    </row>
    <row r="17" spans="2:17" ht="27.75" customHeight="1">
      <c r="B17" s="11" t="s">
        <v>57</v>
      </c>
      <c r="C17" s="36">
        <f>('HV SM - tariffs'!E81-'HV SM - tariffs'!E14)/'HV SM - tariffs'!E14</f>
        <v>0</v>
      </c>
      <c r="D17" s="36">
        <f>('HV SM - tariffs'!F81-'HV SM - tariffs'!F14)/'HV SM - tariffs'!F14</f>
        <v>0</v>
      </c>
      <c r="E17" s="36"/>
      <c r="F17" s="37">
        <f>('HV SM - tariffs'!H81-'HV SM - tariffs'!H14)/'HV SM - tariffs'!H14</f>
        <v>0</v>
      </c>
      <c r="G17" s="37"/>
      <c r="H17" s="36"/>
      <c r="J17" s="38"/>
      <c r="K17" s="11" t="s">
        <v>57</v>
      </c>
      <c r="L17" s="36">
        <f>('HV SM - tariffs'!E215-'HV SM - tariffs'!E14)/'HV SM - tariffs'!E14</f>
        <v>0</v>
      </c>
      <c r="M17" s="36">
        <f>('HV SM - tariffs'!F215-'HV SM - tariffs'!F14)/'HV SM - tariffs'!F14</f>
        <v>0</v>
      </c>
      <c r="N17" s="36"/>
      <c r="O17" s="37">
        <f>('HV SM - tariffs'!H215-'HV SM - tariffs'!H14)/'HV SM - tariffs'!H14</f>
        <v>-9.5782819298875983E-4</v>
      </c>
      <c r="P17" s="37"/>
      <c r="Q17" s="36"/>
    </row>
    <row r="18" spans="2:17" ht="27.75" customHeight="1">
      <c r="B18" s="11" t="s">
        <v>58</v>
      </c>
      <c r="C18" s="36">
        <f>('HV SM - tariffs'!E82-'HV SM - tariffs'!E15)/'HV SM - tariffs'!E15</f>
        <v>0</v>
      </c>
      <c r="D18" s="36">
        <f>('HV SM - tariffs'!F82-'HV SM - tariffs'!F15)/'HV SM - tariffs'!F15</f>
        <v>0</v>
      </c>
      <c r="E18" s="36">
        <f>('HV SM - tariffs'!G82-'HV SM - tariffs'!G15)/'HV SM - tariffs'!G15</f>
        <v>0</v>
      </c>
      <c r="F18" s="37">
        <f>('HV SM - tariffs'!H82-'HV SM - tariffs'!H15)/'HV SM - tariffs'!H15</f>
        <v>0</v>
      </c>
      <c r="G18" s="37">
        <f>('HV SM - tariffs'!I82-'HV SM - tariffs'!I15)/'HV SM - tariffs'!I15</f>
        <v>0</v>
      </c>
      <c r="H18" s="36">
        <f>('HV SM - tariffs'!J82-'HV SM - tariffs'!J15)/'HV SM - tariffs'!J15</f>
        <v>0</v>
      </c>
      <c r="J18" s="38"/>
      <c r="K18" s="11" t="s">
        <v>58</v>
      </c>
      <c r="L18" s="36">
        <f>('HV SM - tariffs'!E216-'HV SM - tariffs'!E15)/'HV SM - tariffs'!E15</f>
        <v>0</v>
      </c>
      <c r="M18" s="36">
        <f>('HV SM - tariffs'!F216-'HV SM - tariffs'!F15)/'HV SM - tariffs'!F15</f>
        <v>0</v>
      </c>
      <c r="N18" s="36">
        <f>('HV SM - tariffs'!G216-'HV SM - tariffs'!G15)/'HV SM - tariffs'!G15</f>
        <v>0</v>
      </c>
      <c r="O18" s="37">
        <f>('HV SM - tariffs'!H216-'HV SM - tariffs'!H15)/'HV SM - tariffs'!H15</f>
        <v>0</v>
      </c>
      <c r="P18" s="37">
        <f>('HV SM - tariffs'!I216-'HV SM - tariffs'!I15)/'HV SM - tariffs'!I15</f>
        <v>0</v>
      </c>
      <c r="Q18" s="36">
        <f>('HV SM - tariffs'!J216-'HV SM - tariffs'!J15)/'HV SM - tariffs'!J15</f>
        <v>0</v>
      </c>
    </row>
    <row r="19" spans="2:17" ht="27.75" customHeight="1">
      <c r="B19" s="11" t="s">
        <v>59</v>
      </c>
      <c r="C19" s="36">
        <f>('HV SM - tariffs'!E83-'HV SM - tariffs'!E16)/'HV SM - tariffs'!E16</f>
        <v>0</v>
      </c>
      <c r="D19" s="36">
        <f>('HV SM - tariffs'!F83-'HV SM - tariffs'!F16)/'HV SM - tariffs'!F16</f>
        <v>0</v>
      </c>
      <c r="E19" s="36">
        <f>('HV SM - tariffs'!G83-'HV SM - tariffs'!G16)/'HV SM - tariffs'!G16</f>
        <v>0</v>
      </c>
      <c r="F19" s="37">
        <f>('HV SM - tariffs'!H83-'HV SM - tariffs'!H16)/'HV SM - tariffs'!H16</f>
        <v>0</v>
      </c>
      <c r="G19" s="37">
        <f>('HV SM - tariffs'!I83-'HV SM - tariffs'!I16)/'HV SM - tariffs'!I16</f>
        <v>0</v>
      </c>
      <c r="H19" s="36">
        <f>('HV SM - tariffs'!J83-'HV SM - tariffs'!J16)/'HV SM - tariffs'!J16</f>
        <v>0</v>
      </c>
      <c r="J19" s="38"/>
      <c r="K19" s="11" t="s">
        <v>59</v>
      </c>
      <c r="L19" s="36">
        <f>('HV SM - tariffs'!E217-'HV SM - tariffs'!E16)/'HV SM - tariffs'!E16</f>
        <v>0</v>
      </c>
      <c r="M19" s="36">
        <f>('HV SM - tariffs'!F217-'HV SM - tariffs'!F16)/'HV SM - tariffs'!F16</f>
        <v>0</v>
      </c>
      <c r="N19" s="36">
        <f>('HV SM - tariffs'!G217-'HV SM - tariffs'!G16)/'HV SM - tariffs'!G16</f>
        <v>0</v>
      </c>
      <c r="O19" s="37">
        <f>('HV SM - tariffs'!H217-'HV SM - tariffs'!H16)/'HV SM - tariffs'!H16</f>
        <v>0</v>
      </c>
      <c r="P19" s="37">
        <f>('HV SM - tariffs'!I217-'HV SM - tariffs'!I16)/'HV SM - tariffs'!I16</f>
        <v>0</v>
      </c>
      <c r="Q19" s="36">
        <f>('HV SM - tariffs'!J217-'HV SM - tariffs'!J16)/'HV SM - tariffs'!J16</f>
        <v>0</v>
      </c>
    </row>
    <row r="20" spans="2:17" ht="27.75" customHeight="1">
      <c r="B20" s="11" t="s">
        <v>60</v>
      </c>
      <c r="C20" s="36">
        <f>('HV SM - tariffs'!E84-'HV SM - tariffs'!E17)/'HV SM - tariffs'!E17</f>
        <v>0</v>
      </c>
      <c r="D20" s="36">
        <f>('HV SM - tariffs'!F84-'HV SM - tariffs'!F17)/'HV SM - tariffs'!F17</f>
        <v>0</v>
      </c>
      <c r="E20" s="36">
        <f>('HV SM - tariffs'!G84-'HV SM - tariffs'!G17)/'HV SM - tariffs'!G17</f>
        <v>0</v>
      </c>
      <c r="F20" s="37">
        <f>('HV SM - tariffs'!H84-'HV SM - tariffs'!H17)/'HV SM - tariffs'!H17</f>
        <v>0</v>
      </c>
      <c r="G20" s="37">
        <f>('HV SM - tariffs'!I84-'HV SM - tariffs'!I17)/'HV SM - tariffs'!I17</f>
        <v>0</v>
      </c>
      <c r="H20" s="36">
        <f>('HV SM - tariffs'!J84-'HV SM - tariffs'!J17)/'HV SM - tariffs'!J17</f>
        <v>0</v>
      </c>
      <c r="J20" s="38"/>
      <c r="K20" s="11" t="s">
        <v>60</v>
      </c>
      <c r="L20" s="36">
        <f>('HV SM - tariffs'!E218-'HV SM - tariffs'!E17)/'HV SM - tariffs'!E17</f>
        <v>0</v>
      </c>
      <c r="M20" s="36">
        <f>('HV SM - tariffs'!F218-'HV SM - tariffs'!F17)/'HV SM - tariffs'!F17</f>
        <v>0</v>
      </c>
      <c r="N20" s="36">
        <f>('HV SM - tariffs'!G218-'HV SM - tariffs'!G17)/'HV SM - tariffs'!G17</f>
        <v>0</v>
      </c>
      <c r="O20" s="37">
        <f>('HV SM - tariffs'!H218-'HV SM - tariffs'!H17)/'HV SM - tariffs'!H17</f>
        <v>-3.8826574633304511E-3</v>
      </c>
      <c r="P20" s="37">
        <f>('HV SM - tariffs'!I218-'HV SM - tariffs'!I17)/'HV SM - tariffs'!I17</f>
        <v>0</v>
      </c>
      <c r="Q20" s="36">
        <f>('HV SM - tariffs'!J218-'HV SM - tariffs'!J17)/'HV SM - tariffs'!J17</f>
        <v>0</v>
      </c>
    </row>
    <row r="21" spans="2:17" ht="27.75" customHeight="1">
      <c r="B21" s="11" t="s">
        <v>61</v>
      </c>
      <c r="C21" s="36">
        <f>('HV SM - tariffs'!E85-'HV SM - tariffs'!E18)/'HV SM - tariffs'!E18</f>
        <v>0</v>
      </c>
      <c r="D21" s="36">
        <f>('HV SM - tariffs'!F85-'HV SM - tariffs'!F18)/'HV SM - tariffs'!F18</f>
        <v>0</v>
      </c>
      <c r="E21" s="36">
        <f>('HV SM - tariffs'!G85-'HV SM - tariffs'!G18)/'HV SM - tariffs'!G18</f>
        <v>0</v>
      </c>
      <c r="F21" s="37">
        <f>('HV SM - tariffs'!H85-'HV SM - tariffs'!H18)/'HV SM - tariffs'!H18</f>
        <v>0</v>
      </c>
      <c r="G21" s="37">
        <f>('HV SM - tariffs'!I85-'HV SM - tariffs'!I18)/'HV SM - tariffs'!I18</f>
        <v>0</v>
      </c>
      <c r="H21" s="36">
        <f>('HV SM - tariffs'!J85-'HV SM - tariffs'!J18)/'HV SM - tariffs'!J18</f>
        <v>0</v>
      </c>
      <c r="J21" s="38"/>
      <c r="K21" s="11" t="s">
        <v>61</v>
      </c>
      <c r="L21" s="36">
        <f>('HV SM - tariffs'!E219-'HV SM - tariffs'!E18)/'HV SM - tariffs'!E18</f>
        <v>0</v>
      </c>
      <c r="M21" s="36">
        <f>('HV SM - tariffs'!F219-'HV SM - tariffs'!F18)/'HV SM - tariffs'!F18</f>
        <v>0</v>
      </c>
      <c r="N21" s="36">
        <f>('HV SM - tariffs'!G219-'HV SM - tariffs'!G18)/'HV SM - tariffs'!G18</f>
        <v>0</v>
      </c>
      <c r="O21" s="37">
        <f>('HV SM - tariffs'!H219-'HV SM - tariffs'!H18)/'HV SM - tariffs'!H18</f>
        <v>-3.904490163688247E-3</v>
      </c>
      <c r="P21" s="37">
        <f>('HV SM - tariffs'!I219-'HV SM - tariffs'!I18)/'HV SM - tariffs'!I18</f>
        <v>0</v>
      </c>
      <c r="Q21" s="36">
        <f>('HV SM - tariffs'!J219-'HV SM - tariffs'!J18)/'HV SM - tariffs'!J18</f>
        <v>0</v>
      </c>
    </row>
    <row r="22" spans="2:17" ht="27.75" customHeight="1">
      <c r="B22" s="11" t="s">
        <v>62</v>
      </c>
      <c r="C22" s="36">
        <f>('HV SM - tariffs'!E86-'HV SM - tariffs'!E19)/'HV SM - tariffs'!E19</f>
        <v>0</v>
      </c>
      <c r="D22" s="36"/>
      <c r="E22" s="36"/>
      <c r="F22" s="37"/>
      <c r="G22" s="37"/>
      <c r="H22" s="36"/>
      <c r="J22" s="38"/>
      <c r="K22" s="11" t="s">
        <v>62</v>
      </c>
      <c r="L22" s="36">
        <f>('HV SM - tariffs'!E220-'HV SM - tariffs'!E19)/'HV SM - tariffs'!E19</f>
        <v>0</v>
      </c>
      <c r="M22" s="36"/>
      <c r="N22" s="36"/>
      <c r="O22" s="37"/>
      <c r="P22" s="37"/>
      <c r="Q22" s="36"/>
    </row>
    <row r="23" spans="2:17" ht="27.75" customHeight="1">
      <c r="B23" s="11" t="s">
        <v>64</v>
      </c>
      <c r="C23" s="36">
        <f>('HV SM - tariffs'!E87-'HV SM - tariffs'!E20)/'HV SM - tariffs'!E20</f>
        <v>0</v>
      </c>
      <c r="D23" s="36">
        <f>('HV SM - tariffs'!F87-'HV SM - tariffs'!F20)/'HV SM - tariffs'!F20</f>
        <v>0</v>
      </c>
      <c r="E23" s="36">
        <f>('HV SM - tariffs'!G87-'HV SM - tariffs'!G20)/'HV SM - tariffs'!G20</f>
        <v>0</v>
      </c>
      <c r="F23" s="37"/>
      <c r="G23" s="37"/>
      <c r="H23" s="36"/>
      <c r="J23" s="38"/>
      <c r="K23" s="11" t="s">
        <v>64</v>
      </c>
      <c r="L23" s="36">
        <f>('HV SM - tariffs'!E221-'HV SM - tariffs'!E20)/'HV SM - tariffs'!E20</f>
        <v>0</v>
      </c>
      <c r="M23" s="36">
        <f>('HV SM - tariffs'!F221-'HV SM - tariffs'!F20)/'HV SM - tariffs'!F20</f>
        <v>0</v>
      </c>
      <c r="N23" s="36">
        <f>('HV SM - tariffs'!G221-'HV SM - tariffs'!G20)/'HV SM - tariffs'!G20</f>
        <v>0</v>
      </c>
      <c r="O23" s="37"/>
      <c r="P23" s="37"/>
      <c r="Q23" s="36"/>
    </row>
    <row r="24" spans="2:17">
      <c r="J24" s="38"/>
    </row>
    <row r="25" spans="2:17" ht="26.25">
      <c r="B25" s="35" t="s">
        <v>153</v>
      </c>
      <c r="J25" s="38"/>
      <c r="K25" s="35" t="s">
        <v>157</v>
      </c>
    </row>
    <row r="26" spans="2:17">
      <c r="J26" s="38"/>
    </row>
    <row r="27" spans="2:17" ht="51">
      <c r="B27" s="1"/>
      <c r="C27" s="10" t="s">
        <v>41</v>
      </c>
      <c r="D27" s="10" t="s">
        <v>42</v>
      </c>
      <c r="E27" s="10" t="s">
        <v>43</v>
      </c>
      <c r="F27" s="10" t="s">
        <v>44</v>
      </c>
      <c r="G27" s="10" t="s">
        <v>45</v>
      </c>
      <c r="H27" s="10" t="s">
        <v>46</v>
      </c>
      <c r="J27" s="38"/>
      <c r="K27" s="1"/>
      <c r="L27" s="10" t="s">
        <v>41</v>
      </c>
      <c r="M27" s="10" t="s">
        <v>42</v>
      </c>
      <c r="N27" s="10" t="s">
        <v>43</v>
      </c>
      <c r="O27" s="10" t="s">
        <v>44</v>
      </c>
      <c r="P27" s="10" t="s">
        <v>45</v>
      </c>
      <c r="Q27" s="10" t="s">
        <v>46</v>
      </c>
    </row>
    <row r="28" spans="2:17" ht="27" customHeight="1">
      <c r="B28" s="11" t="s">
        <v>48</v>
      </c>
      <c r="C28" s="36">
        <f>('HV SM - tariffs'!E140-'HV SM - tariffs'!E6)/'HV SM - tariffs'!E6</f>
        <v>0</v>
      </c>
      <c r="D28" s="36"/>
      <c r="E28" s="36"/>
      <c r="F28" s="37">
        <f>('HV SM - tariffs'!H140-'HV SM - tariffs'!H6)/'HV SM - tariffs'!H6</f>
        <v>0</v>
      </c>
      <c r="G28" s="37"/>
      <c r="H28" s="36"/>
      <c r="J28" s="38"/>
      <c r="K28" s="11" t="s">
        <v>48</v>
      </c>
      <c r="L28" s="36">
        <f>('HV SM - tariffs'!E274-'HV SM - tariffs'!E6)/'HV SM - tariffs'!E6</f>
        <v>-3.3003300330029372E-4</v>
      </c>
      <c r="M28" s="36"/>
      <c r="N28" s="36"/>
      <c r="O28" s="37">
        <f>('HV SM - tariffs'!H274-'HV SM - tariffs'!H6)/'HV SM - tariffs'!H6</f>
        <v>0</v>
      </c>
      <c r="P28" s="37"/>
      <c r="Q28" s="36"/>
    </row>
    <row r="29" spans="2:17" ht="27" customHeight="1">
      <c r="B29" s="11" t="s">
        <v>49</v>
      </c>
      <c r="C29" s="36">
        <f>('HV SM - tariffs'!E141-'HV SM - tariffs'!E7)/'HV SM - tariffs'!E7</f>
        <v>0</v>
      </c>
      <c r="D29" s="36">
        <f>('HV SM - tariffs'!F141-'HV SM - tariffs'!F7)/'HV SM - tariffs'!F7</f>
        <v>0</v>
      </c>
      <c r="E29" s="36"/>
      <c r="F29" s="37">
        <f>('HV SM - tariffs'!H141-'HV SM - tariffs'!H7)/'HV SM - tariffs'!H7</f>
        <v>0</v>
      </c>
      <c r="G29" s="37"/>
      <c r="H29" s="36"/>
      <c r="J29" s="38"/>
      <c r="K29" s="11" t="s">
        <v>49</v>
      </c>
      <c r="L29" s="36">
        <f>('HV SM - tariffs'!E275-'HV SM - tariffs'!E7)/'HV SM - tariffs'!E7</f>
        <v>-2.641310089804252E-4</v>
      </c>
      <c r="M29" s="36">
        <f>('HV SM - tariffs'!F275-'HV SM - tariffs'!F7)/'HV SM - tariffs'!F7</f>
        <v>-2.7548209366391211E-3</v>
      </c>
      <c r="N29" s="36"/>
      <c r="O29" s="37">
        <f>('HV SM - tariffs'!H275-'HV SM - tariffs'!H7)/'HV SM - tariffs'!H7</f>
        <v>0</v>
      </c>
      <c r="P29" s="37"/>
      <c r="Q29" s="36"/>
    </row>
    <row r="30" spans="2:17" ht="27" customHeight="1">
      <c r="B30" s="11" t="s">
        <v>50</v>
      </c>
      <c r="C30" s="36">
        <f>('HV SM - tariffs'!E142-'HV SM - tariffs'!E8)/'HV SM - tariffs'!E8</f>
        <v>0</v>
      </c>
      <c r="D30" s="36"/>
      <c r="E30" s="36"/>
      <c r="F30" s="37"/>
      <c r="G30" s="37"/>
      <c r="H30" s="36"/>
      <c r="J30" s="38"/>
      <c r="K30" s="11" t="s">
        <v>50</v>
      </c>
      <c r="L30" s="36">
        <f>('HV SM - tariffs'!E276-'HV SM - tariffs'!E8)/'HV SM - tariffs'!E8</f>
        <v>0</v>
      </c>
      <c r="M30" s="36"/>
      <c r="N30" s="36"/>
      <c r="O30" s="37"/>
      <c r="P30" s="37"/>
      <c r="Q30" s="36"/>
    </row>
    <row r="31" spans="2:17" ht="27" customHeight="1">
      <c r="B31" s="11" t="s">
        <v>51</v>
      </c>
      <c r="C31" s="36">
        <f>('HV SM - tariffs'!E143-'HV SM - tariffs'!E9)/'HV SM - tariffs'!E9</f>
        <v>0</v>
      </c>
      <c r="D31" s="36"/>
      <c r="E31" s="36"/>
      <c r="F31" s="37">
        <f>('HV SM - tariffs'!H143-'HV SM - tariffs'!H9)/'HV SM - tariffs'!H9</f>
        <v>0</v>
      </c>
      <c r="G31" s="37"/>
      <c r="H31" s="36"/>
      <c r="J31" s="38"/>
      <c r="K31" s="11" t="s">
        <v>51</v>
      </c>
      <c r="L31" s="36">
        <f>('HV SM - tariffs'!E277-'HV SM - tariffs'!E9)/'HV SM - tariffs'!E9</f>
        <v>-3.6737692872883536E-4</v>
      </c>
      <c r="M31" s="36"/>
      <c r="N31" s="36"/>
      <c r="O31" s="37">
        <f>('HV SM - tariffs'!H277-'HV SM - tariffs'!H9)/'HV SM - tariffs'!H9</f>
        <v>-2.2172949002216822E-3</v>
      </c>
      <c r="P31" s="37"/>
      <c r="Q31" s="36"/>
    </row>
    <row r="32" spans="2:17" ht="27" customHeight="1">
      <c r="B32" s="11" t="s">
        <v>52</v>
      </c>
      <c r="C32" s="36">
        <f>('HV SM - tariffs'!E144-'HV SM - tariffs'!E10)/'HV SM - tariffs'!E10</f>
        <v>0</v>
      </c>
      <c r="D32" s="36">
        <f>('HV SM - tariffs'!F144-'HV SM - tariffs'!F10)/'HV SM - tariffs'!F10</f>
        <v>0</v>
      </c>
      <c r="E32" s="36"/>
      <c r="F32" s="37">
        <f>('HV SM - tariffs'!H144-'HV SM - tariffs'!H10)/'HV SM - tariffs'!H10</f>
        <v>0</v>
      </c>
      <c r="G32" s="37"/>
      <c r="H32" s="36"/>
      <c r="J32" s="38"/>
      <c r="K32" s="11" t="s">
        <v>52</v>
      </c>
      <c r="L32" s="36">
        <f>('HV SM - tariffs'!E278-'HV SM - tariffs'!E10)/'HV SM - tariffs'!E10</f>
        <v>-3.4211426616486139E-4</v>
      </c>
      <c r="M32" s="36">
        <f>('HV SM - tariffs'!F278-'HV SM - tariffs'!F10)/'HV SM - tariffs'!F10</f>
        <v>0</v>
      </c>
      <c r="N32" s="36"/>
      <c r="O32" s="37">
        <f>('HV SM - tariffs'!H278-'HV SM - tariffs'!H10)/'HV SM - tariffs'!H10</f>
        <v>-2.2172949002216822E-3</v>
      </c>
      <c r="P32" s="37"/>
      <c r="Q32" s="36"/>
    </row>
    <row r="33" spans="2:17" ht="27" customHeight="1">
      <c r="B33" s="11" t="s">
        <v>53</v>
      </c>
      <c r="C33" s="36">
        <f>('HV SM - tariffs'!E145-'HV SM - tariffs'!E11)/'HV SM - tariffs'!E11</f>
        <v>0</v>
      </c>
      <c r="D33" s="36"/>
      <c r="E33" s="36"/>
      <c r="F33" s="37"/>
      <c r="G33" s="37"/>
      <c r="H33" s="36"/>
      <c r="J33" s="38"/>
      <c r="K33" s="11" t="s">
        <v>53</v>
      </c>
      <c r="L33" s="36">
        <f>('HV SM - tariffs'!E279-'HV SM - tariffs'!E11)/'HV SM - tariffs'!E11</f>
        <v>-4.0485829959514205E-3</v>
      </c>
      <c r="M33" s="36"/>
      <c r="N33" s="36"/>
      <c r="O33" s="37"/>
      <c r="P33" s="37"/>
      <c r="Q33" s="36"/>
    </row>
    <row r="34" spans="2:17" ht="27" customHeight="1">
      <c r="B34" s="11" t="s">
        <v>54</v>
      </c>
      <c r="C34" s="36">
        <f>('HV SM - tariffs'!E146-'HV SM - tariffs'!E12)/'HV SM - tariffs'!E12</f>
        <v>0</v>
      </c>
      <c r="D34" s="36">
        <f>('HV SM - tariffs'!F146-'HV SM - tariffs'!F12)/'HV SM - tariffs'!F12</f>
        <v>0</v>
      </c>
      <c r="E34" s="36"/>
      <c r="F34" s="37">
        <f>('HV SM - tariffs'!H146-'HV SM - tariffs'!H12)/'HV SM - tariffs'!H12</f>
        <v>0</v>
      </c>
      <c r="G34" s="37"/>
      <c r="H34" s="36"/>
      <c r="J34" s="38"/>
      <c r="K34" s="11" t="s">
        <v>54</v>
      </c>
      <c r="L34" s="36">
        <f>('HV SM - tariffs'!E280-'HV SM - tariffs'!E12)/'HV SM - tariffs'!E12</f>
        <v>-3.226847370120471E-4</v>
      </c>
      <c r="M34" s="36">
        <f>('HV SM - tariffs'!F280-'HV SM - tariffs'!F12)/'HV SM - tariffs'!F12</f>
        <v>0</v>
      </c>
      <c r="N34" s="36"/>
      <c r="O34" s="37">
        <f>('HV SM - tariffs'!H280-'HV SM - tariffs'!H12)/'HV SM - tariffs'!H12</f>
        <v>-3.153153153153166E-3</v>
      </c>
      <c r="P34" s="37"/>
      <c r="Q34" s="36"/>
    </row>
    <row r="35" spans="2:17" ht="27" customHeight="1">
      <c r="B35" s="11" t="s">
        <v>56</v>
      </c>
      <c r="C35" s="36">
        <f>('HV SM - tariffs'!E147-'HV SM - tariffs'!E13)/'HV SM - tariffs'!E13</f>
        <v>0</v>
      </c>
      <c r="D35" s="36">
        <f>('HV SM - tariffs'!F147-'HV SM - tariffs'!F13)/'HV SM - tariffs'!F13</f>
        <v>0</v>
      </c>
      <c r="E35" s="36"/>
      <c r="F35" s="37">
        <f>('HV SM - tariffs'!H147-'HV SM - tariffs'!H13)/'HV SM - tariffs'!H13</f>
        <v>0</v>
      </c>
      <c r="G35" s="37"/>
      <c r="H35" s="36"/>
      <c r="J35" s="38"/>
      <c r="K35" s="11" t="s">
        <v>56</v>
      </c>
      <c r="L35" s="36">
        <f>('HV SM - tariffs'!E281-'HV SM - tariffs'!E13)/'HV SM - tariffs'!E13</f>
        <v>-3.6549707602351382E-4</v>
      </c>
      <c r="M35" s="36">
        <f>('HV SM - tariffs'!F281-'HV SM - tariffs'!F13)/'HV SM - tariffs'!F13</f>
        <v>0</v>
      </c>
      <c r="N35" s="36"/>
      <c r="O35" s="37">
        <f>('HV SM - tariffs'!H281-'HV SM - tariffs'!H13)/'HV SM - tariffs'!H13</f>
        <v>-4.5566070802664756E-3</v>
      </c>
      <c r="P35" s="37"/>
      <c r="Q35" s="36"/>
    </row>
    <row r="36" spans="2:17" ht="27" customHeight="1">
      <c r="B36" s="11" t="s">
        <v>57</v>
      </c>
      <c r="C36" s="36">
        <f>('HV SM - tariffs'!E148-'HV SM - tariffs'!E14)/'HV SM - tariffs'!E14</f>
        <v>0</v>
      </c>
      <c r="D36" s="36">
        <f>('HV SM - tariffs'!F148-'HV SM - tariffs'!F14)/'HV SM - tariffs'!F14</f>
        <v>0</v>
      </c>
      <c r="E36" s="36"/>
      <c r="F36" s="37">
        <f>('HV SM - tariffs'!H148-'HV SM - tariffs'!H14)/'HV SM - tariffs'!H14</f>
        <v>0</v>
      </c>
      <c r="G36" s="37"/>
      <c r="H36" s="36"/>
      <c r="J36" s="38"/>
      <c r="K36" s="11" t="s">
        <v>57</v>
      </c>
      <c r="L36" s="36">
        <f>('HV SM - tariffs'!E282-'HV SM - tariffs'!E14)/'HV SM - tariffs'!E14</f>
        <v>5.4377379010337791E-4</v>
      </c>
      <c r="M36" s="36">
        <f>('HV SM - tariffs'!F282-'HV SM - tariffs'!F14)/'HV SM - tariffs'!F14</f>
        <v>0</v>
      </c>
      <c r="N36" s="36"/>
      <c r="O36" s="37">
        <f>('HV SM - tariffs'!H282-'HV SM - tariffs'!H14)/'HV SM - tariffs'!H14</f>
        <v>7.0605621083166415E-3</v>
      </c>
      <c r="P36" s="37"/>
      <c r="Q36" s="36"/>
    </row>
    <row r="37" spans="2:17" ht="27" customHeight="1">
      <c r="B37" s="11" t="s">
        <v>58</v>
      </c>
      <c r="C37" s="36">
        <f>('HV SM - tariffs'!E149-'HV SM - tariffs'!E15)/'HV SM - tariffs'!E15</f>
        <v>0</v>
      </c>
      <c r="D37" s="36">
        <f>('HV SM - tariffs'!F149-'HV SM - tariffs'!F15)/'HV SM - tariffs'!F15</f>
        <v>0</v>
      </c>
      <c r="E37" s="36">
        <f>('HV SM - tariffs'!G149-'HV SM - tariffs'!G15)/'HV SM - tariffs'!G15</f>
        <v>0</v>
      </c>
      <c r="F37" s="37">
        <f>('HV SM - tariffs'!H149-'HV SM - tariffs'!H15)/'HV SM - tariffs'!H15</f>
        <v>0</v>
      </c>
      <c r="G37" s="37">
        <f>('HV SM - tariffs'!I149-'HV SM - tariffs'!I15)/'HV SM - tariffs'!I15</f>
        <v>0</v>
      </c>
      <c r="H37" s="36">
        <f>('HV SM - tariffs'!J149-'HV SM - tariffs'!J15)/'HV SM - tariffs'!J15</f>
        <v>0</v>
      </c>
      <c r="J37" s="38"/>
      <c r="K37" s="11" t="s">
        <v>58</v>
      </c>
      <c r="L37" s="36">
        <f>('HV SM - tariffs'!E283-'HV SM - tariffs'!E15)/'HV SM - tariffs'!E15</f>
        <v>2.4187696525035182E-4</v>
      </c>
      <c r="M37" s="36">
        <f>('HV SM - tariffs'!F283-'HV SM - tariffs'!F15)/'HV SM - tariffs'!F15</f>
        <v>-1.1013215859030847E-3</v>
      </c>
      <c r="N37" s="36">
        <f>('HV SM - tariffs'!G283-'HV SM - tariffs'!G15)/'HV SM - tariffs'!G15</f>
        <v>0</v>
      </c>
      <c r="O37" s="37">
        <f>('HV SM - tariffs'!H283-'HV SM - tariffs'!H15)/'HV SM - tariffs'!H15</f>
        <v>-5.7636887608078166E-4</v>
      </c>
      <c r="P37" s="37">
        <f>('HV SM - tariffs'!I283-'HV SM - tariffs'!I15)/'HV SM - tariffs'!I15</f>
        <v>0</v>
      </c>
      <c r="Q37" s="36">
        <f>('HV SM - tariffs'!J283-'HV SM - tariffs'!J15)/'HV SM - tariffs'!J15</f>
        <v>0</v>
      </c>
    </row>
    <row r="38" spans="2:17" ht="27" customHeight="1">
      <c r="B38" s="11" t="s">
        <v>59</v>
      </c>
      <c r="C38" s="36">
        <f>('HV SM - tariffs'!E150-'HV SM - tariffs'!E16)/'HV SM - tariffs'!E16</f>
        <v>0</v>
      </c>
      <c r="D38" s="36">
        <f>('HV SM - tariffs'!F150-'HV SM - tariffs'!F16)/'HV SM - tariffs'!F16</f>
        <v>0</v>
      </c>
      <c r="E38" s="36">
        <f>('HV SM - tariffs'!G150-'HV SM - tariffs'!G16)/'HV SM - tariffs'!G16</f>
        <v>0</v>
      </c>
      <c r="F38" s="37">
        <f>('HV SM - tariffs'!H150-'HV SM - tariffs'!H16)/'HV SM - tariffs'!H16</f>
        <v>0</v>
      </c>
      <c r="G38" s="37">
        <f>('HV SM - tariffs'!I150-'HV SM - tariffs'!I16)/'HV SM - tariffs'!I16</f>
        <v>0</v>
      </c>
      <c r="H38" s="36">
        <f>('HV SM - tariffs'!J150-'HV SM - tariffs'!J16)/'HV SM - tariffs'!J16</f>
        <v>0</v>
      </c>
      <c r="J38" s="38"/>
      <c r="K38" s="11" t="s">
        <v>59</v>
      </c>
      <c r="L38" s="36">
        <f>('HV SM - tariffs'!E284-'HV SM - tariffs'!E16)/'HV SM - tariffs'!E16</f>
        <v>5.6980056980059145E-4</v>
      </c>
      <c r="M38" s="36">
        <f>('HV SM - tariffs'!F284-'HV SM - tariffs'!F16)/'HV SM - tariffs'!F16</f>
        <v>0</v>
      </c>
      <c r="N38" s="36">
        <f>('HV SM - tariffs'!G284-'HV SM - tariffs'!G16)/'HV SM - tariffs'!G16</f>
        <v>0</v>
      </c>
      <c r="O38" s="37">
        <f>('HV SM - tariffs'!H284-'HV SM - tariffs'!H16)/'HV SM - tariffs'!H16</f>
        <v>0</v>
      </c>
      <c r="P38" s="37">
        <f>('HV SM - tariffs'!I284-'HV SM - tariffs'!I16)/'HV SM - tariffs'!I16</f>
        <v>-2.0576131687244188E-3</v>
      </c>
      <c r="Q38" s="36">
        <f>('HV SM - tariffs'!J284-'HV SM - tariffs'!J16)/'HV SM - tariffs'!J16</f>
        <v>0</v>
      </c>
    </row>
    <row r="39" spans="2:17" ht="27" customHeight="1">
      <c r="B39" s="11" t="s">
        <v>60</v>
      </c>
      <c r="C39" s="36">
        <f>('HV SM - tariffs'!E151-'HV SM - tariffs'!E17)/'HV SM - tariffs'!E17</f>
        <v>0</v>
      </c>
      <c r="D39" s="36">
        <f>('HV SM - tariffs'!F151-'HV SM - tariffs'!F17)/'HV SM - tariffs'!F17</f>
        <v>0</v>
      </c>
      <c r="E39" s="36">
        <f>('HV SM - tariffs'!G151-'HV SM - tariffs'!G17)/'HV SM - tariffs'!G17</f>
        <v>0</v>
      </c>
      <c r="F39" s="37">
        <f>('HV SM - tariffs'!H151-'HV SM - tariffs'!H17)/'HV SM - tariffs'!H17</f>
        <v>0</v>
      </c>
      <c r="G39" s="37">
        <f>('HV SM - tariffs'!I151-'HV SM - tariffs'!I17)/'HV SM - tariffs'!I17</f>
        <v>0</v>
      </c>
      <c r="H39" s="36">
        <f>('HV SM - tariffs'!J151-'HV SM - tariffs'!J17)/'HV SM - tariffs'!J17</f>
        <v>0</v>
      </c>
      <c r="J39" s="38"/>
      <c r="K39" s="11" t="s">
        <v>60</v>
      </c>
      <c r="L39" s="36">
        <f>('HV SM - tariffs'!E285-'HV SM - tariffs'!E17)/'HV SM - tariffs'!E17</f>
        <v>8.6451772261327323E-4</v>
      </c>
      <c r="M39" s="36">
        <f>('HV SM - tariffs'!F285-'HV SM - tariffs'!F17)/'HV SM - tariffs'!F17</f>
        <v>0</v>
      </c>
      <c r="N39" s="36">
        <f>('HV SM - tariffs'!G285-'HV SM - tariffs'!G17)/'HV SM - tariffs'!G17</f>
        <v>0</v>
      </c>
      <c r="O39" s="37">
        <f>('HV SM - tariffs'!H285-'HV SM - tariffs'!H17)/'HV SM - tariffs'!H17</f>
        <v>4.195427092320967E-2</v>
      </c>
      <c r="P39" s="37">
        <f>('HV SM - tariffs'!I285-'HV SM - tariffs'!I17)/'HV SM - tariffs'!I17</f>
        <v>-2.6881720430108145E-3</v>
      </c>
      <c r="Q39" s="36">
        <f>('HV SM - tariffs'!J285-'HV SM - tariffs'!J17)/'HV SM - tariffs'!J17</f>
        <v>2.8328611898017025E-3</v>
      </c>
    </row>
    <row r="40" spans="2:17" ht="27" customHeight="1">
      <c r="B40" s="11" t="s">
        <v>61</v>
      </c>
      <c r="C40" s="36">
        <f>('HV SM - tariffs'!E152-'HV SM - tariffs'!E18)/'HV SM - tariffs'!E18</f>
        <v>0</v>
      </c>
      <c r="D40" s="36">
        <f>('HV SM - tariffs'!F152-'HV SM - tariffs'!F18)/'HV SM - tariffs'!F18</f>
        <v>0</v>
      </c>
      <c r="E40" s="36">
        <f>('HV SM - tariffs'!G152-'HV SM - tariffs'!G18)/'HV SM - tariffs'!G18</f>
        <v>0</v>
      </c>
      <c r="F40" s="37">
        <f>('HV SM - tariffs'!H152-'HV SM - tariffs'!H18)/'HV SM - tariffs'!H18</f>
        <v>0</v>
      </c>
      <c r="G40" s="37">
        <f>('HV SM - tariffs'!I152-'HV SM - tariffs'!I18)/'HV SM - tariffs'!I18</f>
        <v>0</v>
      </c>
      <c r="H40" s="36">
        <f>('HV SM - tariffs'!J152-'HV SM - tariffs'!J18)/'HV SM - tariffs'!J18</f>
        <v>0</v>
      </c>
      <c r="J40" s="38"/>
      <c r="K40" s="11" t="s">
        <v>61</v>
      </c>
      <c r="L40" s="36">
        <f>('HV SM - tariffs'!E286-'HV SM - tariffs'!E18)/'HV SM - tariffs'!E18</f>
        <v>1.4069094888228002E-3</v>
      </c>
      <c r="M40" s="36">
        <f>('HV SM - tariffs'!F286-'HV SM - tariffs'!F18)/'HV SM - tariffs'!F18</f>
        <v>0</v>
      </c>
      <c r="N40" s="36">
        <f>('HV SM - tariffs'!G286-'HV SM - tariffs'!G18)/'HV SM - tariffs'!G18</f>
        <v>0</v>
      </c>
      <c r="O40" s="37">
        <f>('HV SM - tariffs'!H286-'HV SM - tariffs'!H18)/'HV SM - tariffs'!H18</f>
        <v>4.1898182910346776E-2</v>
      </c>
      <c r="P40" s="37">
        <f>('HV SM - tariffs'!I286-'HV SM - tariffs'!I18)/'HV SM - tariffs'!I18</f>
        <v>-2.4752475247524224E-3</v>
      </c>
      <c r="Q40" s="36">
        <f>('HV SM - tariffs'!J286-'HV SM - tariffs'!J18)/'HV SM - tariffs'!J18</f>
        <v>0</v>
      </c>
    </row>
    <row r="41" spans="2:17" ht="27" customHeight="1">
      <c r="B41" s="11" t="s">
        <v>62</v>
      </c>
      <c r="C41" s="36">
        <f>('HV SM - tariffs'!E153-'HV SM - tariffs'!E19)/'HV SM - tariffs'!E19</f>
        <v>0</v>
      </c>
      <c r="D41" s="36"/>
      <c r="E41" s="36"/>
      <c r="F41" s="37"/>
      <c r="G41" s="37"/>
      <c r="H41" s="36"/>
      <c r="J41" s="38"/>
      <c r="K41" s="11" t="s">
        <v>62</v>
      </c>
      <c r="L41" s="36">
        <f>('HV SM - tariffs'!E287-'HV SM - tariffs'!E19)/'HV SM - tariffs'!E19</f>
        <v>0</v>
      </c>
      <c r="M41" s="36"/>
      <c r="N41" s="36"/>
      <c r="O41" s="37"/>
      <c r="P41" s="37"/>
      <c r="Q41" s="36"/>
    </row>
    <row r="42" spans="2:17" ht="27" customHeight="1">
      <c r="B42" s="11" t="s">
        <v>64</v>
      </c>
      <c r="C42" s="36">
        <f>('HV SM - tariffs'!E154-'HV SM - tariffs'!E20)/'HV SM - tariffs'!E20</f>
        <v>0</v>
      </c>
      <c r="D42" s="36">
        <f>('HV SM - tariffs'!F154-'HV SM - tariffs'!F20)/'HV SM - tariffs'!F20</f>
        <v>0</v>
      </c>
      <c r="E42" s="36">
        <f>('HV SM - tariffs'!G154-'HV SM - tariffs'!G20)/'HV SM - tariffs'!G20</f>
        <v>0</v>
      </c>
      <c r="F42" s="37"/>
      <c r="G42" s="37"/>
      <c r="H42" s="36"/>
      <c r="J42" s="38"/>
      <c r="K42" s="11" t="s">
        <v>64</v>
      </c>
      <c r="L42" s="36">
        <f>('HV SM - tariffs'!E288-'HV SM - tariffs'!E20)/'HV SM - tariffs'!E20</f>
        <v>6.3865116873241932E-5</v>
      </c>
      <c r="M42" s="36">
        <f>('HV SM - tariffs'!F288-'HV SM - tariffs'!F20)/'HV SM - tariffs'!F20</f>
        <v>-6.2972292191442814E-4</v>
      </c>
      <c r="N42" s="36">
        <f>('HV SM - tariffs'!G288-'HV SM - tariffs'!G20)/'HV SM - tariffs'!G20</f>
        <v>0</v>
      </c>
      <c r="O42" s="37"/>
      <c r="P42" s="37"/>
      <c r="Q42" s="36"/>
    </row>
    <row r="43" spans="2:17">
      <c r="J43" s="38"/>
    </row>
    <row r="44" spans="2:17" ht="26.25">
      <c r="B44" s="35" t="s">
        <v>155</v>
      </c>
      <c r="J44" s="38"/>
      <c r="K44" s="35" t="s">
        <v>154</v>
      </c>
    </row>
    <row r="45" spans="2:17">
      <c r="J45" s="38"/>
    </row>
    <row r="46" spans="2:17" ht="51">
      <c r="B46" s="1"/>
      <c r="C46" s="10" t="s">
        <v>41</v>
      </c>
      <c r="D46" s="10" t="s">
        <v>42</v>
      </c>
      <c r="E46" s="10" t="s">
        <v>43</v>
      </c>
      <c r="F46" s="10" t="s">
        <v>44</v>
      </c>
      <c r="G46" s="10" t="s">
        <v>45</v>
      </c>
      <c r="H46" s="10" t="s">
        <v>46</v>
      </c>
      <c r="J46" s="38"/>
      <c r="K46" s="1"/>
      <c r="L46" s="10" t="s">
        <v>41</v>
      </c>
      <c r="M46" s="10" t="s">
        <v>42</v>
      </c>
      <c r="N46" s="10" t="s">
        <v>43</v>
      </c>
      <c r="O46" s="10" t="s">
        <v>44</v>
      </c>
      <c r="P46" s="10" t="s">
        <v>45</v>
      </c>
      <c r="Q46" s="10" t="s">
        <v>46</v>
      </c>
    </row>
    <row r="47" spans="2:17" ht="27" customHeight="1">
      <c r="B47" s="11" t="s">
        <v>48</v>
      </c>
      <c r="C47" s="36">
        <f>('HV SM - tariffs'!E140-'HV SM - tariffs'!E73)/'HV SM - tariffs'!E73</f>
        <v>0</v>
      </c>
      <c r="D47" s="36"/>
      <c r="E47" s="36"/>
      <c r="F47" s="37">
        <f>('HV SM - tariffs'!H140-'HV SM - tariffs'!H73)/'HV SM - tariffs'!H73</f>
        <v>0</v>
      </c>
      <c r="G47" s="37"/>
      <c r="H47" s="36"/>
      <c r="J47" s="38"/>
      <c r="K47" s="11" t="s">
        <v>48</v>
      </c>
      <c r="L47" s="36">
        <f>('HV SM - tariffs'!E274-'HV SM - tariffs'!E207)/'HV SM - tariffs'!E207</f>
        <v>-3.3003300330029372E-4</v>
      </c>
      <c r="M47" s="36"/>
      <c r="N47" s="36"/>
      <c r="O47" s="37">
        <f>('HV SM - tariffs'!H274-'HV SM - tariffs'!H207)/'HV SM - tariffs'!H207</f>
        <v>0</v>
      </c>
      <c r="P47" s="37"/>
      <c r="Q47" s="36"/>
    </row>
    <row r="48" spans="2:17" ht="27" customHeight="1">
      <c r="B48" s="11" t="s">
        <v>49</v>
      </c>
      <c r="C48" s="36">
        <f>('HV SM - tariffs'!E141-'HV SM - tariffs'!E74)/'HV SM - tariffs'!E74</f>
        <v>0</v>
      </c>
      <c r="D48" s="36">
        <f>('HV SM - tariffs'!F141-'HV SM - tariffs'!F74)/'HV SM - tariffs'!F74</f>
        <v>0</v>
      </c>
      <c r="E48" s="36"/>
      <c r="F48" s="37">
        <f>('HV SM - tariffs'!H141-'HV SM - tariffs'!H74)/'HV SM - tariffs'!H74</f>
        <v>0</v>
      </c>
      <c r="G48" s="37"/>
      <c r="H48" s="36"/>
      <c r="J48" s="38"/>
      <c r="K48" s="11" t="s">
        <v>49</v>
      </c>
      <c r="L48" s="36">
        <f>('HV SM - tariffs'!E275-'HV SM - tariffs'!E208)/'HV SM - tariffs'!E208</f>
        <v>-2.641310089804252E-4</v>
      </c>
      <c r="M48" s="36">
        <f>('HV SM - tariffs'!F275-'HV SM - tariffs'!F208)/'HV SM - tariffs'!F208</f>
        <v>-2.7548209366391211E-3</v>
      </c>
      <c r="N48" s="36"/>
      <c r="O48" s="37">
        <f>('HV SM - tariffs'!H275-'HV SM - tariffs'!H208)/'HV SM - tariffs'!H208</f>
        <v>0</v>
      </c>
      <c r="P48" s="37"/>
      <c r="Q48" s="36"/>
    </row>
    <row r="49" spans="2:17" ht="27" customHeight="1">
      <c r="B49" s="11" t="s">
        <v>50</v>
      </c>
      <c r="C49" s="36">
        <f>('HV SM - tariffs'!E142-'HV SM - tariffs'!E75)/'HV SM - tariffs'!E75</f>
        <v>0</v>
      </c>
      <c r="D49" s="36"/>
      <c r="E49" s="36"/>
      <c r="F49" s="37"/>
      <c r="G49" s="37"/>
      <c r="H49" s="36"/>
      <c r="J49" s="38"/>
      <c r="K49" s="11" t="s">
        <v>50</v>
      </c>
      <c r="L49" s="36">
        <f>('HV SM - tariffs'!E276-'HV SM - tariffs'!E209)/'HV SM - tariffs'!E209</f>
        <v>0</v>
      </c>
      <c r="M49" s="36"/>
      <c r="N49" s="36"/>
      <c r="O49" s="37"/>
      <c r="P49" s="37"/>
      <c r="Q49" s="36"/>
    </row>
    <row r="50" spans="2:17" ht="27" customHeight="1">
      <c r="B50" s="11" t="s">
        <v>51</v>
      </c>
      <c r="C50" s="36">
        <f>('HV SM - tariffs'!E143-'HV SM - tariffs'!E76)/'HV SM - tariffs'!E76</f>
        <v>0</v>
      </c>
      <c r="D50" s="36"/>
      <c r="E50" s="36"/>
      <c r="F50" s="37">
        <f>('HV SM - tariffs'!H143-'HV SM - tariffs'!H76)/'HV SM - tariffs'!H76</f>
        <v>0</v>
      </c>
      <c r="G50" s="37"/>
      <c r="H50" s="36"/>
      <c r="J50" s="38"/>
      <c r="K50" s="11" t="s">
        <v>51</v>
      </c>
      <c r="L50" s="36">
        <f>('HV SM - tariffs'!E277-'HV SM - tariffs'!E210)/'HV SM - tariffs'!E210</f>
        <v>-3.6737692872883536E-4</v>
      </c>
      <c r="M50" s="36"/>
      <c r="N50" s="36"/>
      <c r="O50" s="37">
        <f>('HV SM - tariffs'!H277-'HV SM - tariffs'!H210)/'HV SM - tariffs'!H210</f>
        <v>-2.2172949002216822E-3</v>
      </c>
      <c r="P50" s="37"/>
      <c r="Q50" s="36"/>
    </row>
    <row r="51" spans="2:17" ht="27" customHeight="1">
      <c r="B51" s="11" t="s">
        <v>52</v>
      </c>
      <c r="C51" s="36">
        <f>('HV SM - tariffs'!E144-'HV SM - tariffs'!E77)/'HV SM - tariffs'!E77</f>
        <v>0</v>
      </c>
      <c r="D51" s="36">
        <f>('HV SM - tariffs'!F144-'HV SM - tariffs'!F77)/'HV SM - tariffs'!F77</f>
        <v>0</v>
      </c>
      <c r="E51" s="36"/>
      <c r="F51" s="37">
        <f>('HV SM - tariffs'!H144-'HV SM - tariffs'!H77)/'HV SM - tariffs'!H77</f>
        <v>0</v>
      </c>
      <c r="G51" s="37"/>
      <c r="H51" s="36"/>
      <c r="J51" s="38"/>
      <c r="K51" s="11" t="s">
        <v>52</v>
      </c>
      <c r="L51" s="36">
        <f>('HV SM - tariffs'!E278-'HV SM - tariffs'!E211)/'HV SM - tariffs'!E211</f>
        <v>-3.4211426616486139E-4</v>
      </c>
      <c r="M51" s="36">
        <f>('HV SM - tariffs'!F278-'HV SM - tariffs'!F211)/'HV SM - tariffs'!F211</f>
        <v>0</v>
      </c>
      <c r="N51" s="36"/>
      <c r="O51" s="37">
        <f>('HV SM - tariffs'!H278-'HV SM - tariffs'!H211)/'HV SM - tariffs'!H211</f>
        <v>-2.2172949002216822E-3</v>
      </c>
      <c r="P51" s="37"/>
      <c r="Q51" s="36"/>
    </row>
    <row r="52" spans="2:17" ht="27" customHeight="1">
      <c r="B52" s="11" t="s">
        <v>53</v>
      </c>
      <c r="C52" s="36">
        <f>('HV SM - tariffs'!E145-'HV SM - tariffs'!E78)/'HV SM - tariffs'!E78</f>
        <v>0</v>
      </c>
      <c r="D52" s="36"/>
      <c r="E52" s="36"/>
      <c r="F52" s="37"/>
      <c r="G52" s="37"/>
      <c r="H52" s="36"/>
      <c r="J52" s="38"/>
      <c r="K52" s="11" t="s">
        <v>53</v>
      </c>
      <c r="L52" s="36">
        <f>('HV SM - tariffs'!E279-'HV SM - tariffs'!E212)/'HV SM - tariffs'!E212</f>
        <v>-4.0485829959514205E-3</v>
      </c>
      <c r="M52" s="36"/>
      <c r="N52" s="36"/>
      <c r="O52" s="37"/>
      <c r="P52" s="37"/>
      <c r="Q52" s="36"/>
    </row>
    <row r="53" spans="2:17" ht="27" customHeight="1">
      <c r="B53" s="11" t="s">
        <v>54</v>
      </c>
      <c r="C53" s="36">
        <f>('HV SM - tariffs'!E146-'HV SM - tariffs'!E79)/'HV SM - tariffs'!E79</f>
        <v>0</v>
      </c>
      <c r="D53" s="36">
        <f>('HV SM - tariffs'!F146-'HV SM - tariffs'!F79)/'HV SM - tariffs'!F79</f>
        <v>0</v>
      </c>
      <c r="E53" s="36"/>
      <c r="F53" s="37">
        <f>('HV SM - tariffs'!H146-'HV SM - tariffs'!H79)/'HV SM - tariffs'!H79</f>
        <v>0</v>
      </c>
      <c r="G53" s="37"/>
      <c r="H53" s="36"/>
      <c r="J53" s="38"/>
      <c r="K53" s="11" t="s">
        <v>54</v>
      </c>
      <c r="L53" s="36">
        <f>('HV SM - tariffs'!E280-'HV SM - tariffs'!E213)/'HV SM - tariffs'!E213</f>
        <v>-3.226847370120471E-4</v>
      </c>
      <c r="M53" s="36">
        <f>('HV SM - tariffs'!F280-'HV SM - tariffs'!F213)/'HV SM - tariffs'!F213</f>
        <v>0</v>
      </c>
      <c r="N53" s="36"/>
      <c r="O53" s="37">
        <f>('HV SM - tariffs'!H280-'HV SM - tariffs'!H213)/'HV SM - tariffs'!H213</f>
        <v>-3.153153153153166E-3</v>
      </c>
      <c r="P53" s="37"/>
      <c r="Q53" s="36"/>
    </row>
    <row r="54" spans="2:17" ht="27" customHeight="1">
      <c r="B54" s="11" t="s">
        <v>56</v>
      </c>
      <c r="C54" s="36">
        <f>('HV SM - tariffs'!E147-'HV SM - tariffs'!E80)/'HV SM - tariffs'!E80</f>
        <v>0</v>
      </c>
      <c r="D54" s="36">
        <f>('HV SM - tariffs'!F147-'HV SM - tariffs'!F80)/'HV SM - tariffs'!F80</f>
        <v>0</v>
      </c>
      <c r="E54" s="36"/>
      <c r="F54" s="37">
        <f>('HV SM - tariffs'!H147-'HV SM - tariffs'!H80)/'HV SM - tariffs'!H80</f>
        <v>0</v>
      </c>
      <c r="G54" s="37"/>
      <c r="H54" s="36"/>
      <c r="J54" s="38"/>
      <c r="K54" s="11" t="s">
        <v>56</v>
      </c>
      <c r="L54" s="36">
        <f>('HV SM - tariffs'!E281-'HV SM - tariffs'!E214)/'HV SM - tariffs'!E214</f>
        <v>-3.6549707602351382E-4</v>
      </c>
      <c r="M54" s="36">
        <f>('HV SM - tariffs'!F281-'HV SM - tariffs'!F214)/'HV SM - tariffs'!F214</f>
        <v>0</v>
      </c>
      <c r="N54" s="36"/>
      <c r="O54" s="37">
        <f>('HV SM - tariffs'!H281-'HV SM - tariffs'!H214)/'HV SM - tariffs'!H214</f>
        <v>-4.5566070802664756E-3</v>
      </c>
      <c r="P54" s="37"/>
      <c r="Q54" s="36"/>
    </row>
    <row r="55" spans="2:17" ht="27" customHeight="1">
      <c r="B55" s="11" t="s">
        <v>57</v>
      </c>
      <c r="C55" s="36">
        <f>('HV SM - tariffs'!E148-'HV SM - tariffs'!E81)/'HV SM - tariffs'!E81</f>
        <v>0</v>
      </c>
      <c r="D55" s="36">
        <f>('HV SM - tariffs'!F148-'HV SM - tariffs'!F81)/'HV SM - tariffs'!F81</f>
        <v>0</v>
      </c>
      <c r="E55" s="36"/>
      <c r="F55" s="37">
        <f>('HV SM - tariffs'!H148-'HV SM - tariffs'!H81)/'HV SM - tariffs'!H81</f>
        <v>0</v>
      </c>
      <c r="G55" s="37"/>
      <c r="H55" s="36"/>
      <c r="J55" s="38"/>
      <c r="K55" s="11" t="s">
        <v>57</v>
      </c>
      <c r="L55" s="36">
        <f>('HV SM - tariffs'!E282-'HV SM - tariffs'!E215)/'HV SM - tariffs'!E215</f>
        <v>5.4377379010337791E-4</v>
      </c>
      <c r="M55" s="36">
        <f>('HV SM - tariffs'!F282-'HV SM - tariffs'!F215)/'HV SM - tariffs'!F215</f>
        <v>0</v>
      </c>
      <c r="N55" s="36"/>
      <c r="O55" s="37">
        <f>('HV SM - tariffs'!H282-'HV SM - tariffs'!H215)/'HV SM - tariffs'!H215</f>
        <v>8.0260779050019358E-3</v>
      </c>
      <c r="P55" s="37"/>
      <c r="Q55" s="36"/>
    </row>
    <row r="56" spans="2:17" ht="27" customHeight="1">
      <c r="B56" s="11" t="s">
        <v>58</v>
      </c>
      <c r="C56" s="36">
        <f>('HV SM - tariffs'!E149-'HV SM - tariffs'!E82)/'HV SM - tariffs'!E82</f>
        <v>0</v>
      </c>
      <c r="D56" s="36">
        <f>('HV SM - tariffs'!F149-'HV SM - tariffs'!F82)/'HV SM - tariffs'!F82</f>
        <v>0</v>
      </c>
      <c r="E56" s="36">
        <f>('HV SM - tariffs'!G149-'HV SM - tariffs'!G82)/'HV SM - tariffs'!G82</f>
        <v>0</v>
      </c>
      <c r="F56" s="37">
        <f>('HV SM - tariffs'!H149-'HV SM - tariffs'!H82)/'HV SM - tariffs'!H82</f>
        <v>0</v>
      </c>
      <c r="G56" s="37">
        <f>('HV SM - tariffs'!I149-'HV SM - tariffs'!I82)/'HV SM - tariffs'!I82</f>
        <v>0</v>
      </c>
      <c r="H56" s="36">
        <f>('HV SM - tariffs'!J149-'HV SM - tariffs'!J82)/'HV SM - tariffs'!J82</f>
        <v>0</v>
      </c>
      <c r="J56" s="38"/>
      <c r="K56" s="11" t="s">
        <v>58</v>
      </c>
      <c r="L56" s="36">
        <f>('HV SM - tariffs'!E283-'HV SM - tariffs'!E216)/'HV SM - tariffs'!E216</f>
        <v>2.4187696525035182E-4</v>
      </c>
      <c r="M56" s="36">
        <f>('HV SM - tariffs'!F283-'HV SM - tariffs'!F216)/'HV SM - tariffs'!F216</f>
        <v>-1.1013215859030847E-3</v>
      </c>
      <c r="N56" s="36">
        <f>('HV SM - tariffs'!G283-'HV SM - tariffs'!G216)/'HV SM - tariffs'!G216</f>
        <v>0</v>
      </c>
      <c r="O56" s="37">
        <f>('HV SM - tariffs'!H283-'HV SM - tariffs'!H216)/'HV SM - tariffs'!H216</f>
        <v>-5.7636887608078166E-4</v>
      </c>
      <c r="P56" s="37">
        <f>('HV SM - tariffs'!I283-'HV SM - tariffs'!I216)/'HV SM - tariffs'!I216</f>
        <v>0</v>
      </c>
      <c r="Q56" s="36">
        <f>('HV SM - tariffs'!J283-'HV SM - tariffs'!J216)/'HV SM - tariffs'!J216</f>
        <v>0</v>
      </c>
    </row>
    <row r="57" spans="2:17" ht="27" customHeight="1">
      <c r="B57" s="11" t="s">
        <v>59</v>
      </c>
      <c r="C57" s="36">
        <f>('HV SM - tariffs'!E150-'HV SM - tariffs'!E83)/'HV SM - tariffs'!E83</f>
        <v>0</v>
      </c>
      <c r="D57" s="36">
        <f>('HV SM - tariffs'!F150-'HV SM - tariffs'!F83)/'HV SM - tariffs'!F83</f>
        <v>0</v>
      </c>
      <c r="E57" s="36">
        <f>('HV SM - tariffs'!G150-'HV SM - tariffs'!G83)/'HV SM - tariffs'!G83</f>
        <v>0</v>
      </c>
      <c r="F57" s="37">
        <f>('HV SM - tariffs'!H150-'HV SM - tariffs'!H83)/'HV SM - tariffs'!H83</f>
        <v>0</v>
      </c>
      <c r="G57" s="37">
        <f>('HV SM - tariffs'!I150-'HV SM - tariffs'!I83)/'HV SM - tariffs'!I83</f>
        <v>0</v>
      </c>
      <c r="H57" s="36">
        <f>('HV SM - tariffs'!J150-'HV SM - tariffs'!J83)/'HV SM - tariffs'!J83</f>
        <v>0</v>
      </c>
      <c r="J57" s="38"/>
      <c r="K57" s="11" t="s">
        <v>59</v>
      </c>
      <c r="L57" s="36">
        <f>('HV SM - tariffs'!E284-'HV SM - tariffs'!E217)/'HV SM - tariffs'!E217</f>
        <v>5.6980056980059145E-4</v>
      </c>
      <c r="M57" s="36">
        <f>('HV SM - tariffs'!F284-'HV SM - tariffs'!F217)/'HV SM - tariffs'!F217</f>
        <v>0</v>
      </c>
      <c r="N57" s="36">
        <f>('HV SM - tariffs'!G284-'HV SM - tariffs'!G217)/'HV SM - tariffs'!G217</f>
        <v>0</v>
      </c>
      <c r="O57" s="37">
        <f>('HV SM - tariffs'!H284-'HV SM - tariffs'!H217)/'HV SM - tariffs'!H217</f>
        <v>0</v>
      </c>
      <c r="P57" s="37">
        <f>('HV SM - tariffs'!I284-'HV SM - tariffs'!I217)/'HV SM - tariffs'!I217</f>
        <v>-2.0576131687244188E-3</v>
      </c>
      <c r="Q57" s="36">
        <f>('HV SM - tariffs'!J284-'HV SM - tariffs'!J217)/'HV SM - tariffs'!J217</f>
        <v>0</v>
      </c>
    </row>
    <row r="58" spans="2:17" ht="27" customHeight="1">
      <c r="B58" s="11" t="s">
        <v>60</v>
      </c>
      <c r="C58" s="36">
        <f>('HV SM - tariffs'!E151-'HV SM - tariffs'!E84)/'HV SM - tariffs'!E84</f>
        <v>0</v>
      </c>
      <c r="D58" s="36">
        <f>('HV SM - tariffs'!F151-'HV SM - tariffs'!F84)/'HV SM - tariffs'!F84</f>
        <v>0</v>
      </c>
      <c r="E58" s="36">
        <f>('HV SM - tariffs'!G151-'HV SM - tariffs'!G84)/'HV SM - tariffs'!G84</f>
        <v>0</v>
      </c>
      <c r="F58" s="37">
        <f>('HV SM - tariffs'!H151-'HV SM - tariffs'!H84)/'HV SM - tariffs'!H84</f>
        <v>0</v>
      </c>
      <c r="G58" s="37">
        <f>('HV SM - tariffs'!I151-'HV SM - tariffs'!I84)/'HV SM - tariffs'!I84</f>
        <v>0</v>
      </c>
      <c r="H58" s="36">
        <f>('HV SM - tariffs'!J151-'HV SM - tariffs'!J84)/'HV SM - tariffs'!J84</f>
        <v>0</v>
      </c>
      <c r="J58" s="38"/>
      <c r="K58" s="11" t="s">
        <v>60</v>
      </c>
      <c r="L58" s="36">
        <f>('HV SM - tariffs'!E285-'HV SM - tariffs'!E218)/'HV SM - tariffs'!E218</f>
        <v>8.6451772261327323E-4</v>
      </c>
      <c r="M58" s="36">
        <f>('HV SM - tariffs'!F285-'HV SM - tariffs'!F218)/'HV SM - tariffs'!F218</f>
        <v>0</v>
      </c>
      <c r="N58" s="36">
        <f>('HV SM - tariffs'!G285-'HV SM - tariffs'!G218)/'HV SM - tariffs'!G218</f>
        <v>0</v>
      </c>
      <c r="O58" s="37">
        <f>('HV SM - tariffs'!H285-'HV SM - tariffs'!H218)/'HV SM - tariffs'!H218</f>
        <v>4.6015591165006496E-2</v>
      </c>
      <c r="P58" s="37">
        <f>('HV SM - tariffs'!I285-'HV SM - tariffs'!I218)/'HV SM - tariffs'!I218</f>
        <v>-2.6881720430108145E-3</v>
      </c>
      <c r="Q58" s="36">
        <f>('HV SM - tariffs'!J285-'HV SM - tariffs'!J218)/'HV SM - tariffs'!J218</f>
        <v>2.8328611898017025E-3</v>
      </c>
    </row>
    <row r="59" spans="2:17" ht="27" customHeight="1">
      <c r="B59" s="11" t="s">
        <v>61</v>
      </c>
      <c r="C59" s="36">
        <f>('HV SM - tariffs'!E152-'HV SM - tariffs'!E85)/'HV SM - tariffs'!E85</f>
        <v>0</v>
      </c>
      <c r="D59" s="36">
        <f>('HV SM - tariffs'!F152-'HV SM - tariffs'!F85)/'HV SM - tariffs'!F85</f>
        <v>0</v>
      </c>
      <c r="E59" s="36">
        <f>('HV SM - tariffs'!G152-'HV SM - tariffs'!G85)/'HV SM - tariffs'!G85</f>
        <v>0</v>
      </c>
      <c r="F59" s="37">
        <f>('HV SM - tariffs'!H152-'HV SM - tariffs'!H85)/'HV SM - tariffs'!H85</f>
        <v>0</v>
      </c>
      <c r="G59" s="37">
        <f>('HV SM - tariffs'!I152-'HV SM - tariffs'!I85)/'HV SM - tariffs'!I85</f>
        <v>0</v>
      </c>
      <c r="H59" s="36">
        <f>('HV SM - tariffs'!J152-'HV SM - tariffs'!J85)/'HV SM - tariffs'!J85</f>
        <v>0</v>
      </c>
      <c r="J59" s="38"/>
      <c r="K59" s="11" t="s">
        <v>61</v>
      </c>
      <c r="L59" s="36">
        <f>('HV SM - tariffs'!E286-'HV SM - tariffs'!E219)/'HV SM - tariffs'!E219</f>
        <v>1.4069094888228002E-3</v>
      </c>
      <c r="M59" s="36">
        <f>('HV SM - tariffs'!F286-'HV SM - tariffs'!F219)/'HV SM - tariffs'!F219</f>
        <v>0</v>
      </c>
      <c r="N59" s="36">
        <f>('HV SM - tariffs'!G286-'HV SM - tariffs'!G219)/'HV SM - tariffs'!G219</f>
        <v>0</v>
      </c>
      <c r="O59" s="37">
        <f>('HV SM - tariffs'!H286-'HV SM - tariffs'!H219)/'HV SM - tariffs'!H219</f>
        <v>4.598221016131452E-2</v>
      </c>
      <c r="P59" s="37">
        <f>('HV SM - tariffs'!I286-'HV SM - tariffs'!I219)/'HV SM - tariffs'!I219</f>
        <v>-2.4752475247524224E-3</v>
      </c>
      <c r="Q59" s="36">
        <f>('HV SM - tariffs'!J286-'HV SM - tariffs'!J219)/'HV SM - tariffs'!J219</f>
        <v>0</v>
      </c>
    </row>
    <row r="60" spans="2:17" ht="27" customHeight="1">
      <c r="B60" s="11" t="s">
        <v>62</v>
      </c>
      <c r="C60" s="36">
        <f>('HV SM - tariffs'!E153-'HV SM - tariffs'!E86)/'HV SM - tariffs'!E86</f>
        <v>0</v>
      </c>
      <c r="D60" s="36"/>
      <c r="E60" s="36"/>
      <c r="F60" s="37"/>
      <c r="G60" s="37"/>
      <c r="H60" s="36"/>
      <c r="J60" s="38"/>
      <c r="K60" s="11" t="s">
        <v>62</v>
      </c>
      <c r="L60" s="36">
        <f>('HV SM - tariffs'!E287-'HV SM - tariffs'!E220)/'HV SM - tariffs'!E220</f>
        <v>0</v>
      </c>
      <c r="M60" s="36"/>
      <c r="N60" s="36"/>
      <c r="O60" s="37"/>
      <c r="P60" s="37"/>
      <c r="Q60" s="36"/>
    </row>
    <row r="61" spans="2:17" ht="27" customHeight="1">
      <c r="B61" s="11" t="s">
        <v>64</v>
      </c>
      <c r="C61" s="36">
        <f>('HV SM - tariffs'!E154-'HV SM - tariffs'!E87)/'HV SM - tariffs'!E87</f>
        <v>0</v>
      </c>
      <c r="D61" s="36">
        <f>('HV SM - tariffs'!F154-'HV SM - tariffs'!F87)/'HV SM - tariffs'!F87</f>
        <v>0</v>
      </c>
      <c r="E61" s="36">
        <f>('HV SM - tariffs'!G154-'HV SM - tariffs'!G87)/'HV SM - tariffs'!G87</f>
        <v>0</v>
      </c>
      <c r="F61" s="37"/>
      <c r="G61" s="37"/>
      <c r="H61" s="36"/>
      <c r="J61" s="38"/>
      <c r="K61" s="11" t="s">
        <v>64</v>
      </c>
      <c r="L61" s="36">
        <f>('HV SM - tariffs'!E288-'HV SM - tariffs'!E221)/'HV SM - tariffs'!E221</f>
        <v>6.3865116873241932E-5</v>
      </c>
      <c r="M61" s="36">
        <f>('HV SM - tariffs'!F288-'HV SM - tariffs'!F221)/'HV SM - tariffs'!F221</f>
        <v>-6.2972292191442814E-4</v>
      </c>
      <c r="N61" s="36">
        <f>('HV SM - tariffs'!G288-'HV SM - tariffs'!G221)/'HV SM - tariffs'!G221</f>
        <v>0</v>
      </c>
      <c r="O61" s="37"/>
      <c r="P61" s="37"/>
      <c r="Q61" s="36"/>
    </row>
    <row r="63" spans="2:17"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</row>
    <row r="65" spans="2:17" ht="33.75">
      <c r="B65" s="70" t="s">
        <v>159</v>
      </c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</row>
    <row r="68" spans="2:17" ht="15.75" thickBot="1">
      <c r="B68" s="9"/>
      <c r="C68" s="8"/>
      <c r="D68" s="8"/>
      <c r="E68" s="8"/>
    </row>
    <row r="69" spans="2:17">
      <c r="B69" s="9"/>
      <c r="C69" s="71" t="s">
        <v>165</v>
      </c>
      <c r="D69" s="72"/>
      <c r="E69" s="73"/>
      <c r="F69" s="71" t="s">
        <v>166</v>
      </c>
      <c r="G69" s="72"/>
      <c r="H69" s="73"/>
      <c r="J69" s="38"/>
      <c r="L69" s="71" t="s">
        <v>165</v>
      </c>
      <c r="M69" s="72"/>
      <c r="N69" s="73"/>
      <c r="O69" s="71" t="s">
        <v>166</v>
      </c>
      <c r="P69" s="72"/>
      <c r="Q69" s="73"/>
    </row>
    <row r="70" spans="2:17" ht="25.5">
      <c r="B70" s="56" t="s">
        <v>112</v>
      </c>
      <c r="C70" s="49" t="s">
        <v>152</v>
      </c>
      <c r="D70" s="42" t="s">
        <v>153</v>
      </c>
      <c r="E70" s="50" t="s">
        <v>155</v>
      </c>
      <c r="F70" s="49" t="s">
        <v>152</v>
      </c>
      <c r="G70" s="42" t="s">
        <v>153</v>
      </c>
      <c r="H70" s="50" t="s">
        <v>155</v>
      </c>
      <c r="I70" s="43"/>
      <c r="J70" s="44"/>
      <c r="K70" s="56" t="s">
        <v>112</v>
      </c>
      <c r="L70" s="49" t="s">
        <v>156</v>
      </c>
      <c r="M70" s="42" t="s">
        <v>157</v>
      </c>
      <c r="N70" s="50" t="s">
        <v>154</v>
      </c>
      <c r="O70" s="49" t="s">
        <v>156</v>
      </c>
      <c r="P70" s="42" t="s">
        <v>157</v>
      </c>
      <c r="Q70" s="50" t="s">
        <v>154</v>
      </c>
    </row>
    <row r="71" spans="2:17" ht="27.75" customHeight="1">
      <c r="B71" s="57" t="s">
        <v>113</v>
      </c>
      <c r="C71" s="59" t="str">
        <f>IF('HV SM - typical bill'!C4,(('HV SM - typical bill'!D4-'HV SM - typical bill'!C4)/'HV SM - typical bill'!C4),"")</f>
        <v/>
      </c>
      <c r="D71" s="45" t="str">
        <f>IF('HV SM - typical bill'!C4,(('HV SM - typical bill'!E4-'HV SM - typical bill'!C4)/'HV SM - typical bill'!C4),"")</f>
        <v/>
      </c>
      <c r="E71" s="60" t="str">
        <f>IF('HV SM - typical bill'!C4,(('HV SM - typical bill'!E4-'HV SM - typical bill'!D4)/'HV SM - typical bill'!D4),"")</f>
        <v/>
      </c>
      <c r="F71" s="51" t="str">
        <f>IF('HV SM - typical bill'!C4,('HV SM - typical bill'!D4-'HV SM - typical bill'!C4),"")</f>
        <v/>
      </c>
      <c r="G71" s="48" t="str">
        <f>IF('HV SM - typical bill'!C4,(('HV SM - typical bill'!E4-'HV SM - typical bill'!C4)),"")</f>
        <v/>
      </c>
      <c r="H71" s="52" t="str">
        <f>IF('HV SM - typical bill'!C4,(('HV SM - typical bill'!E4-'HV SM - typical bill'!D4)),"")</f>
        <v/>
      </c>
      <c r="I71" s="40"/>
      <c r="J71" s="41"/>
      <c r="K71" s="57" t="s">
        <v>113</v>
      </c>
      <c r="L71" s="59" t="str">
        <f>IF('HV SM - typical bill'!C4,(('HV SM - typical bill'!F4-'HV SM - typical bill'!C4)/'HV SM - typical bill'!C4),"")</f>
        <v/>
      </c>
      <c r="M71" s="45" t="str">
        <f>IF('HV SM - typical bill'!C4,(('HV SM - typical bill'!G4-'HV SM - typical bill'!C4)/'HV SM - typical bill'!C4),"")</f>
        <v/>
      </c>
      <c r="N71" s="60" t="str">
        <f>IF('HV SM - typical bill'!C4,(('HV SM - typical bill'!G4-'HV SM - typical bill'!F4)/'HV SM - typical bill'!F4),"")</f>
        <v/>
      </c>
      <c r="O71" s="51" t="str">
        <f>IF('HV SM - typical bill'!C4,(('HV SM - typical bill'!F4-'HV SM - typical bill'!C4)),"")</f>
        <v/>
      </c>
      <c r="P71" s="48" t="str">
        <f>IF('HV SM - typical bill'!C4,(('HV SM - typical bill'!G4-'HV SM - typical bill'!C4)),"")</f>
        <v/>
      </c>
      <c r="Q71" s="52" t="str">
        <f>IF('HV SM - typical bill'!C4,(('HV SM - typical bill'!G4-'HV SM - typical bill'!F4)),"")</f>
        <v/>
      </c>
    </row>
    <row r="72" spans="2:17" ht="27.75" customHeight="1">
      <c r="B72" s="58" t="s">
        <v>48</v>
      </c>
      <c r="C72" s="59">
        <f>IF('HV SM - typical bill'!C5,(('HV SM - typical bill'!D5-'HV SM - typical bill'!C5)/'HV SM - typical bill'!C5),"")</f>
        <v>0</v>
      </c>
      <c r="D72" s="45">
        <f>IF('HV SM - typical bill'!C5,(('HV SM - typical bill'!E5-'HV SM - typical bill'!C5)/'HV SM - typical bill'!C5),"")</f>
        <v>0</v>
      </c>
      <c r="E72" s="60">
        <f>IF('HV SM - typical bill'!C5,(('HV SM - typical bill'!E5-'HV SM - typical bill'!D5)/'HV SM - typical bill'!D5),"")</f>
        <v>0</v>
      </c>
      <c r="F72" s="51">
        <f>IF('HV SM - typical bill'!C5,('HV SM - typical bill'!D5-'HV SM - typical bill'!C5),"")</f>
        <v>0</v>
      </c>
      <c r="G72" s="48">
        <f>IF('HV SM - typical bill'!C5,(('HV SM - typical bill'!E5-'HV SM - typical bill'!C5)),"")</f>
        <v>0</v>
      </c>
      <c r="H72" s="52">
        <f>IF('HV SM - typical bill'!C5,(('HV SM - typical bill'!E5-'HV SM - typical bill'!D5)),"")</f>
        <v>0</v>
      </c>
      <c r="I72" s="40"/>
      <c r="J72" s="41"/>
      <c r="K72" s="58" t="s">
        <v>48</v>
      </c>
      <c r="L72" s="66">
        <f>IF('HV SM - typical bill'!C5,(('HV SM - typical bill'!F5-'HV SM - typical bill'!C5)/'HV SM - typical bill'!C5),"")</f>
        <v>0</v>
      </c>
      <c r="M72" s="47">
        <f>IF('HV SM - typical bill'!C5,(('HV SM - typical bill'!G5-'HV SM - typical bill'!C5)/'HV SM - typical bill'!C5),"")</f>
        <v>-6.2242317699969874E-6</v>
      </c>
      <c r="N72" s="64">
        <f>IF('HV SM - typical bill'!C5,(('HV SM - typical bill'!G5-'HV SM - typical bill'!F5)/'HV SM - typical bill'!F5),"")</f>
        <v>-6.2242317699969874E-6</v>
      </c>
      <c r="O72" s="51">
        <f>IF('HV SM - typical bill'!C5,(('HV SM - typical bill'!F5-'HV SM - typical bill'!C5)),"")</f>
        <v>0</v>
      </c>
      <c r="P72" s="48">
        <f>IF('HV SM - typical bill'!C5,(('HV SM - typical bill'!G5-'HV SM - typical bill'!C5)),"")</f>
        <v>-7.6457950116548545E-4</v>
      </c>
      <c r="Q72" s="52">
        <f>IF('HV SM - typical bill'!C5,(('HV SM - typical bill'!G5-'HV SM - typical bill'!F5)),"")</f>
        <v>-7.6457950116548545E-4</v>
      </c>
    </row>
    <row r="73" spans="2:17" ht="27.75" customHeight="1">
      <c r="B73" s="58" t="s">
        <v>75</v>
      </c>
      <c r="C73" s="59">
        <f>IF('HV SM - typical bill'!C6,(('HV SM - typical bill'!D6-'HV SM - typical bill'!C6)/'HV SM - typical bill'!C6),"")</f>
        <v>0</v>
      </c>
      <c r="D73" s="45">
        <f>IF('HV SM - typical bill'!C6,(('HV SM - typical bill'!E6-'HV SM - typical bill'!C6)/'HV SM - typical bill'!C6),"")</f>
        <v>0</v>
      </c>
      <c r="E73" s="60">
        <f>IF('HV SM - typical bill'!C6,(('HV SM - typical bill'!E6-'HV SM - typical bill'!D6)/'HV SM - typical bill'!D6),"")</f>
        <v>0</v>
      </c>
      <c r="F73" s="51">
        <f>IF('HV SM - typical bill'!C6,('HV SM - typical bill'!D6-'HV SM - typical bill'!C6),"")</f>
        <v>0</v>
      </c>
      <c r="G73" s="48">
        <f>IF('HV SM - typical bill'!C6,(('HV SM - typical bill'!E6-'HV SM - typical bill'!C6)),"")</f>
        <v>0</v>
      </c>
      <c r="H73" s="52">
        <f>IF('HV SM - typical bill'!C6,(('HV SM - typical bill'!E6-'HV SM - typical bill'!D6)),"")</f>
        <v>0</v>
      </c>
      <c r="I73" s="40"/>
      <c r="J73" s="41"/>
      <c r="K73" s="58" t="s">
        <v>75</v>
      </c>
      <c r="L73" s="66">
        <f>IF('HV SM - typical bill'!C6,(('HV SM - typical bill'!F6-'HV SM - typical bill'!C6)/'HV SM - typical bill'!C6),"")</f>
        <v>0</v>
      </c>
      <c r="M73" s="47">
        <f>IF('HV SM - typical bill'!C6,(('HV SM - typical bill'!G6-'HV SM - typical bill'!C6)/'HV SM - typical bill'!C6),"")</f>
        <v>-7.2670998520029824E-5</v>
      </c>
      <c r="N73" s="64">
        <f>IF('HV SM - typical bill'!C6,(('HV SM - typical bill'!G6-'HV SM - typical bill'!F6)/'HV SM - typical bill'!F6),"")</f>
        <v>-7.2670998520029824E-5</v>
      </c>
      <c r="O73" s="51">
        <f>IF('HV SM - typical bill'!C6,(('HV SM - typical bill'!F6-'HV SM - typical bill'!C6)),"")</f>
        <v>0</v>
      </c>
      <c r="P73" s="48">
        <f>IF('HV SM - typical bill'!C6,(('HV SM - typical bill'!G6-'HV SM - typical bill'!C6)),"")</f>
        <v>-7.6449703142884573E-3</v>
      </c>
      <c r="Q73" s="52">
        <f>IF('HV SM - typical bill'!C6,(('HV SM - typical bill'!G6-'HV SM - typical bill'!F6)),"")</f>
        <v>-7.6449703142884573E-3</v>
      </c>
    </row>
    <row r="74" spans="2:17" ht="27.75" customHeight="1">
      <c r="B74" s="58" t="s">
        <v>88</v>
      </c>
      <c r="C74" s="59">
        <f>IF('HV SM - typical bill'!C7,(('HV SM - typical bill'!D7-'HV SM - typical bill'!C7)/'HV SM - typical bill'!C7),"")</f>
        <v>0</v>
      </c>
      <c r="D74" s="45">
        <f>IF('HV SM - typical bill'!C7,(('HV SM - typical bill'!E7-'HV SM - typical bill'!C7)/'HV SM - typical bill'!C7),"")</f>
        <v>0</v>
      </c>
      <c r="E74" s="60">
        <f>IF('HV SM - typical bill'!C7,(('HV SM - typical bill'!E7-'HV SM - typical bill'!D7)/'HV SM - typical bill'!D7),"")</f>
        <v>0</v>
      </c>
      <c r="F74" s="51">
        <f>IF('HV SM - typical bill'!C7,('HV SM - typical bill'!D7-'HV SM - typical bill'!C7),"")</f>
        <v>0</v>
      </c>
      <c r="G74" s="48">
        <f>IF('HV SM - typical bill'!C7,(('HV SM - typical bill'!E7-'HV SM - typical bill'!C7)),"")</f>
        <v>0</v>
      </c>
      <c r="H74" s="52">
        <f>IF('HV SM - typical bill'!C7,(('HV SM - typical bill'!E7-'HV SM - typical bill'!D7)),"")</f>
        <v>0</v>
      </c>
      <c r="I74" s="40"/>
      <c r="J74" s="41"/>
      <c r="K74" s="58" t="s">
        <v>88</v>
      </c>
      <c r="L74" s="66">
        <f>IF('HV SM - typical bill'!C7,(('HV SM - typical bill'!F7-'HV SM - typical bill'!C7)/'HV SM - typical bill'!C7),"")</f>
        <v>0</v>
      </c>
      <c r="M74" s="47">
        <f>IF('HV SM - typical bill'!C7,(('HV SM - typical bill'!G7-'HV SM - typical bill'!C7)/'HV SM - typical bill'!C7),"")</f>
        <v>-1.3525726395362307E-4</v>
      </c>
      <c r="N74" s="64">
        <f>IF('HV SM - typical bill'!C7,(('HV SM - typical bill'!G7-'HV SM - typical bill'!F7)/'HV SM - typical bill'!F7),"")</f>
        <v>-1.3525726395362307E-4</v>
      </c>
      <c r="O74" s="51">
        <f>IF('HV SM - typical bill'!C7,(('HV SM - typical bill'!F7-'HV SM - typical bill'!C7)),"")</f>
        <v>0</v>
      </c>
      <c r="P74" s="48">
        <f>IF('HV SM - typical bill'!C7,(('HV SM - typical bill'!G7-'HV SM - typical bill'!C7)),"")</f>
        <v>-1.1220751911920956E-2</v>
      </c>
      <c r="Q74" s="52">
        <f>IF('HV SM - typical bill'!C7,(('HV SM - typical bill'!G7-'HV SM - typical bill'!F7)),"")</f>
        <v>-1.1220751911920956E-2</v>
      </c>
    </row>
    <row r="75" spans="2:17" ht="27.75" customHeight="1">
      <c r="B75" s="57" t="s">
        <v>114</v>
      </c>
      <c r="C75" s="59" t="str">
        <f>IF('HV SM - typical bill'!C8,(('HV SM - typical bill'!D8-'HV SM - typical bill'!C8)/'HV SM - typical bill'!C8),"")</f>
        <v/>
      </c>
      <c r="D75" s="45" t="str">
        <f>IF('HV SM - typical bill'!C8,(('HV SM - typical bill'!E8-'HV SM - typical bill'!C8)/'HV SM - typical bill'!C8),"")</f>
        <v/>
      </c>
      <c r="E75" s="60" t="str">
        <f>IF('HV SM - typical bill'!C8,(('HV SM - typical bill'!E8-'HV SM - typical bill'!D8)/'HV SM - typical bill'!D8),"")</f>
        <v/>
      </c>
      <c r="F75" s="51" t="str">
        <f>IF('HV SM - typical bill'!C8,('HV SM - typical bill'!D8-'HV SM - typical bill'!C8),"")</f>
        <v/>
      </c>
      <c r="G75" s="48" t="str">
        <f>IF('HV SM - typical bill'!C8,(('HV SM - typical bill'!E8-'HV SM - typical bill'!C8)),"")</f>
        <v/>
      </c>
      <c r="H75" s="52" t="str">
        <f>IF('HV SM - typical bill'!C8,(('HV SM - typical bill'!E8-'HV SM - typical bill'!D8)),"")</f>
        <v/>
      </c>
      <c r="I75" s="40"/>
      <c r="J75" s="41"/>
      <c r="K75" s="57" t="s">
        <v>114</v>
      </c>
      <c r="L75" s="66" t="str">
        <f>IF('HV SM - typical bill'!C8,(('HV SM - typical bill'!F8-'HV SM - typical bill'!C8)/'HV SM - typical bill'!C8),"")</f>
        <v/>
      </c>
      <c r="M75" s="47" t="str">
        <f>IF('HV SM - typical bill'!C8,(('HV SM - typical bill'!G8-'HV SM - typical bill'!C8)/'HV SM - typical bill'!C8),"")</f>
        <v/>
      </c>
      <c r="N75" s="64" t="str">
        <f>IF('HV SM - typical bill'!C8,(('HV SM - typical bill'!G8-'HV SM - typical bill'!F8)/'HV SM - typical bill'!F8),"")</f>
        <v/>
      </c>
      <c r="O75" s="51" t="str">
        <f>IF('HV SM - typical bill'!C8,(('HV SM - typical bill'!F8-'HV SM - typical bill'!C8)),"")</f>
        <v/>
      </c>
      <c r="P75" s="48" t="str">
        <f>IF('HV SM - typical bill'!C8,(('HV SM - typical bill'!G8-'HV SM - typical bill'!C8)),"")</f>
        <v/>
      </c>
      <c r="Q75" s="52" t="str">
        <f>IF('HV SM - typical bill'!C8,(('HV SM - typical bill'!G8-'HV SM - typical bill'!F8)),"")</f>
        <v/>
      </c>
    </row>
    <row r="76" spans="2:17" ht="27.75" customHeight="1">
      <c r="B76" s="58" t="s">
        <v>49</v>
      </c>
      <c r="C76" s="59">
        <f>IF('HV SM - typical bill'!C9,(('HV SM - typical bill'!D9-'HV SM - typical bill'!C9)/'HV SM - typical bill'!C9),"")</f>
        <v>0</v>
      </c>
      <c r="D76" s="45">
        <f>IF('HV SM - typical bill'!C9,(('HV SM - typical bill'!E9-'HV SM - typical bill'!C9)/'HV SM - typical bill'!C9),"")</f>
        <v>0</v>
      </c>
      <c r="E76" s="60">
        <f>IF('HV SM - typical bill'!C9,(('HV SM - typical bill'!E9-'HV SM - typical bill'!D9)/'HV SM - typical bill'!D9),"")</f>
        <v>0</v>
      </c>
      <c r="F76" s="51">
        <f>IF('HV SM - typical bill'!C9,('HV SM - typical bill'!D9-'HV SM - typical bill'!C9),"")</f>
        <v>0</v>
      </c>
      <c r="G76" s="48">
        <f>IF('HV SM - typical bill'!C9,(('HV SM - typical bill'!E9-'HV SM - typical bill'!C9)),"")</f>
        <v>0</v>
      </c>
      <c r="H76" s="52">
        <f>IF('HV SM - typical bill'!C9,(('HV SM - typical bill'!E9-'HV SM - typical bill'!D9)),"")</f>
        <v>0</v>
      </c>
      <c r="I76" s="40"/>
      <c r="J76" s="41"/>
      <c r="K76" s="58" t="s">
        <v>49</v>
      </c>
      <c r="L76" s="66">
        <f>IF('HV SM - typical bill'!C9,(('HV SM - typical bill'!F9-'HV SM - typical bill'!C9)/'HV SM - typical bill'!C9),"")</f>
        <v>0</v>
      </c>
      <c r="M76" s="47">
        <f>IF('HV SM - typical bill'!C9,(('HV SM - typical bill'!G9-'HV SM - typical bill'!C9)/'HV SM - typical bill'!C9),"")</f>
        <v>-2.4757184770110227E-4</v>
      </c>
      <c r="N76" s="64">
        <f>IF('HV SM - typical bill'!C9,(('HV SM - typical bill'!G9-'HV SM - typical bill'!F9)/'HV SM - typical bill'!F9),"")</f>
        <v>-2.4757184770110227E-4</v>
      </c>
      <c r="O76" s="51">
        <f>IF('HV SM - typical bill'!C9,(('HV SM - typical bill'!F9-'HV SM - typical bill'!C9)),"")</f>
        <v>0</v>
      </c>
      <c r="P76" s="48">
        <f>IF('HV SM - typical bill'!C9,(('HV SM - typical bill'!G9-'HV SM - typical bill'!C9)),"")</f>
        <v>-3.706767394282906E-2</v>
      </c>
      <c r="Q76" s="52">
        <f>IF('HV SM - typical bill'!C9,(('HV SM - typical bill'!G9-'HV SM - typical bill'!F9)),"")</f>
        <v>-3.706767394282906E-2</v>
      </c>
    </row>
    <row r="77" spans="2:17" ht="27.75" customHeight="1">
      <c r="B77" s="58" t="s">
        <v>76</v>
      </c>
      <c r="C77" s="59">
        <f>IF('HV SM - typical bill'!C10,(('HV SM - typical bill'!D10-'HV SM - typical bill'!C10)/'HV SM - typical bill'!C10),"")</f>
        <v>0</v>
      </c>
      <c r="D77" s="45">
        <f>IF('HV SM - typical bill'!C10,(('HV SM - typical bill'!E10-'HV SM - typical bill'!C10)/'HV SM - typical bill'!C10),"")</f>
        <v>0</v>
      </c>
      <c r="E77" s="60">
        <f>IF('HV SM - typical bill'!C10,(('HV SM - typical bill'!E10-'HV SM - typical bill'!D10)/'HV SM - typical bill'!D10),"")</f>
        <v>0</v>
      </c>
      <c r="F77" s="51">
        <f>IF('HV SM - typical bill'!C10,('HV SM - typical bill'!D10-'HV SM - typical bill'!C10),"")</f>
        <v>0</v>
      </c>
      <c r="G77" s="48">
        <f>IF('HV SM - typical bill'!C10,(('HV SM - typical bill'!E10-'HV SM - typical bill'!C10)),"")</f>
        <v>0</v>
      </c>
      <c r="H77" s="52">
        <f>IF('HV SM - typical bill'!C10,(('HV SM - typical bill'!E10-'HV SM - typical bill'!D10)),"")</f>
        <v>0</v>
      </c>
      <c r="I77" s="40"/>
      <c r="J77" s="41"/>
      <c r="K77" s="58" t="s">
        <v>76</v>
      </c>
      <c r="L77" s="66">
        <f>IF('HV SM - typical bill'!C10,(('HV SM - typical bill'!F10-'HV SM - typical bill'!C10)/'HV SM - typical bill'!C10),"")</f>
        <v>0</v>
      </c>
      <c r="M77" s="47">
        <f>IF('HV SM - typical bill'!C10,(('HV SM - typical bill'!G10-'HV SM - typical bill'!C10)/'HV SM - typical bill'!C10),"")</f>
        <v>5.7037297910453538E-5</v>
      </c>
      <c r="N77" s="64">
        <f>IF('HV SM - typical bill'!C10,(('HV SM - typical bill'!G10-'HV SM - typical bill'!F10)/'HV SM - typical bill'!F10),"")</f>
        <v>5.7037297910453538E-5</v>
      </c>
      <c r="O77" s="51">
        <f>IF('HV SM - typical bill'!C10,(('HV SM - typical bill'!F10-'HV SM - typical bill'!C10)),"")</f>
        <v>0</v>
      </c>
      <c r="P77" s="48">
        <f>IF('HV SM - typical bill'!C10,(('HV SM - typical bill'!G10-'HV SM - typical bill'!C10)),"")</f>
        <v>3.49637840288608E-3</v>
      </c>
      <c r="Q77" s="52">
        <f>IF('HV SM - typical bill'!C10,(('HV SM - typical bill'!G10-'HV SM - typical bill'!F10)),"")</f>
        <v>3.49637840288608E-3</v>
      </c>
    </row>
    <row r="78" spans="2:17" ht="27.75" customHeight="1">
      <c r="B78" s="58" t="s">
        <v>89</v>
      </c>
      <c r="C78" s="59">
        <f>IF('HV SM - typical bill'!C11,(('HV SM - typical bill'!D11-'HV SM - typical bill'!C11)/'HV SM - typical bill'!C11),"")</f>
        <v>0</v>
      </c>
      <c r="D78" s="45">
        <f>IF('HV SM - typical bill'!C11,(('HV SM - typical bill'!E11-'HV SM - typical bill'!C11)/'HV SM - typical bill'!C11),"")</f>
        <v>0</v>
      </c>
      <c r="E78" s="60">
        <f>IF('HV SM - typical bill'!C11,(('HV SM - typical bill'!E11-'HV SM - typical bill'!D11)/'HV SM - typical bill'!D11),"")</f>
        <v>0</v>
      </c>
      <c r="F78" s="51">
        <f>IF('HV SM - typical bill'!C11,('HV SM - typical bill'!D11-'HV SM - typical bill'!C11),"")</f>
        <v>0</v>
      </c>
      <c r="G78" s="48">
        <f>IF('HV SM - typical bill'!C11,(('HV SM - typical bill'!E11-'HV SM - typical bill'!C11)),"")</f>
        <v>0</v>
      </c>
      <c r="H78" s="52">
        <f>IF('HV SM - typical bill'!C11,(('HV SM - typical bill'!E11-'HV SM - typical bill'!D11)),"")</f>
        <v>0</v>
      </c>
      <c r="I78" s="40"/>
      <c r="J78" s="41"/>
      <c r="K78" s="58" t="s">
        <v>89</v>
      </c>
      <c r="L78" s="66">
        <f>IF('HV SM - typical bill'!C11,(('HV SM - typical bill'!F11-'HV SM - typical bill'!C11)/'HV SM - typical bill'!C11),"")</f>
        <v>0</v>
      </c>
      <c r="M78" s="47">
        <f>IF('HV SM - typical bill'!C11,(('HV SM - typical bill'!G11-'HV SM - typical bill'!C11)/'HV SM - typical bill'!C11),"")</f>
        <v>-8.6143928785714684E-5</v>
      </c>
      <c r="N78" s="64">
        <f>IF('HV SM - typical bill'!C11,(('HV SM - typical bill'!G11-'HV SM - typical bill'!F11)/'HV SM - typical bill'!F11),"")</f>
        <v>-8.6143928785714684E-5</v>
      </c>
      <c r="O78" s="51">
        <f>IF('HV SM - typical bill'!C11,(('HV SM - typical bill'!F11-'HV SM - typical bill'!C11)),"")</f>
        <v>0</v>
      </c>
      <c r="P78" s="48">
        <f>IF('HV SM - typical bill'!C11,(('HV SM - typical bill'!G11-'HV SM - typical bill'!C11)),"")</f>
        <v>-3.8745156988895246E-3</v>
      </c>
      <c r="Q78" s="52">
        <f>IF('HV SM - typical bill'!C11,(('HV SM - typical bill'!G11-'HV SM - typical bill'!F11)),"")</f>
        <v>-3.8745156988895246E-3</v>
      </c>
    </row>
    <row r="79" spans="2:17" ht="27.75" customHeight="1">
      <c r="B79" s="57" t="s">
        <v>115</v>
      </c>
      <c r="C79" s="59" t="str">
        <f>IF('HV SM - typical bill'!C12,(('HV SM - typical bill'!D12-'HV SM - typical bill'!C12)/'HV SM - typical bill'!C12),"")</f>
        <v/>
      </c>
      <c r="D79" s="45" t="str">
        <f>IF('HV SM - typical bill'!C12,(('HV SM - typical bill'!E12-'HV SM - typical bill'!C12)/'HV SM - typical bill'!C12),"")</f>
        <v/>
      </c>
      <c r="E79" s="60" t="str">
        <f>IF('HV SM - typical bill'!C12,(('HV SM - typical bill'!E12-'HV SM - typical bill'!D12)/'HV SM - typical bill'!D12),"")</f>
        <v/>
      </c>
      <c r="F79" s="51" t="str">
        <f>IF('HV SM - typical bill'!C12,('HV SM - typical bill'!D12-'HV SM - typical bill'!C12),"")</f>
        <v/>
      </c>
      <c r="G79" s="48" t="str">
        <f>IF('HV SM - typical bill'!C12,(('HV SM - typical bill'!E12-'HV SM - typical bill'!C12)),"")</f>
        <v/>
      </c>
      <c r="H79" s="52" t="str">
        <f>IF('HV SM - typical bill'!C12,(('HV SM - typical bill'!E12-'HV SM - typical bill'!D12)),"")</f>
        <v/>
      </c>
      <c r="I79" s="40"/>
      <c r="J79" s="41"/>
      <c r="K79" s="57" t="s">
        <v>115</v>
      </c>
      <c r="L79" s="66" t="str">
        <f>IF('HV SM - typical bill'!C12,(('HV SM - typical bill'!F12-'HV SM - typical bill'!C12)/'HV SM - typical bill'!C12),"")</f>
        <v/>
      </c>
      <c r="M79" s="47" t="str">
        <f>IF('HV SM - typical bill'!C12,(('HV SM - typical bill'!G12-'HV SM - typical bill'!C12)/'HV SM - typical bill'!C12),"")</f>
        <v/>
      </c>
      <c r="N79" s="64" t="str">
        <f>IF('HV SM - typical bill'!C12,(('HV SM - typical bill'!G12-'HV SM - typical bill'!F12)/'HV SM - typical bill'!F12),"")</f>
        <v/>
      </c>
      <c r="O79" s="51" t="str">
        <f>IF('HV SM - typical bill'!C12,(('HV SM - typical bill'!F12-'HV SM - typical bill'!C12)),"")</f>
        <v/>
      </c>
      <c r="P79" s="48" t="str">
        <f>IF('HV SM - typical bill'!C12,(('HV SM - typical bill'!G12-'HV SM - typical bill'!C12)),"")</f>
        <v/>
      </c>
      <c r="Q79" s="52" t="str">
        <f>IF('HV SM - typical bill'!C12,(('HV SM - typical bill'!G12-'HV SM - typical bill'!F12)),"")</f>
        <v/>
      </c>
    </row>
    <row r="80" spans="2:17" ht="27.75" customHeight="1">
      <c r="B80" s="58" t="s">
        <v>50</v>
      </c>
      <c r="C80" s="59">
        <f>IF('HV SM - typical bill'!C13,(('HV SM - typical bill'!D13-'HV SM - typical bill'!C13)/'HV SM - typical bill'!C13),"")</f>
        <v>0</v>
      </c>
      <c r="D80" s="45">
        <f>IF('HV SM - typical bill'!C13,(('HV SM - typical bill'!E13-'HV SM - typical bill'!C13)/'HV SM - typical bill'!C13),"")</f>
        <v>0</v>
      </c>
      <c r="E80" s="60">
        <f>IF('HV SM - typical bill'!C13,(('HV SM - typical bill'!E13-'HV SM - typical bill'!D13)/'HV SM - typical bill'!D13),"")</f>
        <v>0</v>
      </c>
      <c r="F80" s="51">
        <f>IF('HV SM - typical bill'!C13,('HV SM - typical bill'!D13-'HV SM - typical bill'!C13),"")</f>
        <v>0</v>
      </c>
      <c r="G80" s="48">
        <f>IF('HV SM - typical bill'!C13,(('HV SM - typical bill'!E13-'HV SM - typical bill'!C13)),"")</f>
        <v>0</v>
      </c>
      <c r="H80" s="52">
        <f>IF('HV SM - typical bill'!C13,(('HV SM - typical bill'!E13-'HV SM - typical bill'!D13)),"")</f>
        <v>0</v>
      </c>
      <c r="I80" s="40"/>
      <c r="J80" s="41"/>
      <c r="K80" s="58" t="s">
        <v>50</v>
      </c>
      <c r="L80" s="66">
        <f>IF('HV SM - typical bill'!C13,(('HV SM - typical bill'!F13-'HV SM - typical bill'!C13)/'HV SM - typical bill'!C13),"")</f>
        <v>0</v>
      </c>
      <c r="M80" s="47">
        <f>IF('HV SM - typical bill'!C13,(('HV SM - typical bill'!G13-'HV SM - typical bill'!C13)/'HV SM - typical bill'!C13),"")</f>
        <v>0</v>
      </c>
      <c r="N80" s="64">
        <f>IF('HV SM - typical bill'!C13,(('HV SM - typical bill'!G13-'HV SM - typical bill'!F13)/'HV SM - typical bill'!F13),"")</f>
        <v>0</v>
      </c>
      <c r="O80" s="51">
        <f>IF('HV SM - typical bill'!C13,(('HV SM - typical bill'!F13-'HV SM - typical bill'!C13)),"")</f>
        <v>0</v>
      </c>
      <c r="P80" s="48">
        <f>IF('HV SM - typical bill'!C13,(('HV SM - typical bill'!G13-'HV SM - typical bill'!C13)),"")</f>
        <v>0</v>
      </c>
      <c r="Q80" s="52">
        <f>IF('HV SM - typical bill'!C13,(('HV SM - typical bill'!G13-'HV SM - typical bill'!F13)),"")</f>
        <v>0</v>
      </c>
    </row>
    <row r="81" spans="2:17" ht="27.75" customHeight="1">
      <c r="B81" s="58" t="s">
        <v>77</v>
      </c>
      <c r="C81" s="59" t="e">
        <f>IF('HV SM - typical bill'!C14,(('HV SM - typical bill'!D14-'HV SM - typical bill'!C14)/'HV SM - typical bill'!C14),"")</f>
        <v>#VALUE!</v>
      </c>
      <c r="D81" s="45" t="e">
        <f>IF('HV SM - typical bill'!C14,(('HV SM - typical bill'!E14-'HV SM - typical bill'!C14)/'HV SM - typical bill'!C14),"")</f>
        <v>#VALUE!</v>
      </c>
      <c r="E81" s="60" t="e">
        <f>IF('HV SM - typical bill'!C14,(('HV SM - typical bill'!E14-'HV SM - typical bill'!D14)/'HV SM - typical bill'!D14),"")</f>
        <v>#VALUE!</v>
      </c>
      <c r="F81" s="51" t="e">
        <f>IF('HV SM - typical bill'!C14,('HV SM - typical bill'!D14-'HV SM - typical bill'!C14),"")</f>
        <v>#VALUE!</v>
      </c>
      <c r="G81" s="48" t="e">
        <f>IF('HV SM - typical bill'!C14,(('HV SM - typical bill'!E14-'HV SM - typical bill'!C14)),"")</f>
        <v>#VALUE!</v>
      </c>
      <c r="H81" s="52" t="e">
        <f>IF('HV SM - typical bill'!C14,(('HV SM - typical bill'!E14-'HV SM - typical bill'!D14)),"")</f>
        <v>#VALUE!</v>
      </c>
      <c r="I81" s="40"/>
      <c r="J81" s="41"/>
      <c r="K81" s="58" t="s">
        <v>77</v>
      </c>
      <c r="L81" s="66" t="e">
        <f>IF('HV SM - typical bill'!C14,(('HV SM - typical bill'!F14-'HV SM - typical bill'!C14)/'HV SM - typical bill'!C14),"")</f>
        <v>#VALUE!</v>
      </c>
      <c r="M81" s="47" t="e">
        <f>IF('HV SM - typical bill'!C14,(('HV SM - typical bill'!G14-'HV SM - typical bill'!C14)/'HV SM - typical bill'!C14),"")</f>
        <v>#VALUE!</v>
      </c>
      <c r="N81" s="64" t="e">
        <f>IF('HV SM - typical bill'!C14,(('HV SM - typical bill'!G14-'HV SM - typical bill'!F14)/'HV SM - typical bill'!F14),"")</f>
        <v>#VALUE!</v>
      </c>
      <c r="O81" s="51" t="e">
        <f>IF('HV SM - typical bill'!C14,(('HV SM - typical bill'!F14-'HV SM - typical bill'!C14)),"")</f>
        <v>#VALUE!</v>
      </c>
      <c r="P81" s="48" t="e">
        <f>IF('HV SM - typical bill'!C14,(('HV SM - typical bill'!G14-'HV SM - typical bill'!C14)),"")</f>
        <v>#VALUE!</v>
      </c>
      <c r="Q81" s="52" t="e">
        <f>IF('HV SM - typical bill'!C14,(('HV SM - typical bill'!G14-'HV SM - typical bill'!F14)),"")</f>
        <v>#VALUE!</v>
      </c>
    </row>
    <row r="82" spans="2:17" ht="27.75" customHeight="1">
      <c r="B82" s="58" t="s">
        <v>90</v>
      </c>
      <c r="C82" s="59" t="e">
        <f>IF('HV SM - typical bill'!C15,(('HV SM - typical bill'!D15-'HV SM - typical bill'!C15)/'HV SM - typical bill'!C15),"")</f>
        <v>#VALUE!</v>
      </c>
      <c r="D82" s="45" t="e">
        <f>IF('HV SM - typical bill'!C15,(('HV SM - typical bill'!E15-'HV SM - typical bill'!C15)/'HV SM - typical bill'!C15),"")</f>
        <v>#VALUE!</v>
      </c>
      <c r="E82" s="60" t="e">
        <f>IF('HV SM - typical bill'!C15,(('HV SM - typical bill'!E15-'HV SM - typical bill'!D15)/'HV SM - typical bill'!D15),"")</f>
        <v>#VALUE!</v>
      </c>
      <c r="F82" s="51" t="e">
        <f>IF('HV SM - typical bill'!C15,('HV SM - typical bill'!D15-'HV SM - typical bill'!C15),"")</f>
        <v>#VALUE!</v>
      </c>
      <c r="G82" s="48" t="e">
        <f>IF('HV SM - typical bill'!C15,(('HV SM - typical bill'!E15-'HV SM - typical bill'!C15)),"")</f>
        <v>#VALUE!</v>
      </c>
      <c r="H82" s="52" t="e">
        <f>IF('HV SM - typical bill'!C15,(('HV SM - typical bill'!E15-'HV SM - typical bill'!D15)),"")</f>
        <v>#VALUE!</v>
      </c>
      <c r="I82" s="40"/>
      <c r="J82" s="41"/>
      <c r="K82" s="58" t="s">
        <v>90</v>
      </c>
      <c r="L82" s="66" t="e">
        <f>IF('HV SM - typical bill'!C15,(('HV SM - typical bill'!F15-'HV SM - typical bill'!C15)/'HV SM - typical bill'!C15),"")</f>
        <v>#VALUE!</v>
      </c>
      <c r="M82" s="47" t="e">
        <f>IF('HV SM - typical bill'!C15,(('HV SM - typical bill'!G15-'HV SM - typical bill'!C15)/'HV SM - typical bill'!C15),"")</f>
        <v>#VALUE!</v>
      </c>
      <c r="N82" s="64" t="e">
        <f>IF('HV SM - typical bill'!C15,(('HV SM - typical bill'!G15-'HV SM - typical bill'!F15)/'HV SM - typical bill'!F15),"")</f>
        <v>#VALUE!</v>
      </c>
      <c r="O82" s="51" t="e">
        <f>IF('HV SM - typical bill'!C15,(('HV SM - typical bill'!F15-'HV SM - typical bill'!C15)),"")</f>
        <v>#VALUE!</v>
      </c>
      <c r="P82" s="48" t="e">
        <f>IF('HV SM - typical bill'!C15,(('HV SM - typical bill'!G15-'HV SM - typical bill'!C15)),"")</f>
        <v>#VALUE!</v>
      </c>
      <c r="Q82" s="52" t="e">
        <f>IF('HV SM - typical bill'!C15,(('HV SM - typical bill'!G15-'HV SM - typical bill'!F15)),"")</f>
        <v>#VALUE!</v>
      </c>
    </row>
    <row r="83" spans="2:17" ht="27.75" customHeight="1">
      <c r="B83" s="57" t="s">
        <v>117</v>
      </c>
      <c r="C83" s="59" t="str">
        <f>IF('HV SM - typical bill'!C16,(('HV SM - typical bill'!D16-'HV SM - typical bill'!C16)/'HV SM - typical bill'!C16),"")</f>
        <v/>
      </c>
      <c r="D83" s="45" t="str">
        <f>IF('HV SM - typical bill'!C16,(('HV SM - typical bill'!E16-'HV SM - typical bill'!C16)/'HV SM - typical bill'!C16),"")</f>
        <v/>
      </c>
      <c r="E83" s="60" t="str">
        <f>IF('HV SM - typical bill'!C16,(('HV SM - typical bill'!E16-'HV SM - typical bill'!D16)/'HV SM - typical bill'!D16),"")</f>
        <v/>
      </c>
      <c r="F83" s="51" t="str">
        <f>IF('HV SM - typical bill'!C16,('HV SM - typical bill'!D16-'HV SM - typical bill'!C16),"")</f>
        <v/>
      </c>
      <c r="G83" s="48" t="str">
        <f>IF('HV SM - typical bill'!C16,(('HV SM - typical bill'!E16-'HV SM - typical bill'!C16)),"")</f>
        <v/>
      </c>
      <c r="H83" s="52" t="str">
        <f>IF('HV SM - typical bill'!C16,(('HV SM - typical bill'!E16-'HV SM - typical bill'!D16)),"")</f>
        <v/>
      </c>
      <c r="I83" s="40"/>
      <c r="J83" s="41"/>
      <c r="K83" s="57" t="s">
        <v>117</v>
      </c>
      <c r="L83" s="66" t="str">
        <f>IF('HV SM - typical bill'!C16,(('HV SM - typical bill'!F16-'HV SM - typical bill'!C16)/'HV SM - typical bill'!C16),"")</f>
        <v/>
      </c>
      <c r="M83" s="47" t="str">
        <f>IF('HV SM - typical bill'!C16,(('HV SM - typical bill'!G16-'HV SM - typical bill'!C16)/'HV SM - typical bill'!C16),"")</f>
        <v/>
      </c>
      <c r="N83" s="64" t="str">
        <f>IF('HV SM - typical bill'!C16,(('HV SM - typical bill'!G16-'HV SM - typical bill'!F16)/'HV SM - typical bill'!F16),"")</f>
        <v/>
      </c>
      <c r="O83" s="51" t="str">
        <f>IF('HV SM - typical bill'!C16,(('HV SM - typical bill'!F16-'HV SM - typical bill'!C16)),"")</f>
        <v/>
      </c>
      <c r="P83" s="48" t="str">
        <f>IF('HV SM - typical bill'!C16,(('HV SM - typical bill'!G16-'HV SM - typical bill'!C16)),"")</f>
        <v/>
      </c>
      <c r="Q83" s="52" t="str">
        <f>IF('HV SM - typical bill'!C16,(('HV SM - typical bill'!G16-'HV SM - typical bill'!F16)),"")</f>
        <v/>
      </c>
    </row>
    <row r="84" spans="2:17" ht="27.75" customHeight="1">
      <c r="B84" s="58" t="s">
        <v>51</v>
      </c>
      <c r="C84" s="59">
        <f>IF('HV SM - typical bill'!C17,(('HV SM - typical bill'!D17-'HV SM - typical bill'!C17)/'HV SM - typical bill'!C17),"")</f>
        <v>0</v>
      </c>
      <c r="D84" s="45">
        <f>IF('HV SM - typical bill'!C17,(('HV SM - typical bill'!E17-'HV SM - typical bill'!C17)/'HV SM - typical bill'!C17),"")</f>
        <v>0</v>
      </c>
      <c r="E84" s="60">
        <f>IF('HV SM - typical bill'!C17,(('HV SM - typical bill'!E17-'HV SM - typical bill'!D17)/'HV SM - typical bill'!D17),"")</f>
        <v>0</v>
      </c>
      <c r="F84" s="51">
        <f>IF('HV SM - typical bill'!C17,('HV SM - typical bill'!D17-'HV SM - typical bill'!C17),"")</f>
        <v>0</v>
      </c>
      <c r="G84" s="48">
        <f>IF('HV SM - typical bill'!C17,(('HV SM - typical bill'!E17-'HV SM - typical bill'!C17)),"")</f>
        <v>0</v>
      </c>
      <c r="H84" s="52">
        <f>IF('HV SM - typical bill'!C17,(('HV SM - typical bill'!E17-'HV SM - typical bill'!D17)),"")</f>
        <v>0</v>
      </c>
      <c r="I84" s="40"/>
      <c r="J84" s="41"/>
      <c r="K84" s="58" t="s">
        <v>51</v>
      </c>
      <c r="L84" s="66">
        <f>IF('HV SM - typical bill'!C17,(('HV SM - typical bill'!F17-'HV SM - typical bill'!C17)/'HV SM - typical bill'!C17),"")</f>
        <v>0</v>
      </c>
      <c r="M84" s="47">
        <f>IF('HV SM - typical bill'!C17,(('HV SM - typical bill'!G17-'HV SM - typical bill'!C17)/'HV SM - typical bill'!C17),"")</f>
        <v>-3.3395794159795901E-4</v>
      </c>
      <c r="N84" s="64">
        <f>IF('HV SM - typical bill'!C17,(('HV SM - typical bill'!G17-'HV SM - typical bill'!F17)/'HV SM - typical bill'!F17),"")</f>
        <v>-3.3395794159795901E-4</v>
      </c>
      <c r="O84" s="51">
        <f>IF('HV SM - typical bill'!C17,(('HV SM - typical bill'!F17-'HV SM - typical bill'!C17)),"")</f>
        <v>0</v>
      </c>
      <c r="P84" s="48">
        <f>IF('HV SM - typical bill'!C17,(('HV SM - typical bill'!G17-'HV SM - typical bill'!C17)),"")</f>
        <v>-0.14537479210565607</v>
      </c>
      <c r="Q84" s="52">
        <f>IF('HV SM - typical bill'!C17,(('HV SM - typical bill'!G17-'HV SM - typical bill'!F17)),"")</f>
        <v>-0.14537479210565607</v>
      </c>
    </row>
    <row r="85" spans="2:17" ht="27.75" customHeight="1">
      <c r="B85" s="58" t="s">
        <v>78</v>
      </c>
      <c r="C85" s="59">
        <f>IF('HV SM - typical bill'!C18,(('HV SM - typical bill'!D18-'HV SM - typical bill'!C18)/'HV SM - typical bill'!C18),"")</f>
        <v>0</v>
      </c>
      <c r="D85" s="45">
        <f>IF('HV SM - typical bill'!C18,(('HV SM - typical bill'!E18-'HV SM - typical bill'!C18)/'HV SM - typical bill'!C18),"")</f>
        <v>0</v>
      </c>
      <c r="E85" s="60">
        <f>IF('HV SM - typical bill'!C18,(('HV SM - typical bill'!E18-'HV SM - typical bill'!D18)/'HV SM - typical bill'!D18),"")</f>
        <v>0</v>
      </c>
      <c r="F85" s="51">
        <f>IF('HV SM - typical bill'!C18,('HV SM - typical bill'!D18-'HV SM - typical bill'!C18),"")</f>
        <v>0</v>
      </c>
      <c r="G85" s="48">
        <f>IF('HV SM - typical bill'!C18,(('HV SM - typical bill'!E18-'HV SM - typical bill'!C18)),"")</f>
        <v>0</v>
      </c>
      <c r="H85" s="52">
        <f>IF('HV SM - typical bill'!C18,(('HV SM - typical bill'!E18-'HV SM - typical bill'!D18)),"")</f>
        <v>0</v>
      </c>
      <c r="I85" s="40"/>
      <c r="J85" s="41"/>
      <c r="K85" s="58" t="s">
        <v>78</v>
      </c>
      <c r="L85" s="66">
        <f>IF('HV SM - typical bill'!C18,(('HV SM - typical bill'!F18-'HV SM - typical bill'!C18)/'HV SM - typical bill'!C18),"")</f>
        <v>0</v>
      </c>
      <c r="M85" s="47">
        <f>IF('HV SM - typical bill'!C18,(('HV SM - typical bill'!G18-'HV SM - typical bill'!C18)/'HV SM - typical bill'!C18),"")</f>
        <v>-3.1906951661061556E-4</v>
      </c>
      <c r="N85" s="64">
        <f>IF('HV SM - typical bill'!C18,(('HV SM - typical bill'!G18-'HV SM - typical bill'!F18)/'HV SM - typical bill'!F18),"")</f>
        <v>-3.1906951661061556E-4</v>
      </c>
      <c r="O85" s="51">
        <f>IF('HV SM - typical bill'!C18,(('HV SM - typical bill'!F18-'HV SM - typical bill'!C18)),"")</f>
        <v>0</v>
      </c>
      <c r="P85" s="48">
        <f>IF('HV SM - typical bill'!C18,(('HV SM - typical bill'!G18-'HV SM - typical bill'!C18)),"")</f>
        <v>-6.540271237039974E-2</v>
      </c>
      <c r="Q85" s="52">
        <f>IF('HV SM - typical bill'!C18,(('HV SM - typical bill'!G18-'HV SM - typical bill'!F18)),"")</f>
        <v>-6.540271237039974E-2</v>
      </c>
    </row>
    <row r="86" spans="2:17">
      <c r="B86" s="58" t="s">
        <v>91</v>
      </c>
      <c r="C86" s="59">
        <f>IF('HV SM - typical bill'!C19,(('HV SM - typical bill'!D19-'HV SM - typical bill'!C19)/'HV SM - typical bill'!C19),"")</f>
        <v>0</v>
      </c>
      <c r="D86" s="45">
        <f>IF('HV SM - typical bill'!C19,(('HV SM - typical bill'!E19-'HV SM - typical bill'!C19)/'HV SM - typical bill'!C19),"")</f>
        <v>0</v>
      </c>
      <c r="E86" s="60">
        <f>IF('HV SM - typical bill'!C19,(('HV SM - typical bill'!E19-'HV SM - typical bill'!D19)/'HV SM - typical bill'!D19),"")</f>
        <v>0</v>
      </c>
      <c r="F86" s="51">
        <f>IF('HV SM - typical bill'!C19,('HV SM - typical bill'!D19-'HV SM - typical bill'!C19),"")</f>
        <v>0</v>
      </c>
      <c r="G86" s="48">
        <f>IF('HV SM - typical bill'!C19,(('HV SM - typical bill'!E19-'HV SM - typical bill'!C19)),"")</f>
        <v>0</v>
      </c>
      <c r="H86" s="52">
        <f>IF('HV SM - typical bill'!C19,(('HV SM - typical bill'!E19-'HV SM - typical bill'!D19)),"")</f>
        <v>0</v>
      </c>
      <c r="I86" s="40"/>
      <c r="J86" s="41"/>
      <c r="K86" s="58" t="s">
        <v>91</v>
      </c>
      <c r="L86" s="66">
        <f>IF('HV SM - typical bill'!C19,(('HV SM - typical bill'!F19-'HV SM - typical bill'!C19)/'HV SM - typical bill'!C19),"")</f>
        <v>0</v>
      </c>
      <c r="M86" s="47">
        <f>IF('HV SM - typical bill'!C19,(('HV SM - typical bill'!G19-'HV SM - typical bill'!C19)/'HV SM - typical bill'!C19),"")</f>
        <v>-3.5419389170916814E-4</v>
      </c>
      <c r="N86" s="64">
        <f>IF('HV SM - typical bill'!C19,(('HV SM - typical bill'!G19-'HV SM - typical bill'!F19)/'HV SM - typical bill'!F19),"")</f>
        <v>-3.5419389170916814E-4</v>
      </c>
      <c r="O86" s="51">
        <f>IF('HV SM - typical bill'!C19,(('HV SM - typical bill'!F19-'HV SM - typical bill'!C19)),"")</f>
        <v>0</v>
      </c>
      <c r="P86" s="48">
        <f>IF('HV SM - typical bill'!C19,(('HV SM - typical bill'!G19-'HV SM - typical bill'!C19)),"")</f>
        <v>-0.15877675816290093</v>
      </c>
      <c r="Q86" s="52">
        <f>IF('HV SM - typical bill'!C19,(('HV SM - typical bill'!G19-'HV SM - typical bill'!F19)),"")</f>
        <v>-0.15877675816290093</v>
      </c>
    </row>
    <row r="87" spans="2:17">
      <c r="B87" s="57" t="s">
        <v>118</v>
      </c>
      <c r="C87" s="59" t="str">
        <f>IF('HV SM - typical bill'!C20,(('HV SM - typical bill'!D20-'HV SM - typical bill'!C20)/'HV SM - typical bill'!C20),"")</f>
        <v/>
      </c>
      <c r="D87" s="45" t="str">
        <f>IF('HV SM - typical bill'!C20,(('HV SM - typical bill'!E20-'HV SM - typical bill'!C20)/'HV SM - typical bill'!C20),"")</f>
        <v/>
      </c>
      <c r="E87" s="60" t="str">
        <f>IF('HV SM - typical bill'!C20,(('HV SM - typical bill'!E20-'HV SM - typical bill'!D20)/'HV SM - typical bill'!D20),"")</f>
        <v/>
      </c>
      <c r="F87" s="51" t="str">
        <f>IF('HV SM - typical bill'!C20,('HV SM - typical bill'!D20-'HV SM - typical bill'!C20),"")</f>
        <v/>
      </c>
      <c r="G87" s="48" t="str">
        <f>IF('HV SM - typical bill'!C20,(('HV SM - typical bill'!E20-'HV SM - typical bill'!C20)),"")</f>
        <v/>
      </c>
      <c r="H87" s="52" t="str">
        <f>IF('HV SM - typical bill'!C20,(('HV SM - typical bill'!E20-'HV SM - typical bill'!D20)),"")</f>
        <v/>
      </c>
      <c r="I87" s="40"/>
      <c r="J87" s="41"/>
      <c r="K87" s="57" t="s">
        <v>118</v>
      </c>
      <c r="L87" s="66" t="str">
        <f>IF('HV SM - typical bill'!C20,(('HV SM - typical bill'!F20-'HV SM - typical bill'!C20)/'HV SM - typical bill'!C20),"")</f>
        <v/>
      </c>
      <c r="M87" s="47" t="str">
        <f>IF('HV SM - typical bill'!C20,(('HV SM - typical bill'!G20-'HV SM - typical bill'!C20)/'HV SM - typical bill'!C20),"")</f>
        <v/>
      </c>
      <c r="N87" s="64" t="str">
        <f>IF('HV SM - typical bill'!C20,(('HV SM - typical bill'!G20-'HV SM - typical bill'!F20)/'HV SM - typical bill'!F20),"")</f>
        <v/>
      </c>
      <c r="O87" s="51" t="str">
        <f>IF('HV SM - typical bill'!C20,(('HV SM - typical bill'!F20-'HV SM - typical bill'!C20)),"")</f>
        <v/>
      </c>
      <c r="P87" s="48" t="str">
        <f>IF('HV SM - typical bill'!C20,(('HV SM - typical bill'!G20-'HV SM - typical bill'!C20)),"")</f>
        <v/>
      </c>
      <c r="Q87" s="52" t="str">
        <f>IF('HV SM - typical bill'!C20,(('HV SM - typical bill'!G20-'HV SM - typical bill'!F20)),"")</f>
        <v/>
      </c>
    </row>
    <row r="88" spans="2:17">
      <c r="B88" s="58" t="s">
        <v>52</v>
      </c>
      <c r="C88" s="59">
        <f>IF('HV SM - typical bill'!C21,(('HV SM - typical bill'!D21-'HV SM - typical bill'!C21)/'HV SM - typical bill'!C21),"")</f>
        <v>0</v>
      </c>
      <c r="D88" s="45">
        <f>IF('HV SM - typical bill'!C21,(('HV SM - typical bill'!E21-'HV SM - typical bill'!C21)/'HV SM - typical bill'!C21),"")</f>
        <v>0</v>
      </c>
      <c r="E88" s="60">
        <f>IF('HV SM - typical bill'!C21,(('HV SM - typical bill'!E21-'HV SM - typical bill'!D21)/'HV SM - typical bill'!D21),"")</f>
        <v>0</v>
      </c>
      <c r="F88" s="51">
        <f>IF('HV SM - typical bill'!C21,('HV SM - typical bill'!D21-'HV SM - typical bill'!C21),"")</f>
        <v>0</v>
      </c>
      <c r="G88" s="48">
        <f>IF('HV SM - typical bill'!C21,(('HV SM - typical bill'!E21-'HV SM - typical bill'!C21)),"")</f>
        <v>0</v>
      </c>
      <c r="H88" s="52">
        <f>IF('HV SM - typical bill'!C21,(('HV SM - typical bill'!E21-'HV SM - typical bill'!D21)),"")</f>
        <v>0</v>
      </c>
      <c r="I88" s="40"/>
      <c r="J88" s="41"/>
      <c r="K88" s="58" t="s">
        <v>52</v>
      </c>
      <c r="L88" s="66">
        <f>IF('HV SM - typical bill'!C21,(('HV SM - typical bill'!F21-'HV SM - typical bill'!C21)/'HV SM - typical bill'!C21),"")</f>
        <v>0</v>
      </c>
      <c r="M88" s="47">
        <f>IF('HV SM - typical bill'!C21,(('HV SM - typical bill'!G21-'HV SM - typical bill'!C21)/'HV SM - typical bill'!C21),"")</f>
        <v>-3.1324858581560232E-4</v>
      </c>
      <c r="N88" s="64">
        <f>IF('HV SM - typical bill'!C21,(('HV SM - typical bill'!G21-'HV SM - typical bill'!F21)/'HV SM - typical bill'!F21),"")</f>
        <v>-3.1324858581560232E-4</v>
      </c>
      <c r="O88" s="51">
        <f>IF('HV SM - typical bill'!C21,(('HV SM - typical bill'!F21-'HV SM - typical bill'!C21)),"")</f>
        <v>0</v>
      </c>
      <c r="P88" s="48">
        <f>IF('HV SM - typical bill'!C21,(('HV SM - typical bill'!G21-'HV SM - typical bill'!C21)),"")</f>
        <v>-0.22195400660336873</v>
      </c>
      <c r="Q88" s="52">
        <f>IF('HV SM - typical bill'!C21,(('HV SM - typical bill'!G21-'HV SM - typical bill'!F21)),"")</f>
        <v>-0.22195400660336873</v>
      </c>
    </row>
    <row r="89" spans="2:17">
      <c r="B89" s="58" t="s">
        <v>79</v>
      </c>
      <c r="C89" s="59">
        <f>IF('HV SM - typical bill'!C22,(('HV SM - typical bill'!D22-'HV SM - typical bill'!C22)/'HV SM - typical bill'!C22),"")</f>
        <v>0</v>
      </c>
      <c r="D89" s="45">
        <f>IF('HV SM - typical bill'!C22,(('HV SM - typical bill'!E22-'HV SM - typical bill'!C22)/'HV SM - typical bill'!C22),"")</f>
        <v>0</v>
      </c>
      <c r="E89" s="60">
        <f>IF('HV SM - typical bill'!C22,(('HV SM - typical bill'!E22-'HV SM - typical bill'!D22)/'HV SM - typical bill'!D22),"")</f>
        <v>0</v>
      </c>
      <c r="F89" s="51">
        <f>IF('HV SM - typical bill'!C22,('HV SM - typical bill'!D22-'HV SM - typical bill'!C22),"")</f>
        <v>0</v>
      </c>
      <c r="G89" s="48">
        <f>IF('HV SM - typical bill'!C22,(('HV SM - typical bill'!E22-'HV SM - typical bill'!C22)),"")</f>
        <v>0</v>
      </c>
      <c r="H89" s="52">
        <f>IF('HV SM - typical bill'!C22,(('HV SM - typical bill'!E22-'HV SM - typical bill'!D22)),"")</f>
        <v>0</v>
      </c>
      <c r="I89" s="40"/>
      <c r="J89" s="41"/>
      <c r="K89" s="58" t="s">
        <v>79</v>
      </c>
      <c r="L89" s="66">
        <f>IF('HV SM - typical bill'!C22,(('HV SM - typical bill'!F22-'HV SM - typical bill'!C22)/'HV SM - typical bill'!C22),"")</f>
        <v>0</v>
      </c>
      <c r="M89" s="47">
        <f>IF('HV SM - typical bill'!C22,(('HV SM - typical bill'!G22-'HV SM - typical bill'!C22)/'HV SM - typical bill'!C22),"")</f>
        <v>-3.287398271758044E-4</v>
      </c>
      <c r="N89" s="64">
        <f>IF('HV SM - typical bill'!C22,(('HV SM - typical bill'!G22-'HV SM - typical bill'!F22)/'HV SM - typical bill'!F22),"")</f>
        <v>-3.287398271758044E-4</v>
      </c>
      <c r="O89" s="51">
        <f>IF('HV SM - typical bill'!C22,(('HV SM - typical bill'!F22-'HV SM - typical bill'!C22)),"")</f>
        <v>0</v>
      </c>
      <c r="P89" s="48">
        <f>IF('HV SM - typical bill'!C22,(('HV SM - typical bill'!G22-'HV SM - typical bill'!C22)),"")</f>
        <v>-0.4026444897078818</v>
      </c>
      <c r="Q89" s="52">
        <f>IF('HV SM - typical bill'!C22,(('HV SM - typical bill'!G22-'HV SM - typical bill'!F22)),"")</f>
        <v>-0.4026444897078818</v>
      </c>
    </row>
    <row r="90" spans="2:17" ht="27" customHeight="1">
      <c r="B90" s="58" t="s">
        <v>92</v>
      </c>
      <c r="C90" s="59">
        <f>IF('HV SM - typical bill'!C23,(('HV SM - typical bill'!D23-'HV SM - typical bill'!C23)/'HV SM - typical bill'!C23),"")</f>
        <v>0</v>
      </c>
      <c r="D90" s="45">
        <f>IF('HV SM - typical bill'!C23,(('HV SM - typical bill'!E23-'HV SM - typical bill'!C23)/'HV SM - typical bill'!C23),"")</f>
        <v>0</v>
      </c>
      <c r="E90" s="60">
        <f>IF('HV SM - typical bill'!C23,(('HV SM - typical bill'!E23-'HV SM - typical bill'!D23)/'HV SM - typical bill'!D23),"")</f>
        <v>0</v>
      </c>
      <c r="F90" s="51">
        <f>IF('HV SM - typical bill'!C23,('HV SM - typical bill'!D23-'HV SM - typical bill'!C23),"")</f>
        <v>0</v>
      </c>
      <c r="G90" s="48">
        <f>IF('HV SM - typical bill'!C23,(('HV SM - typical bill'!E23-'HV SM - typical bill'!C23)),"")</f>
        <v>0</v>
      </c>
      <c r="H90" s="52">
        <f>IF('HV SM - typical bill'!C23,(('HV SM - typical bill'!E23-'HV SM - typical bill'!D23)),"")</f>
        <v>0</v>
      </c>
      <c r="I90" s="40"/>
      <c r="J90" s="41"/>
      <c r="K90" s="58" t="s">
        <v>92</v>
      </c>
      <c r="L90" s="66">
        <f>IF('HV SM - typical bill'!C23,(('HV SM - typical bill'!F23-'HV SM - typical bill'!C23)/'HV SM - typical bill'!C23),"")</f>
        <v>0</v>
      </c>
      <c r="M90" s="47">
        <f>IF('HV SM - typical bill'!C23,(('HV SM - typical bill'!G23-'HV SM - typical bill'!C23)/'HV SM - typical bill'!C23),"")</f>
        <v>-3.1764023688869448E-4</v>
      </c>
      <c r="N90" s="64">
        <f>IF('HV SM - typical bill'!C23,(('HV SM - typical bill'!G23-'HV SM - typical bill'!F23)/'HV SM - typical bill'!F23),"")</f>
        <v>-3.1764023688869448E-4</v>
      </c>
      <c r="O90" s="51">
        <f>IF('HV SM - typical bill'!C23,(('HV SM - typical bill'!F23-'HV SM - typical bill'!C23)),"")</f>
        <v>0</v>
      </c>
      <c r="P90" s="48">
        <f>IF('HV SM - typical bill'!C23,(('HV SM - typical bill'!G23-'HV SM - typical bill'!C23)),"")</f>
        <v>-9.7379718745401078E-2</v>
      </c>
      <c r="Q90" s="52">
        <f>IF('HV SM - typical bill'!C23,(('HV SM - typical bill'!G23-'HV SM - typical bill'!F23)),"")</f>
        <v>-9.7379718745401078E-2</v>
      </c>
    </row>
    <row r="91" spans="2:17" ht="27" customHeight="1">
      <c r="B91" s="57" t="s">
        <v>119</v>
      </c>
      <c r="C91" s="59" t="str">
        <f>IF('HV SM - typical bill'!C24,(('HV SM - typical bill'!D24-'HV SM - typical bill'!C24)/'HV SM - typical bill'!C24),"")</f>
        <v/>
      </c>
      <c r="D91" s="45" t="str">
        <f>IF('HV SM - typical bill'!C24,(('HV SM - typical bill'!E24-'HV SM - typical bill'!C24)/'HV SM - typical bill'!C24),"")</f>
        <v/>
      </c>
      <c r="E91" s="60" t="str">
        <f>IF('HV SM - typical bill'!C24,(('HV SM - typical bill'!E24-'HV SM - typical bill'!D24)/'HV SM - typical bill'!D24),"")</f>
        <v/>
      </c>
      <c r="F91" s="51" t="str">
        <f>IF('HV SM - typical bill'!C24,('HV SM - typical bill'!D24-'HV SM - typical bill'!C24),"")</f>
        <v/>
      </c>
      <c r="G91" s="48" t="str">
        <f>IF('HV SM - typical bill'!C24,(('HV SM - typical bill'!E24-'HV SM - typical bill'!C24)),"")</f>
        <v/>
      </c>
      <c r="H91" s="52" t="str">
        <f>IF('HV SM - typical bill'!C24,(('HV SM - typical bill'!E24-'HV SM - typical bill'!D24)),"")</f>
        <v/>
      </c>
      <c r="I91" s="40"/>
      <c r="J91" s="41"/>
      <c r="K91" s="57" t="s">
        <v>119</v>
      </c>
      <c r="L91" s="66" t="str">
        <f>IF('HV SM - typical bill'!C24,(('HV SM - typical bill'!F24-'HV SM - typical bill'!C24)/'HV SM - typical bill'!C24),"")</f>
        <v/>
      </c>
      <c r="M91" s="47" t="str">
        <f>IF('HV SM - typical bill'!C24,(('HV SM - typical bill'!G24-'HV SM - typical bill'!C24)/'HV SM - typical bill'!C24),"")</f>
        <v/>
      </c>
      <c r="N91" s="64" t="str">
        <f>IF('HV SM - typical bill'!C24,(('HV SM - typical bill'!G24-'HV SM - typical bill'!F24)/'HV SM - typical bill'!F24),"")</f>
        <v/>
      </c>
      <c r="O91" s="51" t="str">
        <f>IF('HV SM - typical bill'!C24,(('HV SM - typical bill'!F24-'HV SM - typical bill'!C24)),"")</f>
        <v/>
      </c>
      <c r="P91" s="48" t="str">
        <f>IF('HV SM - typical bill'!C24,(('HV SM - typical bill'!G24-'HV SM - typical bill'!C24)),"")</f>
        <v/>
      </c>
      <c r="Q91" s="52" t="str">
        <f>IF('HV SM - typical bill'!C24,(('HV SM - typical bill'!G24-'HV SM - typical bill'!F24)),"")</f>
        <v/>
      </c>
    </row>
    <row r="92" spans="2:17" ht="27" customHeight="1">
      <c r="B92" s="58" t="s">
        <v>53</v>
      </c>
      <c r="C92" s="59">
        <f>IF('HV SM - typical bill'!C25,(('HV SM - typical bill'!D25-'HV SM - typical bill'!C25)/'HV SM - typical bill'!C25),"")</f>
        <v>0</v>
      </c>
      <c r="D92" s="45">
        <f>IF('HV SM - typical bill'!C25,(('HV SM - typical bill'!E25-'HV SM - typical bill'!C25)/'HV SM - typical bill'!C25),"")</f>
        <v>0</v>
      </c>
      <c r="E92" s="60">
        <f>IF('HV SM - typical bill'!C25,(('HV SM - typical bill'!E25-'HV SM - typical bill'!D25)/'HV SM - typical bill'!D25),"")</f>
        <v>0</v>
      </c>
      <c r="F92" s="51">
        <f>IF('HV SM - typical bill'!C25,('HV SM - typical bill'!D25-'HV SM - typical bill'!C25),"")</f>
        <v>0</v>
      </c>
      <c r="G92" s="48">
        <f>IF('HV SM - typical bill'!C25,(('HV SM - typical bill'!E25-'HV SM - typical bill'!C25)),"")</f>
        <v>0</v>
      </c>
      <c r="H92" s="52">
        <f>IF('HV SM - typical bill'!C25,(('HV SM - typical bill'!E25-'HV SM - typical bill'!D25)),"")</f>
        <v>0</v>
      </c>
      <c r="I92" s="40"/>
      <c r="J92" s="41"/>
      <c r="K92" s="58" t="s">
        <v>53</v>
      </c>
      <c r="L92" s="66">
        <f>IF('HV SM - typical bill'!C25,(('HV SM - typical bill'!F25-'HV SM - typical bill'!C25)/'HV SM - typical bill'!C25),"")</f>
        <v>0</v>
      </c>
      <c r="M92" s="47">
        <f>IF('HV SM - typical bill'!C25,(('HV SM - typical bill'!G25-'HV SM - typical bill'!C25)/'HV SM - typical bill'!C25),"")</f>
        <v>-4.0485829959512479E-3</v>
      </c>
      <c r="N92" s="64">
        <f>IF('HV SM - typical bill'!C25,(('HV SM - typical bill'!G25-'HV SM - typical bill'!F25)/'HV SM - typical bill'!F25),"")</f>
        <v>-4.0485829959512479E-3</v>
      </c>
      <c r="O92" s="51">
        <f>IF('HV SM - typical bill'!C25,(('HV SM - typical bill'!F25-'HV SM - typical bill'!C25)),"")</f>
        <v>0</v>
      </c>
      <c r="P92" s="48">
        <f>IF('HV SM - typical bill'!C25,(('HV SM - typical bill'!G25-'HV SM - typical bill'!C25)),"")</f>
        <v>-5.9323758957656736E-2</v>
      </c>
      <c r="Q92" s="52">
        <f>IF('HV SM - typical bill'!C25,(('HV SM - typical bill'!G25-'HV SM - typical bill'!F25)),"")</f>
        <v>-5.9323758957656736E-2</v>
      </c>
    </row>
    <row r="93" spans="2:17" ht="27" customHeight="1">
      <c r="B93" s="58" t="s">
        <v>80</v>
      </c>
      <c r="C93" s="59" t="e">
        <f>IF('HV SM - typical bill'!C26,(('HV SM - typical bill'!D26-'HV SM - typical bill'!C26)/'HV SM - typical bill'!C26),"")</f>
        <v>#VALUE!</v>
      </c>
      <c r="D93" s="45" t="e">
        <f>IF('HV SM - typical bill'!C26,(('HV SM - typical bill'!E26-'HV SM - typical bill'!C26)/'HV SM - typical bill'!C26),"")</f>
        <v>#VALUE!</v>
      </c>
      <c r="E93" s="60" t="e">
        <f>IF('HV SM - typical bill'!C26,(('HV SM - typical bill'!E26-'HV SM - typical bill'!D26)/'HV SM - typical bill'!D26),"")</f>
        <v>#VALUE!</v>
      </c>
      <c r="F93" s="51" t="e">
        <f>IF('HV SM - typical bill'!C26,('HV SM - typical bill'!D26-'HV SM - typical bill'!C26),"")</f>
        <v>#VALUE!</v>
      </c>
      <c r="G93" s="48" t="e">
        <f>IF('HV SM - typical bill'!C26,(('HV SM - typical bill'!E26-'HV SM - typical bill'!C26)),"")</f>
        <v>#VALUE!</v>
      </c>
      <c r="H93" s="52" t="e">
        <f>IF('HV SM - typical bill'!C26,(('HV SM - typical bill'!E26-'HV SM - typical bill'!D26)),"")</f>
        <v>#VALUE!</v>
      </c>
      <c r="I93" s="40"/>
      <c r="J93" s="41"/>
      <c r="K93" s="58" t="s">
        <v>80</v>
      </c>
      <c r="L93" s="66" t="e">
        <f>IF('HV SM - typical bill'!C26,(('HV SM - typical bill'!F26-'HV SM - typical bill'!C26)/'HV SM - typical bill'!C26),"")</f>
        <v>#VALUE!</v>
      </c>
      <c r="M93" s="47" t="e">
        <f>IF('HV SM - typical bill'!C26,(('HV SM - typical bill'!G26-'HV SM - typical bill'!C26)/'HV SM - typical bill'!C26),"")</f>
        <v>#VALUE!</v>
      </c>
      <c r="N93" s="64" t="e">
        <f>IF('HV SM - typical bill'!C26,(('HV SM - typical bill'!G26-'HV SM - typical bill'!F26)/'HV SM - typical bill'!F26),"")</f>
        <v>#VALUE!</v>
      </c>
      <c r="O93" s="51" t="e">
        <f>IF('HV SM - typical bill'!C26,(('HV SM - typical bill'!F26-'HV SM - typical bill'!C26)),"")</f>
        <v>#VALUE!</v>
      </c>
      <c r="P93" s="48" t="e">
        <f>IF('HV SM - typical bill'!C26,(('HV SM - typical bill'!G26-'HV SM - typical bill'!C26)),"")</f>
        <v>#VALUE!</v>
      </c>
      <c r="Q93" s="52" t="e">
        <f>IF('HV SM - typical bill'!C26,(('HV SM - typical bill'!G26-'HV SM - typical bill'!F26)),"")</f>
        <v>#VALUE!</v>
      </c>
    </row>
    <row r="94" spans="2:17" ht="27" customHeight="1">
      <c r="B94" s="58" t="s">
        <v>93</v>
      </c>
      <c r="C94" s="59" t="e">
        <f>IF('HV SM - typical bill'!C27,(('HV SM - typical bill'!D27-'HV SM - typical bill'!C27)/'HV SM - typical bill'!C27),"")</f>
        <v>#VALUE!</v>
      </c>
      <c r="D94" s="45" t="e">
        <f>IF('HV SM - typical bill'!C27,(('HV SM - typical bill'!E27-'HV SM - typical bill'!C27)/'HV SM - typical bill'!C27),"")</f>
        <v>#VALUE!</v>
      </c>
      <c r="E94" s="60" t="e">
        <f>IF('HV SM - typical bill'!C27,(('HV SM - typical bill'!E27-'HV SM - typical bill'!D27)/'HV SM - typical bill'!D27),"")</f>
        <v>#VALUE!</v>
      </c>
      <c r="F94" s="51" t="e">
        <f>IF('HV SM - typical bill'!C27,('HV SM - typical bill'!D27-'HV SM - typical bill'!C27),"")</f>
        <v>#VALUE!</v>
      </c>
      <c r="G94" s="48" t="e">
        <f>IF('HV SM - typical bill'!C27,(('HV SM - typical bill'!E27-'HV SM - typical bill'!C27)),"")</f>
        <v>#VALUE!</v>
      </c>
      <c r="H94" s="52" t="e">
        <f>IF('HV SM - typical bill'!C27,(('HV SM - typical bill'!E27-'HV SM - typical bill'!D27)),"")</f>
        <v>#VALUE!</v>
      </c>
      <c r="I94" s="40"/>
      <c r="J94" s="41"/>
      <c r="K94" s="58" t="s">
        <v>93</v>
      </c>
      <c r="L94" s="66" t="e">
        <f>IF('HV SM - typical bill'!C27,(('HV SM - typical bill'!F27-'HV SM - typical bill'!C27)/'HV SM - typical bill'!C27),"")</f>
        <v>#VALUE!</v>
      </c>
      <c r="M94" s="47" t="e">
        <f>IF('HV SM - typical bill'!C27,(('HV SM - typical bill'!G27-'HV SM - typical bill'!C27)/'HV SM - typical bill'!C27),"")</f>
        <v>#VALUE!</v>
      </c>
      <c r="N94" s="64" t="e">
        <f>IF('HV SM - typical bill'!C27,(('HV SM - typical bill'!G27-'HV SM - typical bill'!F27)/'HV SM - typical bill'!F27),"")</f>
        <v>#VALUE!</v>
      </c>
      <c r="O94" s="51" t="e">
        <f>IF('HV SM - typical bill'!C27,(('HV SM - typical bill'!F27-'HV SM - typical bill'!C27)),"")</f>
        <v>#VALUE!</v>
      </c>
      <c r="P94" s="48" t="e">
        <f>IF('HV SM - typical bill'!C27,(('HV SM - typical bill'!G27-'HV SM - typical bill'!C27)),"")</f>
        <v>#VALUE!</v>
      </c>
      <c r="Q94" s="52" t="e">
        <f>IF('HV SM - typical bill'!C27,(('HV SM - typical bill'!G27-'HV SM - typical bill'!F27)),"")</f>
        <v>#VALUE!</v>
      </c>
    </row>
    <row r="95" spans="2:17" ht="27" customHeight="1">
      <c r="B95" s="57" t="s">
        <v>120</v>
      </c>
      <c r="C95" s="59" t="str">
        <f>IF('HV SM - typical bill'!C28,(('HV SM - typical bill'!D28-'HV SM - typical bill'!C28)/'HV SM - typical bill'!C28),"")</f>
        <v/>
      </c>
      <c r="D95" s="45" t="str">
        <f>IF('HV SM - typical bill'!C28,(('HV SM - typical bill'!E28-'HV SM - typical bill'!C28)/'HV SM - typical bill'!C28),"")</f>
        <v/>
      </c>
      <c r="E95" s="60" t="str">
        <f>IF('HV SM - typical bill'!C28,(('HV SM - typical bill'!E28-'HV SM - typical bill'!D28)/'HV SM - typical bill'!D28),"")</f>
        <v/>
      </c>
      <c r="F95" s="51" t="str">
        <f>IF('HV SM - typical bill'!C28,('HV SM - typical bill'!D28-'HV SM - typical bill'!C28),"")</f>
        <v/>
      </c>
      <c r="G95" s="48" t="str">
        <f>IF('HV SM - typical bill'!C28,(('HV SM - typical bill'!E28-'HV SM - typical bill'!C28)),"")</f>
        <v/>
      </c>
      <c r="H95" s="52" t="str">
        <f>IF('HV SM - typical bill'!C28,(('HV SM - typical bill'!E28-'HV SM - typical bill'!D28)),"")</f>
        <v/>
      </c>
      <c r="I95" s="40"/>
      <c r="J95" s="41"/>
      <c r="K95" s="57" t="s">
        <v>120</v>
      </c>
      <c r="L95" s="66" t="str">
        <f>IF('HV SM - typical bill'!C28,(('HV SM - typical bill'!F28-'HV SM - typical bill'!C28)/'HV SM - typical bill'!C28),"")</f>
        <v/>
      </c>
      <c r="M95" s="47" t="str">
        <f>IF('HV SM - typical bill'!C28,(('HV SM - typical bill'!G28-'HV SM - typical bill'!C28)/'HV SM - typical bill'!C28),"")</f>
        <v/>
      </c>
      <c r="N95" s="64" t="str">
        <f>IF('HV SM - typical bill'!C28,(('HV SM - typical bill'!G28-'HV SM - typical bill'!F28)/'HV SM - typical bill'!F28),"")</f>
        <v/>
      </c>
      <c r="O95" s="51" t="str">
        <f>IF('HV SM - typical bill'!C28,(('HV SM - typical bill'!F28-'HV SM - typical bill'!C28)),"")</f>
        <v/>
      </c>
      <c r="P95" s="48" t="str">
        <f>IF('HV SM - typical bill'!C28,(('HV SM - typical bill'!G28-'HV SM - typical bill'!C28)),"")</f>
        <v/>
      </c>
      <c r="Q95" s="52" t="str">
        <f>IF('HV SM - typical bill'!C28,(('HV SM - typical bill'!G28-'HV SM - typical bill'!F28)),"")</f>
        <v/>
      </c>
    </row>
    <row r="96" spans="2:17" ht="27" customHeight="1">
      <c r="B96" s="58" t="s">
        <v>54</v>
      </c>
      <c r="C96" s="59">
        <f>IF('HV SM - typical bill'!C29,(('HV SM - typical bill'!D29-'HV SM - typical bill'!C29)/'HV SM - typical bill'!C29),"")</f>
        <v>0</v>
      </c>
      <c r="D96" s="45">
        <f>IF('HV SM - typical bill'!C29,(('HV SM - typical bill'!E29-'HV SM - typical bill'!C29)/'HV SM - typical bill'!C29),"")</f>
        <v>0</v>
      </c>
      <c r="E96" s="60">
        <f>IF('HV SM - typical bill'!C29,(('HV SM - typical bill'!E29-'HV SM - typical bill'!D29)/'HV SM - typical bill'!D29),"")</f>
        <v>0</v>
      </c>
      <c r="F96" s="51">
        <f>IF('HV SM - typical bill'!C29,('HV SM - typical bill'!D29-'HV SM - typical bill'!C29),"")</f>
        <v>0</v>
      </c>
      <c r="G96" s="48">
        <f>IF('HV SM - typical bill'!C29,(('HV SM - typical bill'!E29-'HV SM - typical bill'!C29)),"")</f>
        <v>0</v>
      </c>
      <c r="H96" s="52">
        <f>IF('HV SM - typical bill'!C29,(('HV SM - typical bill'!E29-'HV SM - typical bill'!D29)),"")</f>
        <v>0</v>
      </c>
      <c r="I96" s="40"/>
      <c r="J96" s="41"/>
      <c r="K96" s="58" t="s">
        <v>54</v>
      </c>
      <c r="L96" s="66">
        <f>IF('HV SM - typical bill'!C29,(('HV SM - typical bill'!F29-'HV SM - typical bill'!C29)/'HV SM - typical bill'!C29),"")</f>
        <v>0</v>
      </c>
      <c r="M96" s="47">
        <f>IF('HV SM - typical bill'!C29,(('HV SM - typical bill'!G29-'HV SM - typical bill'!C29)/'HV SM - typical bill'!C29),"")</f>
        <v>-3.2037903435200527E-4</v>
      </c>
      <c r="N96" s="64">
        <f>IF('HV SM - typical bill'!C29,(('HV SM - typical bill'!G29-'HV SM - typical bill'!F29)/'HV SM - typical bill'!F29),"")</f>
        <v>-3.2037903435200527E-4</v>
      </c>
      <c r="O96" s="51">
        <f>IF('HV SM - typical bill'!C29,(('HV SM - typical bill'!F29-'HV SM - typical bill'!C29)),"")</f>
        <v>0</v>
      </c>
      <c r="P96" s="48">
        <f>IF('HV SM - typical bill'!C29,(('HV SM - typical bill'!G29-'HV SM - typical bill'!C29)),"")</f>
        <v>-0.89538705547965947</v>
      </c>
      <c r="Q96" s="52">
        <f>IF('HV SM - typical bill'!C29,(('HV SM - typical bill'!G29-'HV SM - typical bill'!F29)),"")</f>
        <v>-0.89538705547965947</v>
      </c>
    </row>
    <row r="97" spans="2:17" ht="27" customHeight="1">
      <c r="B97" s="58" t="s">
        <v>81</v>
      </c>
      <c r="C97" s="59" t="e">
        <f>IF('HV SM - typical bill'!C30,(('HV SM - typical bill'!D30-'HV SM - typical bill'!C30)/'HV SM - typical bill'!C30),"")</f>
        <v>#VALUE!</v>
      </c>
      <c r="D97" s="45" t="e">
        <f>IF('HV SM - typical bill'!C30,(('HV SM - typical bill'!E30-'HV SM - typical bill'!C30)/'HV SM - typical bill'!C30),"")</f>
        <v>#VALUE!</v>
      </c>
      <c r="E97" s="60" t="e">
        <f>IF('HV SM - typical bill'!C30,(('HV SM - typical bill'!E30-'HV SM - typical bill'!D30)/'HV SM - typical bill'!D30),"")</f>
        <v>#VALUE!</v>
      </c>
      <c r="F97" s="51" t="e">
        <f>IF('HV SM - typical bill'!C30,('HV SM - typical bill'!D30-'HV SM - typical bill'!C30),"")</f>
        <v>#VALUE!</v>
      </c>
      <c r="G97" s="48" t="e">
        <f>IF('HV SM - typical bill'!C30,(('HV SM - typical bill'!E30-'HV SM - typical bill'!C30)),"")</f>
        <v>#VALUE!</v>
      </c>
      <c r="H97" s="52" t="e">
        <f>IF('HV SM - typical bill'!C30,(('HV SM - typical bill'!E30-'HV SM - typical bill'!D30)),"")</f>
        <v>#VALUE!</v>
      </c>
      <c r="I97" s="40"/>
      <c r="J97" s="41"/>
      <c r="K97" s="58" t="s">
        <v>81</v>
      </c>
      <c r="L97" s="66" t="e">
        <f>IF('HV SM - typical bill'!C30,(('HV SM - typical bill'!F30-'HV SM - typical bill'!C30)/'HV SM - typical bill'!C30),"")</f>
        <v>#VALUE!</v>
      </c>
      <c r="M97" s="47" t="e">
        <f>IF('HV SM - typical bill'!C30,(('HV SM - typical bill'!G30-'HV SM - typical bill'!C30)/'HV SM - typical bill'!C30),"")</f>
        <v>#VALUE!</v>
      </c>
      <c r="N97" s="64" t="e">
        <f>IF('HV SM - typical bill'!C30,(('HV SM - typical bill'!G30-'HV SM - typical bill'!F30)/'HV SM - typical bill'!F30),"")</f>
        <v>#VALUE!</v>
      </c>
      <c r="O97" s="51" t="e">
        <f>IF('HV SM - typical bill'!C30,(('HV SM - typical bill'!F30-'HV SM - typical bill'!C30)),"")</f>
        <v>#VALUE!</v>
      </c>
      <c r="P97" s="48" t="e">
        <f>IF('HV SM - typical bill'!C30,(('HV SM - typical bill'!G30-'HV SM - typical bill'!C30)),"")</f>
        <v>#VALUE!</v>
      </c>
      <c r="Q97" s="52" t="e">
        <f>IF('HV SM - typical bill'!C30,(('HV SM - typical bill'!G30-'HV SM - typical bill'!F30)),"")</f>
        <v>#VALUE!</v>
      </c>
    </row>
    <row r="98" spans="2:17" ht="27" customHeight="1">
      <c r="B98" s="58" t="s">
        <v>94</v>
      </c>
      <c r="C98" s="59">
        <f>IF('HV SM - typical bill'!C31,(('HV SM - typical bill'!D31-'HV SM - typical bill'!C31)/'HV SM - typical bill'!C31),"")</f>
        <v>0</v>
      </c>
      <c r="D98" s="45">
        <f>IF('HV SM - typical bill'!C31,(('HV SM - typical bill'!E31-'HV SM - typical bill'!C31)/'HV SM - typical bill'!C31),"")</f>
        <v>0</v>
      </c>
      <c r="E98" s="60">
        <f>IF('HV SM - typical bill'!C31,(('HV SM - typical bill'!E31-'HV SM - typical bill'!D31)/'HV SM - typical bill'!D31),"")</f>
        <v>0</v>
      </c>
      <c r="F98" s="51">
        <f>IF('HV SM - typical bill'!C31,('HV SM - typical bill'!D31-'HV SM - typical bill'!C31),"")</f>
        <v>0</v>
      </c>
      <c r="G98" s="48">
        <f>IF('HV SM - typical bill'!C31,(('HV SM - typical bill'!E31-'HV SM - typical bill'!C31)),"")</f>
        <v>0</v>
      </c>
      <c r="H98" s="52">
        <f>IF('HV SM - typical bill'!C31,(('HV SM - typical bill'!E31-'HV SM - typical bill'!D31)),"")</f>
        <v>0</v>
      </c>
      <c r="I98" s="40"/>
      <c r="J98" s="41"/>
      <c r="K98" s="58" t="s">
        <v>94</v>
      </c>
      <c r="L98" s="66">
        <f>IF('HV SM - typical bill'!C31,(('HV SM - typical bill'!F31-'HV SM - typical bill'!C31)/'HV SM - typical bill'!C31),"")</f>
        <v>0</v>
      </c>
      <c r="M98" s="47">
        <f>IF('HV SM - typical bill'!C31,(('HV SM - typical bill'!G31-'HV SM - typical bill'!C31)/'HV SM - typical bill'!C31),"")</f>
        <v>-3.2328726592962311E-4</v>
      </c>
      <c r="N98" s="64">
        <f>IF('HV SM - typical bill'!C31,(('HV SM - typical bill'!G31-'HV SM - typical bill'!F31)/'HV SM - typical bill'!F31),"")</f>
        <v>-3.2328726592962311E-4</v>
      </c>
      <c r="O98" s="51">
        <f>IF('HV SM - typical bill'!C31,(('HV SM - typical bill'!F31-'HV SM - typical bill'!C31)),"")</f>
        <v>0</v>
      </c>
      <c r="P98" s="48">
        <f>IF('HV SM - typical bill'!C31,(('HV SM - typical bill'!G31-'HV SM - typical bill'!C31)),"")</f>
        <v>-0.18949118039222412</v>
      </c>
      <c r="Q98" s="52">
        <f>IF('HV SM - typical bill'!C31,(('HV SM - typical bill'!G31-'HV SM - typical bill'!F31)),"")</f>
        <v>-0.18949118039222412</v>
      </c>
    </row>
    <row r="99" spans="2:17" ht="27" customHeight="1">
      <c r="B99" s="57" t="s">
        <v>121</v>
      </c>
      <c r="C99" s="59" t="str">
        <f>IF('HV SM - typical bill'!C32,(('HV SM - typical bill'!D32-'HV SM - typical bill'!C32)/'HV SM - typical bill'!C32),"")</f>
        <v/>
      </c>
      <c r="D99" s="45" t="str">
        <f>IF('HV SM - typical bill'!C32,(('HV SM - typical bill'!E32-'HV SM - typical bill'!C32)/'HV SM - typical bill'!C32),"")</f>
        <v/>
      </c>
      <c r="E99" s="60" t="str">
        <f>IF('HV SM - typical bill'!C32,(('HV SM - typical bill'!E32-'HV SM - typical bill'!D32)/'HV SM - typical bill'!D32),"")</f>
        <v/>
      </c>
      <c r="F99" s="51" t="str">
        <f>IF('HV SM - typical bill'!C32,('HV SM - typical bill'!D32-'HV SM - typical bill'!C32),"")</f>
        <v/>
      </c>
      <c r="G99" s="48" t="str">
        <f>IF('HV SM - typical bill'!C32,(('HV SM - typical bill'!E32-'HV SM - typical bill'!C32)),"")</f>
        <v/>
      </c>
      <c r="H99" s="52" t="str">
        <f>IF('HV SM - typical bill'!C32,(('HV SM - typical bill'!E32-'HV SM - typical bill'!D32)),"")</f>
        <v/>
      </c>
      <c r="I99" s="40"/>
      <c r="J99" s="41"/>
      <c r="K99" s="57" t="s">
        <v>121</v>
      </c>
      <c r="L99" s="66" t="str">
        <f>IF('HV SM - typical bill'!C32,(('HV SM - typical bill'!F32-'HV SM - typical bill'!C32)/'HV SM - typical bill'!C32),"")</f>
        <v/>
      </c>
      <c r="M99" s="47" t="str">
        <f>IF('HV SM - typical bill'!C32,(('HV SM - typical bill'!G32-'HV SM - typical bill'!C32)/'HV SM - typical bill'!C32),"")</f>
        <v/>
      </c>
      <c r="N99" s="64" t="str">
        <f>IF('HV SM - typical bill'!C32,(('HV SM - typical bill'!G32-'HV SM - typical bill'!F32)/'HV SM - typical bill'!F32),"")</f>
        <v/>
      </c>
      <c r="O99" s="51" t="str">
        <f>IF('HV SM - typical bill'!C32,(('HV SM - typical bill'!F32-'HV SM - typical bill'!C32)),"")</f>
        <v/>
      </c>
      <c r="P99" s="48" t="str">
        <f>IF('HV SM - typical bill'!C32,(('HV SM - typical bill'!G32-'HV SM - typical bill'!C32)),"")</f>
        <v/>
      </c>
      <c r="Q99" s="52" t="str">
        <f>IF('HV SM - typical bill'!C32,(('HV SM - typical bill'!G32-'HV SM - typical bill'!F32)),"")</f>
        <v/>
      </c>
    </row>
    <row r="100" spans="2:17" ht="27" customHeight="1">
      <c r="B100" s="58" t="s">
        <v>56</v>
      </c>
      <c r="C100" s="59">
        <f>IF('HV SM - typical bill'!C33,(('HV SM - typical bill'!D33-'HV SM - typical bill'!C33)/'HV SM - typical bill'!C33),"")</f>
        <v>0</v>
      </c>
      <c r="D100" s="45">
        <f>IF('HV SM - typical bill'!C33,(('HV SM - typical bill'!E33-'HV SM - typical bill'!C33)/'HV SM - typical bill'!C33),"")</f>
        <v>0</v>
      </c>
      <c r="E100" s="60">
        <f>IF('HV SM - typical bill'!C33,(('HV SM - typical bill'!E33-'HV SM - typical bill'!D33)/'HV SM - typical bill'!D33),"")</f>
        <v>0</v>
      </c>
      <c r="F100" s="51">
        <f>IF('HV SM - typical bill'!C33,('HV SM - typical bill'!D33-'HV SM - typical bill'!C33),"")</f>
        <v>0</v>
      </c>
      <c r="G100" s="48">
        <f>IF('HV SM - typical bill'!C33,(('HV SM - typical bill'!E33-'HV SM - typical bill'!C33)),"")</f>
        <v>0</v>
      </c>
      <c r="H100" s="52">
        <f>IF('HV SM - typical bill'!C33,(('HV SM - typical bill'!E33-'HV SM - typical bill'!D33)),"")</f>
        <v>0</v>
      </c>
      <c r="I100" s="40"/>
      <c r="J100" s="41"/>
      <c r="K100" s="58" t="s">
        <v>56</v>
      </c>
      <c r="L100" s="59">
        <f>IF('HV SM - typical bill'!C33,(('HV SM - typical bill'!F33-'HV SM - typical bill'!C33)/'HV SM - typical bill'!C33),"")</f>
        <v>0</v>
      </c>
      <c r="M100" s="45">
        <f>IF('HV SM - typical bill'!C33,(('HV SM - typical bill'!G33-'HV SM - typical bill'!C33)/'HV SM - typical bill'!C33),"")</f>
        <v>-4.1842772906941462E-4</v>
      </c>
      <c r="N100" s="60">
        <f>IF('HV SM - typical bill'!C33,(('HV SM - typical bill'!G33-'HV SM - typical bill'!F33)/'HV SM - typical bill'!F33),"")</f>
        <v>-4.1842772906941462E-4</v>
      </c>
      <c r="O100" s="51">
        <f>IF('HV SM - typical bill'!C33,(('HV SM - typical bill'!F33-'HV SM - typical bill'!C33)),"")</f>
        <v>0</v>
      </c>
      <c r="P100" s="48">
        <f>IF('HV SM - typical bill'!C33,(('HV SM - typical bill'!G33-'HV SM - typical bill'!C33)),"")</f>
        <v>-1.0928933822415274</v>
      </c>
      <c r="Q100" s="52">
        <f>IF('HV SM - typical bill'!C33,(('HV SM - typical bill'!G33-'HV SM - typical bill'!F33)),"")</f>
        <v>-1.0928933822415274</v>
      </c>
    </row>
    <row r="101" spans="2:17" ht="27" customHeight="1">
      <c r="B101" s="57" t="s">
        <v>122</v>
      </c>
      <c r="C101" s="59" t="str">
        <f>IF('HV SM - typical bill'!C34,(('HV SM - typical bill'!D34-'HV SM - typical bill'!C34)/'HV SM - typical bill'!C34),"")</f>
        <v/>
      </c>
      <c r="D101" s="45" t="str">
        <f>IF('HV SM - typical bill'!C34,(('HV SM - typical bill'!E34-'HV SM - typical bill'!C34)/'HV SM - typical bill'!C34),"")</f>
        <v/>
      </c>
      <c r="E101" s="60" t="str">
        <f>IF('HV SM - typical bill'!C34,(('HV SM - typical bill'!E34-'HV SM - typical bill'!D34)/'HV SM - typical bill'!D34),"")</f>
        <v/>
      </c>
      <c r="F101" s="51" t="str">
        <f>IF('HV SM - typical bill'!C34,('HV SM - typical bill'!D34-'HV SM - typical bill'!C34),"")</f>
        <v/>
      </c>
      <c r="G101" s="48" t="str">
        <f>IF('HV SM - typical bill'!C34,(('HV SM - typical bill'!E34-'HV SM - typical bill'!C34)),"")</f>
        <v/>
      </c>
      <c r="H101" s="52" t="str">
        <f>IF('HV SM - typical bill'!C34,(('HV SM - typical bill'!E34-'HV SM - typical bill'!D34)),"")</f>
        <v/>
      </c>
      <c r="I101" s="40"/>
      <c r="J101" s="41"/>
      <c r="K101" s="57" t="s">
        <v>122</v>
      </c>
      <c r="L101" s="59" t="str">
        <f>IF('HV SM - typical bill'!C34,(('HV SM - typical bill'!F34-'HV SM - typical bill'!C34)/'HV SM - typical bill'!C34),"")</f>
        <v/>
      </c>
      <c r="M101" s="45" t="str">
        <f>IF('HV SM - typical bill'!C34,(('HV SM - typical bill'!G34-'HV SM - typical bill'!C34)/'HV SM - typical bill'!C34),"")</f>
        <v/>
      </c>
      <c r="N101" s="60" t="str">
        <f>IF('HV SM - typical bill'!C34,(('HV SM - typical bill'!G34-'HV SM - typical bill'!F34)/'HV SM - typical bill'!F34),"")</f>
        <v/>
      </c>
      <c r="O101" s="51" t="str">
        <f>IF('HV SM - typical bill'!C34,(('HV SM - typical bill'!F34-'HV SM - typical bill'!C34)),"")</f>
        <v/>
      </c>
      <c r="P101" s="48" t="str">
        <f>IF('HV SM - typical bill'!C34,(('HV SM - typical bill'!G34-'HV SM - typical bill'!C34)),"")</f>
        <v/>
      </c>
      <c r="Q101" s="52" t="str">
        <f>IF('HV SM - typical bill'!C34,(('HV SM - typical bill'!G34-'HV SM - typical bill'!F34)),"")</f>
        <v/>
      </c>
    </row>
    <row r="102" spans="2:17" ht="27" customHeight="1">
      <c r="B102" s="58" t="s">
        <v>57</v>
      </c>
      <c r="C102" s="59">
        <f>IF('HV SM - typical bill'!C35,(('HV SM - typical bill'!D35-'HV SM - typical bill'!C35)/'HV SM - typical bill'!C35),"")</f>
        <v>0</v>
      </c>
      <c r="D102" s="45">
        <f>IF('HV SM - typical bill'!C35,(('HV SM - typical bill'!E35-'HV SM - typical bill'!C35)/'HV SM - typical bill'!C35),"")</f>
        <v>0</v>
      </c>
      <c r="E102" s="60">
        <f>IF('HV SM - typical bill'!C35,(('HV SM - typical bill'!E35-'HV SM - typical bill'!D35)/'HV SM - typical bill'!D35),"")</f>
        <v>0</v>
      </c>
      <c r="F102" s="51">
        <f>IF('HV SM - typical bill'!C35,('HV SM - typical bill'!D35-'HV SM - typical bill'!C35),"")</f>
        <v>0</v>
      </c>
      <c r="G102" s="48">
        <f>IF('HV SM - typical bill'!C35,(('HV SM - typical bill'!E35-'HV SM - typical bill'!C35)),"")</f>
        <v>0</v>
      </c>
      <c r="H102" s="52">
        <f>IF('HV SM - typical bill'!C35,(('HV SM - typical bill'!E35-'HV SM - typical bill'!D35)),"")</f>
        <v>0</v>
      </c>
      <c r="I102" s="40"/>
      <c r="J102" s="41"/>
      <c r="K102" s="58" t="s">
        <v>57</v>
      </c>
      <c r="L102" s="59">
        <f>IF('HV SM - typical bill'!C35,(('HV SM - typical bill'!F35-'HV SM - typical bill'!C35)/'HV SM - typical bill'!C35),"")</f>
        <v>-2.3148857532357992E-4</v>
      </c>
      <c r="M102" s="45">
        <f>IF('HV SM - typical bill'!C35,(('HV SM - typical bill'!G35-'HV SM - typical bill'!C35)/'HV SM - typical bill'!C35),"")</f>
        <v>2.7792044318308662E-3</v>
      </c>
      <c r="N102" s="60">
        <f>IF('HV SM - typical bill'!C35,(('HV SM - typical bill'!G35-'HV SM - typical bill'!F35)/'HV SM - typical bill'!F35),"")</f>
        <v>3.0113901095606519E-3</v>
      </c>
      <c r="O102" s="51">
        <f>IF('HV SM - typical bill'!C35,(('HV SM - typical bill'!F35-'HV SM - typical bill'!C35)),"")</f>
        <v>-1.2775000000001455</v>
      </c>
      <c r="P102" s="48">
        <f>IF('HV SM - typical bill'!C35,(('HV SM - typical bill'!G35-'HV SM - typical bill'!C35)),"")</f>
        <v>15.337403397560593</v>
      </c>
      <c r="Q102" s="52">
        <f>IF('HV SM - typical bill'!C35,(('HV SM - typical bill'!G35-'HV SM - typical bill'!F35)),"")</f>
        <v>16.614903397560738</v>
      </c>
    </row>
    <row r="103" spans="2:17" ht="27" customHeight="1">
      <c r="B103" s="57" t="s">
        <v>123</v>
      </c>
      <c r="C103" s="59" t="str">
        <f>IF('HV SM - typical bill'!C36,(('HV SM - typical bill'!D36-'HV SM - typical bill'!C36)/'HV SM - typical bill'!C36),"")</f>
        <v/>
      </c>
      <c r="D103" s="45" t="str">
        <f>IF('HV SM - typical bill'!C36,(('HV SM - typical bill'!E36-'HV SM - typical bill'!C36)/'HV SM - typical bill'!C36),"")</f>
        <v/>
      </c>
      <c r="E103" s="60" t="str">
        <f>IF('HV SM - typical bill'!C36,(('HV SM - typical bill'!E36-'HV SM - typical bill'!D36)/'HV SM - typical bill'!D36),"")</f>
        <v/>
      </c>
      <c r="F103" s="51" t="str">
        <f>IF('HV SM - typical bill'!C36,('HV SM - typical bill'!D36-'HV SM - typical bill'!C36),"")</f>
        <v/>
      </c>
      <c r="G103" s="48" t="str">
        <f>IF('HV SM - typical bill'!C36,(('HV SM - typical bill'!E36-'HV SM - typical bill'!C36)),"")</f>
        <v/>
      </c>
      <c r="H103" s="52" t="str">
        <f>IF('HV SM - typical bill'!C36,(('HV SM - typical bill'!E36-'HV SM - typical bill'!D36)),"")</f>
        <v/>
      </c>
      <c r="I103" s="40"/>
      <c r="J103" s="41"/>
      <c r="K103" s="57" t="s">
        <v>123</v>
      </c>
      <c r="L103" s="59" t="str">
        <f>IF('HV SM - typical bill'!C36,(('HV SM - typical bill'!F36-'HV SM - typical bill'!C36)/'HV SM - typical bill'!C36),"")</f>
        <v/>
      </c>
      <c r="M103" s="45" t="str">
        <f>IF('HV SM - typical bill'!C36,(('HV SM - typical bill'!G36-'HV SM - typical bill'!C36)/'HV SM - typical bill'!C36),"")</f>
        <v/>
      </c>
      <c r="N103" s="60" t="str">
        <f>IF('HV SM - typical bill'!C36,(('HV SM - typical bill'!G36-'HV SM - typical bill'!F36)/'HV SM - typical bill'!F36),"")</f>
        <v/>
      </c>
      <c r="O103" s="51" t="str">
        <f>IF('HV SM - typical bill'!C36,(('HV SM - typical bill'!F36-'HV SM - typical bill'!C36)),"")</f>
        <v/>
      </c>
      <c r="P103" s="48" t="str">
        <f>IF('HV SM - typical bill'!C36,(('HV SM - typical bill'!G36-'HV SM - typical bill'!C36)),"")</f>
        <v/>
      </c>
      <c r="Q103" s="52" t="str">
        <f>IF('HV SM - typical bill'!C36,(('HV SM - typical bill'!G36-'HV SM - typical bill'!F36)),"")</f>
        <v/>
      </c>
    </row>
    <row r="104" spans="2:17" ht="27" customHeight="1">
      <c r="B104" s="58" t="s">
        <v>58</v>
      </c>
      <c r="C104" s="59">
        <f>IF('HV SM - typical bill'!C37,(('HV SM - typical bill'!D37-'HV SM - typical bill'!C37)/'HV SM - typical bill'!C37),"")</f>
        <v>0</v>
      </c>
      <c r="D104" s="45">
        <f>IF('HV SM - typical bill'!C37,(('HV SM - typical bill'!E37-'HV SM - typical bill'!C37)/'HV SM - typical bill'!C37),"")</f>
        <v>0</v>
      </c>
      <c r="E104" s="60">
        <f>IF('HV SM - typical bill'!C37,(('HV SM - typical bill'!E37-'HV SM - typical bill'!D37)/'HV SM - typical bill'!D37),"")</f>
        <v>0</v>
      </c>
      <c r="F104" s="51">
        <f>IF('HV SM - typical bill'!C37,('HV SM - typical bill'!D37-'HV SM - typical bill'!C37),"")</f>
        <v>0</v>
      </c>
      <c r="G104" s="48">
        <f>IF('HV SM - typical bill'!C37,(('HV SM - typical bill'!E37-'HV SM - typical bill'!C37)),"")</f>
        <v>0</v>
      </c>
      <c r="H104" s="52">
        <f>IF('HV SM - typical bill'!C37,(('HV SM - typical bill'!E37-'HV SM - typical bill'!D37)),"")</f>
        <v>0</v>
      </c>
      <c r="I104" s="40"/>
      <c r="J104" s="41"/>
      <c r="K104" s="58" t="s">
        <v>58</v>
      </c>
      <c r="L104" s="59">
        <f>IF('HV SM - typical bill'!C37,(('HV SM - typical bill'!F37-'HV SM - typical bill'!C37)/'HV SM - typical bill'!C37),"")</f>
        <v>0</v>
      </c>
      <c r="M104" s="45">
        <f>IF('HV SM - typical bill'!C37,(('HV SM - typical bill'!G37-'HV SM - typical bill'!C37)/'HV SM - typical bill'!C37),"")</f>
        <v>4.3589451878504648E-4</v>
      </c>
      <c r="N104" s="60">
        <f>IF('HV SM - typical bill'!C37,(('HV SM - typical bill'!G37-'HV SM - typical bill'!F37)/'HV SM - typical bill'!F37),"")</f>
        <v>4.3589451878504648E-4</v>
      </c>
      <c r="O104" s="51">
        <f>IF('HV SM - typical bill'!C37,(('HV SM - typical bill'!F37-'HV SM - typical bill'!C37)),"")</f>
        <v>0</v>
      </c>
      <c r="P104" s="48">
        <f>IF('HV SM - typical bill'!C37,(('HV SM - typical bill'!G37-'HV SM - typical bill'!C37)),"")</f>
        <v>2.9501336040193564</v>
      </c>
      <c r="Q104" s="52">
        <f>IF('HV SM - typical bill'!C37,(('HV SM - typical bill'!G37-'HV SM - typical bill'!F37)),"")</f>
        <v>2.9501336040193564</v>
      </c>
    </row>
    <row r="105" spans="2:17">
      <c r="B105" s="58" t="s">
        <v>82</v>
      </c>
      <c r="C105" s="59" t="e">
        <f>IF('HV SM - typical bill'!C38,(('HV SM - typical bill'!D38-'HV SM - typical bill'!C38)/'HV SM - typical bill'!C38),"")</f>
        <v>#VALUE!</v>
      </c>
      <c r="D105" s="45" t="e">
        <f>IF('HV SM - typical bill'!C38,(('HV SM - typical bill'!E38-'HV SM - typical bill'!C38)/'HV SM - typical bill'!C38),"")</f>
        <v>#VALUE!</v>
      </c>
      <c r="E105" s="60" t="e">
        <f>IF('HV SM - typical bill'!C38,(('HV SM - typical bill'!E38-'HV SM - typical bill'!D38)/'HV SM - typical bill'!D38),"")</f>
        <v>#VALUE!</v>
      </c>
      <c r="F105" s="51" t="e">
        <f>IF('HV SM - typical bill'!C38,('HV SM - typical bill'!D38-'HV SM - typical bill'!C38),"")</f>
        <v>#VALUE!</v>
      </c>
      <c r="G105" s="48" t="e">
        <f>IF('HV SM - typical bill'!C38,(('HV SM - typical bill'!E38-'HV SM - typical bill'!C38)),"")</f>
        <v>#VALUE!</v>
      </c>
      <c r="H105" s="52" t="e">
        <f>IF('HV SM - typical bill'!C38,(('HV SM - typical bill'!E38-'HV SM - typical bill'!D38)),"")</f>
        <v>#VALUE!</v>
      </c>
      <c r="I105" s="40"/>
      <c r="J105" s="41"/>
      <c r="K105" s="58" t="s">
        <v>82</v>
      </c>
      <c r="L105" s="59" t="e">
        <f>IF('HV SM - typical bill'!C38,(('HV SM - typical bill'!F38-'HV SM - typical bill'!C38)/'HV SM - typical bill'!C38),"")</f>
        <v>#VALUE!</v>
      </c>
      <c r="M105" s="45" t="e">
        <f>IF('HV SM - typical bill'!C38,(('HV SM - typical bill'!G38-'HV SM - typical bill'!C38)/'HV SM - typical bill'!C38),"")</f>
        <v>#VALUE!</v>
      </c>
      <c r="N105" s="60" t="e">
        <f>IF('HV SM - typical bill'!C38,(('HV SM - typical bill'!G38-'HV SM - typical bill'!F38)/'HV SM - typical bill'!F38),"")</f>
        <v>#VALUE!</v>
      </c>
      <c r="O105" s="51" t="e">
        <f>IF('HV SM - typical bill'!C38,(('HV SM - typical bill'!F38-'HV SM - typical bill'!C38)),"")</f>
        <v>#VALUE!</v>
      </c>
      <c r="P105" s="48" t="e">
        <f>IF('HV SM - typical bill'!C38,(('HV SM - typical bill'!G38-'HV SM - typical bill'!C38)),"")</f>
        <v>#VALUE!</v>
      </c>
      <c r="Q105" s="52" t="e">
        <f>IF('HV SM - typical bill'!C38,(('HV SM - typical bill'!G38-'HV SM - typical bill'!F38)),"")</f>
        <v>#VALUE!</v>
      </c>
    </row>
    <row r="106" spans="2:17">
      <c r="B106" s="58" t="s">
        <v>95</v>
      </c>
      <c r="C106" s="59">
        <f>IF('HV SM - typical bill'!C39,(('HV SM - typical bill'!D39-'HV SM - typical bill'!C39)/'HV SM - typical bill'!C39),"")</f>
        <v>0</v>
      </c>
      <c r="D106" s="45">
        <f>IF('HV SM - typical bill'!C39,(('HV SM - typical bill'!E39-'HV SM - typical bill'!C39)/'HV SM - typical bill'!C39),"")</f>
        <v>0</v>
      </c>
      <c r="E106" s="60">
        <f>IF('HV SM - typical bill'!C39,(('HV SM - typical bill'!E39-'HV SM - typical bill'!D39)/'HV SM - typical bill'!D39),"")</f>
        <v>0</v>
      </c>
      <c r="F106" s="51">
        <f>IF('HV SM - typical bill'!C39,('HV SM - typical bill'!D39-'HV SM - typical bill'!C39),"")</f>
        <v>0</v>
      </c>
      <c r="G106" s="48">
        <f>IF('HV SM - typical bill'!C39,(('HV SM - typical bill'!E39-'HV SM - typical bill'!C39)),"")</f>
        <v>0</v>
      </c>
      <c r="H106" s="52">
        <f>IF('HV SM - typical bill'!C39,(('HV SM - typical bill'!E39-'HV SM - typical bill'!D39)),"")</f>
        <v>0</v>
      </c>
      <c r="I106" s="40"/>
      <c r="J106" s="41"/>
      <c r="K106" s="58" t="s">
        <v>95</v>
      </c>
      <c r="L106" s="59">
        <f>IF('HV SM - typical bill'!C39,(('HV SM - typical bill'!F39-'HV SM - typical bill'!C39)/'HV SM - typical bill'!C39),"")</f>
        <v>0</v>
      </c>
      <c r="M106" s="45">
        <f>IF('HV SM - typical bill'!C39,(('HV SM - typical bill'!G39-'HV SM - typical bill'!C39)/'HV SM - typical bill'!C39),"")</f>
        <v>7.1940172789049705E-4</v>
      </c>
      <c r="N106" s="60">
        <f>IF('HV SM - typical bill'!C39,(('HV SM - typical bill'!G39-'HV SM - typical bill'!F39)/'HV SM - typical bill'!F39),"")</f>
        <v>7.1940172789049705E-4</v>
      </c>
      <c r="O106" s="51">
        <f>IF('HV SM - typical bill'!C39,(('HV SM - typical bill'!F39-'HV SM - typical bill'!C39)),"")</f>
        <v>0</v>
      </c>
      <c r="P106" s="48">
        <f>IF('HV SM - typical bill'!C39,(('HV SM - typical bill'!G39-'HV SM - typical bill'!C39)),"")</f>
        <v>2.9600660681981026</v>
      </c>
      <c r="Q106" s="52">
        <f>IF('HV SM - typical bill'!C39,(('HV SM - typical bill'!G39-'HV SM - typical bill'!F39)),"")</f>
        <v>2.9600660681981026</v>
      </c>
    </row>
    <row r="107" spans="2:17">
      <c r="B107" s="57" t="s">
        <v>124</v>
      </c>
      <c r="C107" s="59" t="str">
        <f>IF('HV SM - typical bill'!C40,(('HV SM - typical bill'!D40-'HV SM - typical bill'!C40)/'HV SM - typical bill'!C40),"")</f>
        <v/>
      </c>
      <c r="D107" s="45" t="str">
        <f>IF('HV SM - typical bill'!C40,(('HV SM - typical bill'!E40-'HV SM - typical bill'!C40)/'HV SM - typical bill'!C40),"")</f>
        <v/>
      </c>
      <c r="E107" s="60" t="str">
        <f>IF('HV SM - typical bill'!C40,(('HV SM - typical bill'!E40-'HV SM - typical bill'!D40)/'HV SM - typical bill'!D40),"")</f>
        <v/>
      </c>
      <c r="F107" s="51" t="str">
        <f>IF('HV SM - typical bill'!C40,('HV SM - typical bill'!D40-'HV SM - typical bill'!C40),"")</f>
        <v/>
      </c>
      <c r="G107" s="48" t="str">
        <f>IF('HV SM - typical bill'!C40,(('HV SM - typical bill'!E40-'HV SM - typical bill'!C40)),"")</f>
        <v/>
      </c>
      <c r="H107" s="52" t="str">
        <f>IF('HV SM - typical bill'!C40,(('HV SM - typical bill'!E40-'HV SM - typical bill'!D40)),"")</f>
        <v/>
      </c>
      <c r="I107" s="40"/>
      <c r="J107" s="41"/>
      <c r="K107" s="57" t="s">
        <v>124</v>
      </c>
      <c r="L107" s="59" t="str">
        <f>IF('HV SM - typical bill'!C40,(('HV SM - typical bill'!F40-'HV SM - typical bill'!C40)/'HV SM - typical bill'!C40),"")</f>
        <v/>
      </c>
      <c r="M107" s="45" t="str">
        <f>IF('HV SM - typical bill'!C40,(('HV SM - typical bill'!G40-'HV SM - typical bill'!C40)/'HV SM - typical bill'!C40),"")</f>
        <v/>
      </c>
      <c r="N107" s="60" t="str">
        <f>IF('HV SM - typical bill'!C40,(('HV SM - typical bill'!G40-'HV SM - typical bill'!F40)/'HV SM - typical bill'!F40),"")</f>
        <v/>
      </c>
      <c r="O107" s="51" t="str">
        <f>IF('HV SM - typical bill'!C40,(('HV SM - typical bill'!F40-'HV SM - typical bill'!C40)),"")</f>
        <v/>
      </c>
      <c r="P107" s="48" t="str">
        <f>IF('HV SM - typical bill'!C40,(('HV SM - typical bill'!G40-'HV SM - typical bill'!C40)),"")</f>
        <v/>
      </c>
      <c r="Q107" s="52" t="str">
        <f>IF('HV SM - typical bill'!C40,(('HV SM - typical bill'!G40-'HV SM - typical bill'!F40)),"")</f>
        <v/>
      </c>
    </row>
    <row r="108" spans="2:17">
      <c r="B108" s="58" t="s">
        <v>59</v>
      </c>
      <c r="C108" s="59">
        <f>IF('HV SM - typical bill'!C41,(('HV SM - typical bill'!D41-'HV SM - typical bill'!C41)/'HV SM - typical bill'!C41),"")</f>
        <v>0</v>
      </c>
      <c r="D108" s="45">
        <f>IF('HV SM - typical bill'!C41,(('HV SM - typical bill'!E41-'HV SM - typical bill'!C41)/'HV SM - typical bill'!C41),"")</f>
        <v>0</v>
      </c>
      <c r="E108" s="60">
        <f>IF('HV SM - typical bill'!C41,(('HV SM - typical bill'!E41-'HV SM - typical bill'!D41)/'HV SM - typical bill'!D41),"")</f>
        <v>0</v>
      </c>
      <c r="F108" s="51">
        <f>IF('HV SM - typical bill'!C41,('HV SM - typical bill'!D41-'HV SM - typical bill'!C41),"")</f>
        <v>0</v>
      </c>
      <c r="G108" s="48">
        <f>IF('HV SM - typical bill'!C41,(('HV SM - typical bill'!E41-'HV SM - typical bill'!C41)),"")</f>
        <v>0</v>
      </c>
      <c r="H108" s="52">
        <f>IF('HV SM - typical bill'!C41,(('HV SM - typical bill'!E41-'HV SM - typical bill'!D41)),"")</f>
        <v>0</v>
      </c>
      <c r="I108" s="40"/>
      <c r="J108" s="41"/>
      <c r="K108" s="58" t="s">
        <v>59</v>
      </c>
      <c r="L108" s="59">
        <f>IF('HV SM - typical bill'!C41,(('HV SM - typical bill'!F41-'HV SM - typical bill'!C41)/'HV SM - typical bill'!C41),"")</f>
        <v>0</v>
      </c>
      <c r="M108" s="45">
        <f>IF('HV SM - typical bill'!C41,(('HV SM - typical bill'!G41-'HV SM - typical bill'!C41)/'HV SM - typical bill'!C41),"")</f>
        <v>5.0969657061975286E-4</v>
      </c>
      <c r="N108" s="60">
        <f>IF('HV SM - typical bill'!C41,(('HV SM - typical bill'!G41-'HV SM - typical bill'!F41)/'HV SM - typical bill'!F41),"")</f>
        <v>5.0969657061975286E-4</v>
      </c>
      <c r="O108" s="51">
        <f>IF('HV SM - typical bill'!C41,(('HV SM - typical bill'!F41-'HV SM - typical bill'!C41)),"")</f>
        <v>0</v>
      </c>
      <c r="P108" s="48">
        <f>IF('HV SM - typical bill'!C41,(('HV SM - typical bill'!G41-'HV SM - typical bill'!C41)),"")</f>
        <v>7.3006227675523405</v>
      </c>
      <c r="Q108" s="52">
        <f>IF('HV SM - typical bill'!C41,(('HV SM - typical bill'!G41-'HV SM - typical bill'!F41)),"")</f>
        <v>7.3006227675523405</v>
      </c>
    </row>
    <row r="109" spans="2:17" ht="27" customHeight="1">
      <c r="B109" s="58" t="s">
        <v>96</v>
      </c>
      <c r="C109" s="59" t="e">
        <f>IF('HV SM - typical bill'!C42,(('HV SM - typical bill'!D42-'HV SM - typical bill'!C42)/'HV SM - typical bill'!C42),"")</f>
        <v>#VALUE!</v>
      </c>
      <c r="D109" s="45" t="e">
        <f>IF('HV SM - typical bill'!C42,(('HV SM - typical bill'!E42-'HV SM - typical bill'!C42)/'HV SM - typical bill'!C42),"")</f>
        <v>#VALUE!</v>
      </c>
      <c r="E109" s="60" t="e">
        <f>IF('HV SM - typical bill'!C42,(('HV SM - typical bill'!E42-'HV SM - typical bill'!D42)/'HV SM - typical bill'!D42),"")</f>
        <v>#VALUE!</v>
      </c>
      <c r="F109" s="51" t="e">
        <f>IF('HV SM - typical bill'!C42,('HV SM - typical bill'!D42-'HV SM - typical bill'!C42),"")</f>
        <v>#VALUE!</v>
      </c>
      <c r="G109" s="48" t="e">
        <f>IF('HV SM - typical bill'!C42,(('HV SM - typical bill'!E42-'HV SM - typical bill'!C42)),"")</f>
        <v>#VALUE!</v>
      </c>
      <c r="H109" s="52" t="e">
        <f>IF('HV SM - typical bill'!C42,(('HV SM - typical bill'!E42-'HV SM - typical bill'!D42)),"")</f>
        <v>#VALUE!</v>
      </c>
      <c r="I109" s="40"/>
      <c r="J109" s="41"/>
      <c r="K109" s="58" t="s">
        <v>96</v>
      </c>
      <c r="L109" s="59" t="e">
        <f>IF('HV SM - typical bill'!C42,(('HV SM - typical bill'!F42-'HV SM - typical bill'!C42)/'HV SM - typical bill'!C42),"")</f>
        <v>#VALUE!</v>
      </c>
      <c r="M109" s="45" t="e">
        <f>IF('HV SM - typical bill'!C42,(('HV SM - typical bill'!G42-'HV SM - typical bill'!C42)/'HV SM - typical bill'!C42),"")</f>
        <v>#VALUE!</v>
      </c>
      <c r="N109" s="60" t="e">
        <f>IF('HV SM - typical bill'!C42,(('HV SM - typical bill'!G42-'HV SM - typical bill'!F42)/'HV SM - typical bill'!F42),"")</f>
        <v>#VALUE!</v>
      </c>
      <c r="O109" s="51" t="e">
        <f>IF('HV SM - typical bill'!C42,(('HV SM - typical bill'!F42-'HV SM - typical bill'!C42)),"")</f>
        <v>#VALUE!</v>
      </c>
      <c r="P109" s="48" t="e">
        <f>IF('HV SM - typical bill'!C42,(('HV SM - typical bill'!G42-'HV SM - typical bill'!C42)),"")</f>
        <v>#VALUE!</v>
      </c>
      <c r="Q109" s="52" t="e">
        <f>IF('HV SM - typical bill'!C42,(('HV SM - typical bill'!G42-'HV SM - typical bill'!F42)),"")</f>
        <v>#VALUE!</v>
      </c>
    </row>
    <row r="110" spans="2:17" ht="27" customHeight="1">
      <c r="B110" s="57" t="s">
        <v>125</v>
      </c>
      <c r="C110" s="59" t="str">
        <f>IF('HV SM - typical bill'!C43,(('HV SM - typical bill'!D43-'HV SM - typical bill'!C43)/'HV SM - typical bill'!C43),"")</f>
        <v/>
      </c>
      <c r="D110" s="45" t="str">
        <f>IF('HV SM - typical bill'!C43,(('HV SM - typical bill'!E43-'HV SM - typical bill'!C43)/'HV SM - typical bill'!C43),"")</f>
        <v/>
      </c>
      <c r="E110" s="60" t="str">
        <f>IF('HV SM - typical bill'!C43,(('HV SM - typical bill'!E43-'HV SM - typical bill'!D43)/'HV SM - typical bill'!D43),"")</f>
        <v/>
      </c>
      <c r="F110" s="51" t="str">
        <f>IF('HV SM - typical bill'!C43,('HV SM - typical bill'!D43-'HV SM - typical bill'!C43),"")</f>
        <v/>
      </c>
      <c r="G110" s="48" t="str">
        <f>IF('HV SM - typical bill'!C43,(('HV SM - typical bill'!E43-'HV SM - typical bill'!C43)),"")</f>
        <v/>
      </c>
      <c r="H110" s="52" t="str">
        <f>IF('HV SM - typical bill'!C43,(('HV SM - typical bill'!E43-'HV SM - typical bill'!D43)),"")</f>
        <v/>
      </c>
      <c r="I110" s="40"/>
      <c r="J110" s="41"/>
      <c r="K110" s="57" t="s">
        <v>125</v>
      </c>
      <c r="L110" s="59" t="str">
        <f>IF('HV SM - typical bill'!C43,(('HV SM - typical bill'!F43-'HV SM - typical bill'!C43)/'HV SM - typical bill'!C43),"")</f>
        <v/>
      </c>
      <c r="M110" s="45" t="str">
        <f>IF('HV SM - typical bill'!C43,(('HV SM - typical bill'!G43-'HV SM - typical bill'!C43)/'HV SM - typical bill'!C43),"")</f>
        <v/>
      </c>
      <c r="N110" s="60" t="str">
        <f>IF('HV SM - typical bill'!C43,(('HV SM - typical bill'!G43-'HV SM - typical bill'!F43)/'HV SM - typical bill'!F43),"")</f>
        <v/>
      </c>
      <c r="O110" s="51" t="str">
        <f>IF('HV SM - typical bill'!C43,(('HV SM - typical bill'!F43-'HV SM - typical bill'!C43)),"")</f>
        <v/>
      </c>
      <c r="P110" s="48" t="str">
        <f>IF('HV SM - typical bill'!C43,(('HV SM - typical bill'!G43-'HV SM - typical bill'!C43)),"")</f>
        <v/>
      </c>
      <c r="Q110" s="52" t="str">
        <f>IF('HV SM - typical bill'!C43,(('HV SM - typical bill'!G43-'HV SM - typical bill'!F43)),"")</f>
        <v/>
      </c>
    </row>
    <row r="111" spans="2:17" ht="27" customHeight="1">
      <c r="B111" s="58" t="s">
        <v>60</v>
      </c>
      <c r="C111" s="59">
        <f>IF('HV SM - typical bill'!C44,(('HV SM - typical bill'!D44-'HV SM - typical bill'!C44)/'HV SM - typical bill'!C44),"")</f>
        <v>0</v>
      </c>
      <c r="D111" s="45">
        <f>IF('HV SM - typical bill'!C44,(('HV SM - typical bill'!E44-'HV SM - typical bill'!C44)/'HV SM - typical bill'!C44),"")</f>
        <v>0</v>
      </c>
      <c r="E111" s="60">
        <f>IF('HV SM - typical bill'!C44,(('HV SM - typical bill'!E44-'HV SM - typical bill'!D44)/'HV SM - typical bill'!D44),"")</f>
        <v>0</v>
      </c>
      <c r="F111" s="51">
        <f>IF('HV SM - typical bill'!C44,('HV SM - typical bill'!D44-'HV SM - typical bill'!C44),"")</f>
        <v>0</v>
      </c>
      <c r="G111" s="48">
        <f>IF('HV SM - typical bill'!C44,(('HV SM - typical bill'!E44-'HV SM - typical bill'!C44)),"")</f>
        <v>0</v>
      </c>
      <c r="H111" s="52">
        <f>IF('HV SM - typical bill'!C44,(('HV SM - typical bill'!E44-'HV SM - typical bill'!D44)),"")</f>
        <v>0</v>
      </c>
      <c r="I111" s="40"/>
      <c r="J111" s="41"/>
      <c r="K111" s="58" t="s">
        <v>60</v>
      </c>
      <c r="L111" s="59">
        <f>IF('HV SM - typical bill'!C44,(('HV SM - typical bill'!F44-'HV SM - typical bill'!C44)/'HV SM - typical bill'!C44),"")</f>
        <v>-3.0289590161437088E-5</v>
      </c>
      <c r="M111" s="45">
        <f>IF('HV SM - typical bill'!C44,(('HV SM - typical bill'!G44-'HV SM - typical bill'!C44)/'HV SM - typical bill'!C44),"")</f>
        <v>8.7371587569365469E-4</v>
      </c>
      <c r="N111" s="60">
        <f>IF('HV SM - typical bill'!C44,(('HV SM - typical bill'!G44-'HV SM - typical bill'!F44)/'HV SM - typical bill'!F44),"")</f>
        <v>9.0403284863956957E-4</v>
      </c>
      <c r="O111" s="51">
        <f>IF('HV SM - typical bill'!C44,(('HV SM - typical bill'!F44-'HV SM - typical bill'!C44)),"")</f>
        <v>-1.3139999999984866</v>
      </c>
      <c r="P111" s="48">
        <f>IF('HV SM - typical bill'!C44,(('HV SM - typical bill'!G44-'HV SM - typical bill'!C44)),"")</f>
        <v>37.902878663633601</v>
      </c>
      <c r="Q111" s="52">
        <f>IF('HV SM - typical bill'!C44,(('HV SM - typical bill'!G44-'HV SM - typical bill'!F44)),"")</f>
        <v>39.216878663632087</v>
      </c>
    </row>
    <row r="112" spans="2:17" ht="27" customHeight="1">
      <c r="B112" s="58" t="s">
        <v>97</v>
      </c>
      <c r="C112" s="59">
        <f>IF('HV SM - typical bill'!C45,(('HV SM - typical bill'!D45-'HV SM - typical bill'!C45)/'HV SM - typical bill'!C45),"")</f>
        <v>0</v>
      </c>
      <c r="D112" s="45">
        <f>IF('HV SM - typical bill'!C45,(('HV SM - typical bill'!E45-'HV SM - typical bill'!C45)/'HV SM - typical bill'!C45),"")</f>
        <v>0</v>
      </c>
      <c r="E112" s="60">
        <f>IF('HV SM - typical bill'!C45,(('HV SM - typical bill'!E45-'HV SM - typical bill'!D45)/'HV SM - typical bill'!D45),"")</f>
        <v>0</v>
      </c>
      <c r="F112" s="51">
        <f>IF('HV SM - typical bill'!C45,('HV SM - typical bill'!D45-'HV SM - typical bill'!C45),"")</f>
        <v>0</v>
      </c>
      <c r="G112" s="48">
        <f>IF('HV SM - typical bill'!C45,(('HV SM - typical bill'!E45-'HV SM - typical bill'!C45)),"")</f>
        <v>0</v>
      </c>
      <c r="H112" s="52">
        <f>IF('HV SM - typical bill'!C45,(('HV SM - typical bill'!E45-'HV SM - typical bill'!D45)),"")</f>
        <v>0</v>
      </c>
      <c r="I112" s="40"/>
      <c r="J112" s="41"/>
      <c r="K112" s="58" t="s">
        <v>97</v>
      </c>
      <c r="L112" s="59">
        <f>IF('HV SM - typical bill'!C45,(('HV SM - typical bill'!F45-'HV SM - typical bill'!C45)/'HV SM - typical bill'!C45),"")</f>
        <v>-4.2610803218841692E-5</v>
      </c>
      <c r="M112" s="45">
        <f>IF('HV SM - typical bill'!C45,(('HV SM - typical bill'!G45-'HV SM - typical bill'!C45)/'HV SM - typical bill'!C45),"")</f>
        <v>9.9114524665486637E-4</v>
      </c>
      <c r="N112" s="60">
        <f>IF('HV SM - typical bill'!C45,(('HV SM - typical bill'!G45-'HV SM - typical bill'!F45)/'HV SM - typical bill'!F45),"")</f>
        <v>1.0338001009263763E-3</v>
      </c>
      <c r="O112" s="51">
        <f>IF('HV SM - typical bill'!C45,(('HV SM - typical bill'!F45-'HV SM - typical bill'!C45)),"")</f>
        <v>-0.92165893928176956</v>
      </c>
      <c r="P112" s="48">
        <f>IF('HV SM - typical bill'!C45,(('HV SM - typical bill'!G45-'HV SM - typical bill'!C45)),"")</f>
        <v>21.438175478986523</v>
      </c>
      <c r="Q112" s="52">
        <f>IF('HV SM - typical bill'!C45,(('HV SM - typical bill'!G45-'HV SM - typical bill'!F45)),"")</f>
        <v>22.359834418268292</v>
      </c>
    </row>
    <row r="113" spans="2:17" ht="27" customHeight="1">
      <c r="B113" s="57" t="s">
        <v>126</v>
      </c>
      <c r="C113" s="59" t="str">
        <f>IF('HV SM - typical bill'!C46,(('HV SM - typical bill'!D46-'HV SM - typical bill'!C46)/'HV SM - typical bill'!C46),"")</f>
        <v/>
      </c>
      <c r="D113" s="45" t="str">
        <f>IF('HV SM - typical bill'!C46,(('HV SM - typical bill'!E46-'HV SM - typical bill'!C46)/'HV SM - typical bill'!C46),"")</f>
        <v/>
      </c>
      <c r="E113" s="60" t="str">
        <f>IF('HV SM - typical bill'!C46,(('HV SM - typical bill'!E46-'HV SM - typical bill'!D46)/'HV SM - typical bill'!D46),"")</f>
        <v/>
      </c>
      <c r="F113" s="51" t="str">
        <f>IF('HV SM - typical bill'!C46,('HV SM - typical bill'!D46-'HV SM - typical bill'!C46),"")</f>
        <v/>
      </c>
      <c r="G113" s="48" t="str">
        <f>IF('HV SM - typical bill'!C46,(('HV SM - typical bill'!E46-'HV SM - typical bill'!C46)),"")</f>
        <v/>
      </c>
      <c r="H113" s="52" t="str">
        <f>IF('HV SM - typical bill'!C46,(('HV SM - typical bill'!E46-'HV SM - typical bill'!D46)),"")</f>
        <v/>
      </c>
      <c r="I113" s="40"/>
      <c r="J113" s="41"/>
      <c r="K113" s="57" t="s">
        <v>126</v>
      </c>
      <c r="L113" s="59" t="str">
        <f>IF('HV SM - typical bill'!C46,(('HV SM - typical bill'!F46-'HV SM - typical bill'!C46)/'HV SM - typical bill'!C46),"")</f>
        <v/>
      </c>
      <c r="M113" s="45" t="str">
        <f>IF('HV SM - typical bill'!C46,(('HV SM - typical bill'!G46-'HV SM - typical bill'!C46)/'HV SM - typical bill'!C46),"")</f>
        <v/>
      </c>
      <c r="N113" s="60" t="str">
        <f>IF('HV SM - typical bill'!C46,(('HV SM - typical bill'!G46-'HV SM - typical bill'!F46)/'HV SM - typical bill'!F46),"")</f>
        <v/>
      </c>
      <c r="O113" s="51" t="str">
        <f>IF('HV SM - typical bill'!C46,(('HV SM - typical bill'!F46-'HV SM - typical bill'!C46)),"")</f>
        <v/>
      </c>
      <c r="P113" s="48" t="str">
        <f>IF('HV SM - typical bill'!C46,(('HV SM - typical bill'!G46-'HV SM - typical bill'!C46)),"")</f>
        <v/>
      </c>
      <c r="Q113" s="52" t="str">
        <f>IF('HV SM - typical bill'!C46,(('HV SM - typical bill'!G46-'HV SM - typical bill'!F46)),"")</f>
        <v/>
      </c>
    </row>
    <row r="114" spans="2:17" ht="27" customHeight="1">
      <c r="B114" s="58" t="s">
        <v>61</v>
      </c>
      <c r="C114" s="59" t="e">
        <f>IF('HV SM - typical bill'!C47,(('HV SM - typical bill'!D47-'HV SM - typical bill'!C47)/'HV SM - typical bill'!C47),"")</f>
        <v>#VALUE!</v>
      </c>
      <c r="D114" s="45" t="e">
        <f>IF('HV SM - typical bill'!C47,(('HV SM - typical bill'!E47-'HV SM - typical bill'!C47)/'HV SM - typical bill'!C47),"")</f>
        <v>#VALUE!</v>
      </c>
      <c r="E114" s="60" t="e">
        <f>IF('HV SM - typical bill'!C47,(('HV SM - typical bill'!E47-'HV SM - typical bill'!D47)/'HV SM - typical bill'!D47),"")</f>
        <v>#VALUE!</v>
      </c>
      <c r="F114" s="51" t="e">
        <f>IF('HV SM - typical bill'!C47,('HV SM - typical bill'!D47-'HV SM - typical bill'!C47),"")</f>
        <v>#VALUE!</v>
      </c>
      <c r="G114" s="48" t="e">
        <f>IF('HV SM - typical bill'!C47,(('HV SM - typical bill'!E47-'HV SM - typical bill'!C47)),"")</f>
        <v>#VALUE!</v>
      </c>
      <c r="H114" s="52" t="e">
        <f>IF('HV SM - typical bill'!C47,(('HV SM - typical bill'!E47-'HV SM - typical bill'!D47)),"")</f>
        <v>#VALUE!</v>
      </c>
      <c r="I114" s="40"/>
      <c r="J114" s="41"/>
      <c r="K114" s="58" t="s">
        <v>61</v>
      </c>
      <c r="L114" s="59" t="e">
        <f>IF('HV SM - typical bill'!C47,(('HV SM - typical bill'!F47-'HV SM - typical bill'!C47)/'HV SM - typical bill'!C47),"")</f>
        <v>#VALUE!</v>
      </c>
      <c r="M114" s="45" t="e">
        <f>IF('HV SM - typical bill'!C47,(('HV SM - typical bill'!G47-'HV SM - typical bill'!C47)/'HV SM - typical bill'!C47),"")</f>
        <v>#VALUE!</v>
      </c>
      <c r="N114" s="60" t="e">
        <f>IF('HV SM - typical bill'!C47,(('HV SM - typical bill'!G47-'HV SM - typical bill'!F47)/'HV SM - typical bill'!F47),"")</f>
        <v>#VALUE!</v>
      </c>
      <c r="O114" s="51" t="e">
        <f>IF('HV SM - typical bill'!C47,(('HV SM - typical bill'!F47-'HV SM - typical bill'!C47)),"")</f>
        <v>#VALUE!</v>
      </c>
      <c r="P114" s="48" t="e">
        <f>IF('HV SM - typical bill'!C47,(('HV SM - typical bill'!G47-'HV SM - typical bill'!C47)),"")</f>
        <v>#VALUE!</v>
      </c>
      <c r="Q114" s="52" t="e">
        <f>IF('HV SM - typical bill'!C47,(('HV SM - typical bill'!G47-'HV SM - typical bill'!F47)),"")</f>
        <v>#VALUE!</v>
      </c>
    </row>
    <row r="115" spans="2:17" ht="27" customHeight="1">
      <c r="B115" s="57" t="s">
        <v>127</v>
      </c>
      <c r="C115" s="59" t="str">
        <f>IF('HV SM - typical bill'!C48,(('HV SM - typical bill'!D48-'HV SM - typical bill'!C48)/'HV SM - typical bill'!C48),"")</f>
        <v/>
      </c>
      <c r="D115" s="45" t="str">
        <f>IF('HV SM - typical bill'!C48,(('HV SM - typical bill'!E48-'HV SM - typical bill'!C48)/'HV SM - typical bill'!C48),"")</f>
        <v/>
      </c>
      <c r="E115" s="60" t="str">
        <f>IF('HV SM - typical bill'!C48,(('HV SM - typical bill'!E48-'HV SM - typical bill'!D48)/'HV SM - typical bill'!D48),"")</f>
        <v/>
      </c>
      <c r="F115" s="51" t="str">
        <f>IF('HV SM - typical bill'!C48,('HV SM - typical bill'!D48-'HV SM - typical bill'!C48),"")</f>
        <v/>
      </c>
      <c r="G115" s="48" t="str">
        <f>IF('HV SM - typical bill'!C48,(('HV SM - typical bill'!E48-'HV SM - typical bill'!C48)),"")</f>
        <v/>
      </c>
      <c r="H115" s="52" t="str">
        <f>IF('HV SM - typical bill'!C48,(('HV SM - typical bill'!E48-'HV SM - typical bill'!D48)),"")</f>
        <v/>
      </c>
      <c r="I115" s="40"/>
      <c r="J115" s="41"/>
      <c r="K115" s="57" t="s">
        <v>127</v>
      </c>
      <c r="L115" s="59" t="str">
        <f>IF('HV SM - typical bill'!C48,(('HV SM - typical bill'!F48-'HV SM - typical bill'!C48)/'HV SM - typical bill'!C48),"")</f>
        <v/>
      </c>
      <c r="M115" s="45" t="str">
        <f>IF('HV SM - typical bill'!C48,(('HV SM - typical bill'!G48-'HV SM - typical bill'!C48)/'HV SM - typical bill'!C48),"")</f>
        <v/>
      </c>
      <c r="N115" s="60" t="str">
        <f>IF('HV SM - typical bill'!C48,(('HV SM - typical bill'!G48-'HV SM - typical bill'!F48)/'HV SM - typical bill'!F48),"")</f>
        <v/>
      </c>
      <c r="O115" s="51" t="str">
        <f>IF('HV SM - typical bill'!C48,(('HV SM - typical bill'!F48-'HV SM - typical bill'!C48)),"")</f>
        <v/>
      </c>
      <c r="P115" s="48" t="str">
        <f>IF('HV SM - typical bill'!C48,(('HV SM - typical bill'!G48-'HV SM - typical bill'!C48)),"")</f>
        <v/>
      </c>
      <c r="Q115" s="52" t="str">
        <f>IF('HV SM - typical bill'!C48,(('HV SM - typical bill'!G48-'HV SM - typical bill'!F48)),"")</f>
        <v/>
      </c>
    </row>
    <row r="116" spans="2:17" ht="27" customHeight="1">
      <c r="B116" s="58" t="s">
        <v>62</v>
      </c>
      <c r="C116" s="59">
        <f>IF('HV SM - typical bill'!C49,(('HV SM - typical bill'!D49-'HV SM - typical bill'!C49)/'HV SM - typical bill'!C49),"")</f>
        <v>0</v>
      </c>
      <c r="D116" s="45">
        <f>IF('HV SM - typical bill'!C49,(('HV SM - typical bill'!E49-'HV SM - typical bill'!C49)/'HV SM - typical bill'!C49),"")</f>
        <v>0</v>
      </c>
      <c r="E116" s="60">
        <f>IF('HV SM - typical bill'!C49,(('HV SM - typical bill'!E49-'HV SM - typical bill'!D49)/'HV SM - typical bill'!D49),"")</f>
        <v>0</v>
      </c>
      <c r="F116" s="51">
        <f>IF('HV SM - typical bill'!C49,('HV SM - typical bill'!D49-'HV SM - typical bill'!C49),"")</f>
        <v>0</v>
      </c>
      <c r="G116" s="48">
        <f>IF('HV SM - typical bill'!C49,(('HV SM - typical bill'!E49-'HV SM - typical bill'!C49)),"")</f>
        <v>0</v>
      </c>
      <c r="H116" s="52">
        <f>IF('HV SM - typical bill'!C49,(('HV SM - typical bill'!E49-'HV SM - typical bill'!D49)),"")</f>
        <v>0</v>
      </c>
      <c r="I116" s="40"/>
      <c r="J116" s="41"/>
      <c r="K116" s="58" t="s">
        <v>62</v>
      </c>
      <c r="L116" s="59">
        <f>IF('HV SM - typical bill'!C49,(('HV SM - typical bill'!F49-'HV SM - typical bill'!C49)/'HV SM - typical bill'!C49),"")</f>
        <v>0</v>
      </c>
      <c r="M116" s="45">
        <f>IF('HV SM - typical bill'!C49,(('HV SM - typical bill'!G49-'HV SM - typical bill'!C49)/'HV SM - typical bill'!C49),"")</f>
        <v>0</v>
      </c>
      <c r="N116" s="60">
        <f>IF('HV SM - typical bill'!C49,(('HV SM - typical bill'!G49-'HV SM - typical bill'!F49)/'HV SM - typical bill'!F49),"")</f>
        <v>0</v>
      </c>
      <c r="O116" s="51">
        <f>IF('HV SM - typical bill'!C49,(('HV SM - typical bill'!F49-'HV SM - typical bill'!C49)),"")</f>
        <v>0</v>
      </c>
      <c r="P116" s="48">
        <f>IF('HV SM - typical bill'!C49,(('HV SM - typical bill'!G49-'HV SM - typical bill'!C49)),"")</f>
        <v>0</v>
      </c>
      <c r="Q116" s="52">
        <f>IF('HV SM - typical bill'!C49,(('HV SM - typical bill'!G49-'HV SM - typical bill'!F49)),"")</f>
        <v>0</v>
      </c>
    </row>
    <row r="117" spans="2:17" ht="27" customHeight="1">
      <c r="B117" s="58" t="s">
        <v>83</v>
      </c>
      <c r="C117" s="59">
        <f>IF('HV SM - typical bill'!C50,(('HV SM - typical bill'!D50-'HV SM - typical bill'!C50)/'HV SM - typical bill'!C50),"")</f>
        <v>0</v>
      </c>
      <c r="D117" s="45">
        <f>IF('HV SM - typical bill'!C50,(('HV SM - typical bill'!E50-'HV SM - typical bill'!C50)/'HV SM - typical bill'!C50),"")</f>
        <v>0</v>
      </c>
      <c r="E117" s="60">
        <f>IF('HV SM - typical bill'!C50,(('HV SM - typical bill'!E50-'HV SM - typical bill'!D50)/'HV SM - typical bill'!D50),"")</f>
        <v>0</v>
      </c>
      <c r="F117" s="51">
        <f>IF('HV SM - typical bill'!C50,('HV SM - typical bill'!D50-'HV SM - typical bill'!C50),"")</f>
        <v>0</v>
      </c>
      <c r="G117" s="48">
        <f>IF('HV SM - typical bill'!C50,(('HV SM - typical bill'!E50-'HV SM - typical bill'!C50)),"")</f>
        <v>0</v>
      </c>
      <c r="H117" s="52">
        <f>IF('HV SM - typical bill'!C50,(('HV SM - typical bill'!E50-'HV SM - typical bill'!D50)),"")</f>
        <v>0</v>
      </c>
      <c r="I117" s="40"/>
      <c r="J117" s="41"/>
      <c r="K117" s="58" t="s">
        <v>83</v>
      </c>
      <c r="L117" s="59">
        <f>IF('HV SM - typical bill'!C50,(('HV SM - typical bill'!F50-'HV SM - typical bill'!C50)/'HV SM - typical bill'!C50),"")</f>
        <v>0</v>
      </c>
      <c r="M117" s="45">
        <f>IF('HV SM - typical bill'!C50,(('HV SM - typical bill'!G50-'HV SM - typical bill'!C50)/'HV SM - typical bill'!C50),"")</f>
        <v>0</v>
      </c>
      <c r="N117" s="60">
        <f>IF('HV SM - typical bill'!C50,(('HV SM - typical bill'!G50-'HV SM - typical bill'!F50)/'HV SM - typical bill'!F50),"")</f>
        <v>0</v>
      </c>
      <c r="O117" s="51">
        <f>IF('HV SM - typical bill'!C50,(('HV SM - typical bill'!F50-'HV SM - typical bill'!C50)),"")</f>
        <v>0</v>
      </c>
      <c r="P117" s="48">
        <f>IF('HV SM - typical bill'!C50,(('HV SM - typical bill'!G50-'HV SM - typical bill'!C50)),"")</f>
        <v>0</v>
      </c>
      <c r="Q117" s="52">
        <f>IF('HV SM - typical bill'!C50,(('HV SM - typical bill'!G50-'HV SM - typical bill'!F50)),"")</f>
        <v>0</v>
      </c>
    </row>
    <row r="118" spans="2:17" ht="27" customHeight="1">
      <c r="B118" s="58" t="s">
        <v>98</v>
      </c>
      <c r="C118" s="59">
        <f>IF('HV SM - typical bill'!C51,(('HV SM - typical bill'!D51-'HV SM - typical bill'!C51)/'HV SM - typical bill'!C51),"")</f>
        <v>0</v>
      </c>
      <c r="D118" s="45">
        <f>IF('HV SM - typical bill'!C51,(('HV SM - typical bill'!E51-'HV SM - typical bill'!C51)/'HV SM - typical bill'!C51),"")</f>
        <v>0</v>
      </c>
      <c r="E118" s="60">
        <f>IF('HV SM - typical bill'!C51,(('HV SM - typical bill'!E51-'HV SM - typical bill'!D51)/'HV SM - typical bill'!D51),"")</f>
        <v>0</v>
      </c>
      <c r="F118" s="51">
        <f>IF('HV SM - typical bill'!C51,('HV SM - typical bill'!D51-'HV SM - typical bill'!C51),"")</f>
        <v>0</v>
      </c>
      <c r="G118" s="48">
        <f>IF('HV SM - typical bill'!C51,(('HV SM - typical bill'!E51-'HV SM - typical bill'!C51)),"")</f>
        <v>0</v>
      </c>
      <c r="H118" s="52">
        <f>IF('HV SM - typical bill'!C51,(('HV SM - typical bill'!E51-'HV SM - typical bill'!D51)),"")</f>
        <v>0</v>
      </c>
      <c r="I118" s="40"/>
      <c r="J118" s="41"/>
      <c r="K118" s="58" t="s">
        <v>98</v>
      </c>
      <c r="L118" s="59">
        <f>IF('HV SM - typical bill'!C51,(('HV SM - typical bill'!F51-'HV SM - typical bill'!C51)/'HV SM - typical bill'!C51),"")</f>
        <v>0</v>
      </c>
      <c r="M118" s="45">
        <f>IF('HV SM - typical bill'!C51,(('HV SM - typical bill'!G51-'HV SM - typical bill'!C51)/'HV SM - typical bill'!C51),"")</f>
        <v>0</v>
      </c>
      <c r="N118" s="60">
        <f>IF('HV SM - typical bill'!C51,(('HV SM - typical bill'!G51-'HV SM - typical bill'!F51)/'HV SM - typical bill'!F51),"")</f>
        <v>0</v>
      </c>
      <c r="O118" s="51">
        <f>IF('HV SM - typical bill'!C51,(('HV SM - typical bill'!F51-'HV SM - typical bill'!C51)),"")</f>
        <v>0</v>
      </c>
      <c r="P118" s="48">
        <f>IF('HV SM - typical bill'!C51,(('HV SM - typical bill'!G51-'HV SM - typical bill'!C51)),"")</f>
        <v>0</v>
      </c>
      <c r="Q118" s="52">
        <f>IF('HV SM - typical bill'!C51,(('HV SM - typical bill'!G51-'HV SM - typical bill'!F51)),"")</f>
        <v>0</v>
      </c>
    </row>
    <row r="119" spans="2:17" ht="27" customHeight="1">
      <c r="B119" s="57" t="s">
        <v>128</v>
      </c>
      <c r="C119" s="59" t="str">
        <f>IF('HV SM - typical bill'!C52,(('HV SM - typical bill'!D52-'HV SM - typical bill'!C52)/'HV SM - typical bill'!C52),"")</f>
        <v/>
      </c>
      <c r="D119" s="45" t="str">
        <f>IF('HV SM - typical bill'!C52,(('HV SM - typical bill'!E52-'HV SM - typical bill'!C52)/'HV SM - typical bill'!C52),"")</f>
        <v/>
      </c>
      <c r="E119" s="60" t="str">
        <f>IF('HV SM - typical bill'!C52,(('HV SM - typical bill'!E52-'HV SM - typical bill'!D52)/'HV SM - typical bill'!D52),"")</f>
        <v/>
      </c>
      <c r="F119" s="51" t="str">
        <f>IF('HV SM - typical bill'!C52,('HV SM - typical bill'!D52-'HV SM - typical bill'!C52),"")</f>
        <v/>
      </c>
      <c r="G119" s="48" t="str">
        <f>IF('HV SM - typical bill'!C52,(('HV SM - typical bill'!E52-'HV SM - typical bill'!C52)),"")</f>
        <v/>
      </c>
      <c r="H119" s="52" t="str">
        <f>IF('HV SM - typical bill'!C52,(('HV SM - typical bill'!E52-'HV SM - typical bill'!D52)),"")</f>
        <v/>
      </c>
      <c r="I119" s="40"/>
      <c r="J119" s="41"/>
      <c r="K119" s="57" t="s">
        <v>128</v>
      </c>
      <c r="L119" s="59" t="str">
        <f>IF('HV SM - typical bill'!C52,(('HV SM - typical bill'!F52-'HV SM - typical bill'!C52)/'HV SM - typical bill'!C52),"")</f>
        <v/>
      </c>
      <c r="M119" s="45" t="str">
        <f>IF('HV SM - typical bill'!C52,(('HV SM - typical bill'!G52-'HV SM - typical bill'!C52)/'HV SM - typical bill'!C52),"")</f>
        <v/>
      </c>
      <c r="N119" s="60" t="str">
        <f>IF('HV SM - typical bill'!C52,(('HV SM - typical bill'!G52-'HV SM - typical bill'!F52)/'HV SM - typical bill'!F52),"")</f>
        <v/>
      </c>
      <c r="O119" s="51" t="str">
        <f>IF('HV SM - typical bill'!C52,(('HV SM - typical bill'!F52-'HV SM - typical bill'!C52)),"")</f>
        <v/>
      </c>
      <c r="P119" s="48" t="str">
        <f>IF('HV SM - typical bill'!C52,(('HV SM - typical bill'!G52-'HV SM - typical bill'!C52)),"")</f>
        <v/>
      </c>
      <c r="Q119" s="52" t="str">
        <f>IF('HV SM - typical bill'!C52,(('HV SM - typical bill'!G52-'HV SM - typical bill'!F52)),"")</f>
        <v/>
      </c>
    </row>
    <row r="120" spans="2:17" ht="27" customHeight="1">
      <c r="B120" s="58" t="s">
        <v>64</v>
      </c>
      <c r="C120" s="59">
        <f>IF('HV SM - typical bill'!C53,(('HV SM - typical bill'!D53-'HV SM - typical bill'!C53)/'HV SM - typical bill'!C53),"")</f>
        <v>0</v>
      </c>
      <c r="D120" s="45">
        <f>IF('HV SM - typical bill'!C53,(('HV SM - typical bill'!E53-'HV SM - typical bill'!C53)/'HV SM - typical bill'!C53),"")</f>
        <v>0</v>
      </c>
      <c r="E120" s="60">
        <f>IF('HV SM - typical bill'!C53,(('HV SM - typical bill'!E53-'HV SM - typical bill'!D53)/'HV SM - typical bill'!D53),"")</f>
        <v>0</v>
      </c>
      <c r="F120" s="51">
        <f>IF('HV SM - typical bill'!C53,('HV SM - typical bill'!D53-'HV SM - typical bill'!C53),"")</f>
        <v>0</v>
      </c>
      <c r="G120" s="48">
        <f>IF('HV SM - typical bill'!C53,(('HV SM - typical bill'!E53-'HV SM - typical bill'!C53)),"")</f>
        <v>0</v>
      </c>
      <c r="H120" s="52">
        <f>IF('HV SM - typical bill'!C53,(('HV SM - typical bill'!E53-'HV SM - typical bill'!D53)),"")</f>
        <v>0</v>
      </c>
      <c r="I120" s="40"/>
      <c r="J120" s="41"/>
      <c r="K120" s="58" t="s">
        <v>64</v>
      </c>
      <c r="L120" s="59">
        <f>IF('HV SM - typical bill'!C53,(('HV SM - typical bill'!F53-'HV SM - typical bill'!C53)/'HV SM - typical bill'!C53),"")</f>
        <v>0</v>
      </c>
      <c r="M120" s="45">
        <f>IF('HV SM - typical bill'!C53,(('HV SM - typical bill'!G53-'HV SM - typical bill'!C53)/'HV SM - typical bill'!C53),"")</f>
        <v>-1.3644842720987669E-4</v>
      </c>
      <c r="N120" s="60">
        <f>IF('HV SM - typical bill'!C53,(('HV SM - typical bill'!G53-'HV SM - typical bill'!F53)/'HV SM - typical bill'!F53),"")</f>
        <v>-1.3644842720987669E-4</v>
      </c>
      <c r="O120" s="51">
        <f>IF('HV SM - typical bill'!C53,(('HV SM - typical bill'!F53-'HV SM - typical bill'!C53)),"")</f>
        <v>0</v>
      </c>
      <c r="P120" s="48">
        <f>IF('HV SM - typical bill'!C53,(('HV SM - typical bill'!G53-'HV SM - typical bill'!C53)),"")</f>
        <v>-29.230243552185129</v>
      </c>
      <c r="Q120" s="52">
        <f>IF('HV SM - typical bill'!C53,(('HV SM - typical bill'!G53-'HV SM - typical bill'!F53)),"")</f>
        <v>-29.230243552185129</v>
      </c>
    </row>
    <row r="121" spans="2:17" ht="27" customHeight="1">
      <c r="B121" s="58" t="s">
        <v>84</v>
      </c>
      <c r="C121" s="59" t="e">
        <f>IF('HV SM - typical bill'!C54,(('HV SM - typical bill'!D54-'HV SM - typical bill'!C54)/'HV SM - typical bill'!C54),"")</f>
        <v>#VALUE!</v>
      </c>
      <c r="D121" s="45" t="e">
        <f>IF('HV SM - typical bill'!C54,(('HV SM - typical bill'!E54-'HV SM - typical bill'!C54)/'HV SM - typical bill'!C54),"")</f>
        <v>#VALUE!</v>
      </c>
      <c r="E121" s="60" t="e">
        <f>IF('HV SM - typical bill'!C54,(('HV SM - typical bill'!E54-'HV SM - typical bill'!D54)/'HV SM - typical bill'!D54),"")</f>
        <v>#VALUE!</v>
      </c>
      <c r="F121" s="51" t="e">
        <f>IF('HV SM - typical bill'!C54,('HV SM - typical bill'!D54-'HV SM - typical bill'!C54),"")</f>
        <v>#VALUE!</v>
      </c>
      <c r="G121" s="48" t="e">
        <f>IF('HV SM - typical bill'!C54,(('HV SM - typical bill'!E54-'HV SM - typical bill'!C54)),"")</f>
        <v>#VALUE!</v>
      </c>
      <c r="H121" s="52" t="e">
        <f>IF('HV SM - typical bill'!C54,(('HV SM - typical bill'!E54-'HV SM - typical bill'!D54)),"")</f>
        <v>#VALUE!</v>
      </c>
      <c r="I121" s="40"/>
      <c r="J121" s="41"/>
      <c r="K121" s="58" t="s">
        <v>84</v>
      </c>
      <c r="L121" s="59" t="e">
        <f>IF('HV SM - typical bill'!C54,(('HV SM - typical bill'!F54-'HV SM - typical bill'!C54)/'HV SM - typical bill'!C54),"")</f>
        <v>#VALUE!</v>
      </c>
      <c r="M121" s="45" t="e">
        <f>IF('HV SM - typical bill'!C54,(('HV SM - typical bill'!G54-'HV SM - typical bill'!C54)/'HV SM - typical bill'!C54),"")</f>
        <v>#VALUE!</v>
      </c>
      <c r="N121" s="60" t="e">
        <f>IF('HV SM - typical bill'!C54,(('HV SM - typical bill'!G54-'HV SM - typical bill'!F54)/'HV SM - typical bill'!F54),"")</f>
        <v>#VALUE!</v>
      </c>
      <c r="O121" s="51" t="e">
        <f>IF('HV SM - typical bill'!C54,(('HV SM - typical bill'!F54-'HV SM - typical bill'!C54)),"")</f>
        <v>#VALUE!</v>
      </c>
      <c r="P121" s="48" t="e">
        <f>IF('HV SM - typical bill'!C54,(('HV SM - typical bill'!G54-'HV SM - typical bill'!C54)),"")</f>
        <v>#VALUE!</v>
      </c>
      <c r="Q121" s="52" t="e">
        <f>IF('HV SM - typical bill'!C54,(('HV SM - typical bill'!G54-'HV SM - typical bill'!F54)),"")</f>
        <v>#VALUE!</v>
      </c>
    </row>
    <row r="122" spans="2:17" ht="27" customHeight="1">
      <c r="B122" s="58" t="s">
        <v>99</v>
      </c>
      <c r="C122" s="59" t="e">
        <f>IF('HV SM - typical bill'!C55,(('HV SM - typical bill'!D55-'HV SM - typical bill'!C55)/'HV SM - typical bill'!C55),"")</f>
        <v>#VALUE!</v>
      </c>
      <c r="D122" s="45" t="e">
        <f>IF('HV SM - typical bill'!C55,(('HV SM - typical bill'!E55-'HV SM - typical bill'!C55)/'HV SM - typical bill'!C55),"")</f>
        <v>#VALUE!</v>
      </c>
      <c r="E122" s="60" t="e">
        <f>IF('HV SM - typical bill'!C55,(('HV SM - typical bill'!E55-'HV SM - typical bill'!D55)/'HV SM - typical bill'!D55),"")</f>
        <v>#VALUE!</v>
      </c>
      <c r="F122" s="51" t="e">
        <f>IF('HV SM - typical bill'!C55,('HV SM - typical bill'!D55-'HV SM - typical bill'!C55),"")</f>
        <v>#VALUE!</v>
      </c>
      <c r="G122" s="48" t="e">
        <f>IF('HV SM - typical bill'!C55,(('HV SM - typical bill'!E55-'HV SM - typical bill'!C55)),"")</f>
        <v>#VALUE!</v>
      </c>
      <c r="H122" s="52" t="e">
        <f>IF('HV SM - typical bill'!C55,(('HV SM - typical bill'!E55-'HV SM - typical bill'!D55)),"")</f>
        <v>#VALUE!</v>
      </c>
      <c r="I122" s="40"/>
      <c r="J122" s="41"/>
      <c r="K122" s="58" t="s">
        <v>99</v>
      </c>
      <c r="L122" s="59" t="e">
        <f>IF('HV SM - typical bill'!C55,(('HV SM - typical bill'!F55-'HV SM - typical bill'!C55)/'HV SM - typical bill'!C55),"")</f>
        <v>#VALUE!</v>
      </c>
      <c r="M122" s="45" t="e">
        <f>IF('HV SM - typical bill'!C55,(('HV SM - typical bill'!G55-'HV SM - typical bill'!C55)/'HV SM - typical bill'!C55),"")</f>
        <v>#VALUE!</v>
      </c>
      <c r="N122" s="60" t="e">
        <f>IF('HV SM - typical bill'!C55,(('HV SM - typical bill'!G55-'HV SM - typical bill'!F55)/'HV SM - typical bill'!F55),"")</f>
        <v>#VALUE!</v>
      </c>
      <c r="O122" s="51" t="e">
        <f>IF('HV SM - typical bill'!C55,(('HV SM - typical bill'!F55-'HV SM - typical bill'!C55)),"")</f>
        <v>#VALUE!</v>
      </c>
      <c r="P122" s="48" t="e">
        <f>IF('HV SM - typical bill'!C55,(('HV SM - typical bill'!G55-'HV SM - typical bill'!C55)),"")</f>
        <v>#VALUE!</v>
      </c>
      <c r="Q122" s="52" t="e">
        <f>IF('HV SM - typical bill'!C55,(('HV SM - typical bill'!G55-'HV SM - typical bill'!F55)),"")</f>
        <v>#VALUE!</v>
      </c>
    </row>
    <row r="123" spans="2:17" ht="27" customHeight="1">
      <c r="B123" s="57" t="s">
        <v>129</v>
      </c>
      <c r="C123" s="59" t="str">
        <f>IF('HV SM - typical bill'!C56,(('HV SM - typical bill'!D56-'HV SM - typical bill'!C56)/'HV SM - typical bill'!C56),"")</f>
        <v/>
      </c>
      <c r="D123" s="45" t="str">
        <f>IF('HV SM - typical bill'!C56,(('HV SM - typical bill'!E56-'HV SM - typical bill'!C56)/'HV SM - typical bill'!C56),"")</f>
        <v/>
      </c>
      <c r="E123" s="60" t="str">
        <f>IF('HV SM - typical bill'!C56,(('HV SM - typical bill'!E56-'HV SM - typical bill'!D56)/'HV SM - typical bill'!D56),"")</f>
        <v/>
      </c>
      <c r="F123" s="51" t="str">
        <f>IF('HV SM - typical bill'!C56,('HV SM - typical bill'!D56-'HV SM - typical bill'!C56),"")</f>
        <v/>
      </c>
      <c r="G123" s="48" t="str">
        <f>IF('HV SM - typical bill'!C56,(('HV SM - typical bill'!E56-'HV SM - typical bill'!C56)),"")</f>
        <v/>
      </c>
      <c r="H123" s="52" t="str">
        <f>IF('HV SM - typical bill'!C56,(('HV SM - typical bill'!E56-'HV SM - typical bill'!D56)),"")</f>
        <v/>
      </c>
      <c r="I123" s="40"/>
      <c r="J123" s="41"/>
      <c r="K123" s="57" t="s">
        <v>129</v>
      </c>
      <c r="L123" s="59" t="str">
        <f>IF('HV SM - typical bill'!C56,(('HV SM - typical bill'!F56-'HV SM - typical bill'!C56)/'HV SM - typical bill'!C56),"")</f>
        <v/>
      </c>
      <c r="M123" s="45" t="str">
        <f>IF('HV SM - typical bill'!C56,(('HV SM - typical bill'!G56-'HV SM - typical bill'!C56)/'HV SM - typical bill'!C56),"")</f>
        <v/>
      </c>
      <c r="N123" s="60" t="str">
        <f>IF('HV SM - typical bill'!C56,(('HV SM - typical bill'!G56-'HV SM - typical bill'!F56)/'HV SM - typical bill'!F56),"")</f>
        <v/>
      </c>
      <c r="O123" s="51" t="str">
        <f>IF('HV SM - typical bill'!C56,(('HV SM - typical bill'!F56-'HV SM - typical bill'!C56)),"")</f>
        <v/>
      </c>
      <c r="P123" s="48" t="str">
        <f>IF('HV SM - typical bill'!C56,(('HV SM - typical bill'!G56-'HV SM - typical bill'!C56)),"")</f>
        <v/>
      </c>
      <c r="Q123" s="52" t="str">
        <f>IF('HV SM - typical bill'!C56,(('HV SM - typical bill'!G56-'HV SM - typical bill'!F56)),"")</f>
        <v/>
      </c>
    </row>
    <row r="124" spans="2:17">
      <c r="B124" s="58" t="s">
        <v>65</v>
      </c>
      <c r="C124" s="59">
        <f>IF('HV SM - typical bill'!C57,(('HV SM - typical bill'!D57-'HV SM - typical bill'!C57)/'HV SM - typical bill'!C57),"")</f>
        <v>0</v>
      </c>
      <c r="D124" s="45">
        <f>IF('HV SM - typical bill'!C57,(('HV SM - typical bill'!E57-'HV SM - typical bill'!C57)/'HV SM - typical bill'!C57),"")</f>
        <v>0</v>
      </c>
      <c r="E124" s="60">
        <f>IF('HV SM - typical bill'!C57,(('HV SM - typical bill'!E57-'HV SM - typical bill'!D57)/'HV SM - typical bill'!D57),"")</f>
        <v>0</v>
      </c>
      <c r="F124" s="51">
        <f>IF('HV SM - typical bill'!C57,('HV SM - typical bill'!D57-'HV SM - typical bill'!C57),"")</f>
        <v>0</v>
      </c>
      <c r="G124" s="48">
        <f>IF('HV SM - typical bill'!C57,(('HV SM - typical bill'!E57-'HV SM - typical bill'!C57)),"")</f>
        <v>0</v>
      </c>
      <c r="H124" s="52">
        <f>IF('HV SM - typical bill'!C57,(('HV SM - typical bill'!E57-'HV SM - typical bill'!D57)),"")</f>
        <v>0</v>
      </c>
      <c r="I124" s="40"/>
      <c r="J124" s="41"/>
      <c r="K124" s="58" t="s">
        <v>65</v>
      </c>
      <c r="L124" s="59">
        <f>IF('HV SM - typical bill'!C57,(('HV SM - typical bill'!F57-'HV SM - typical bill'!C57)/'HV SM - typical bill'!C57),"")</f>
        <v>0</v>
      </c>
      <c r="M124" s="45">
        <f>IF('HV SM - typical bill'!C57,(('HV SM - typical bill'!G57-'HV SM - typical bill'!C57)/'HV SM - typical bill'!C57),"")</f>
        <v>-1.734605377276632E-3</v>
      </c>
      <c r="N124" s="60">
        <f>IF('HV SM - typical bill'!C57,(('HV SM - typical bill'!G57-'HV SM - typical bill'!F57)/'HV SM - typical bill'!F57),"")</f>
        <v>-1.734605377276632E-3</v>
      </c>
      <c r="O124" s="51">
        <f>IF('HV SM - typical bill'!C57,(('HV SM - typical bill'!F57-'HV SM - typical bill'!C57)),"")</f>
        <v>0</v>
      </c>
      <c r="P124" s="48">
        <f>IF('HV SM - typical bill'!C57,(('HV SM - typical bill'!G57-'HV SM - typical bill'!C57)),"")</f>
        <v>0.10098230769230554</v>
      </c>
      <c r="Q124" s="52">
        <f>IF('HV SM - typical bill'!C57,(('HV SM - typical bill'!G57-'HV SM - typical bill'!F57)),"")</f>
        <v>0.10098230769230554</v>
      </c>
    </row>
    <row r="125" spans="2:17">
      <c r="B125" s="58" t="s">
        <v>85</v>
      </c>
      <c r="C125" s="59" t="e">
        <f>IF('HV SM - typical bill'!C58,(('HV SM - typical bill'!D58-'HV SM - typical bill'!C58)/'HV SM - typical bill'!C58),"")</f>
        <v>#VALUE!</v>
      </c>
      <c r="D125" s="45" t="e">
        <f>IF('HV SM - typical bill'!C58,(('HV SM - typical bill'!E58-'HV SM - typical bill'!C58)/'HV SM - typical bill'!C58),"")</f>
        <v>#VALUE!</v>
      </c>
      <c r="E125" s="60" t="e">
        <f>IF('HV SM - typical bill'!C58,(('HV SM - typical bill'!E58-'HV SM - typical bill'!D58)/'HV SM - typical bill'!D58),"")</f>
        <v>#VALUE!</v>
      </c>
      <c r="F125" s="51" t="e">
        <f>IF('HV SM - typical bill'!C58,('HV SM - typical bill'!D58-'HV SM - typical bill'!C58),"")</f>
        <v>#VALUE!</v>
      </c>
      <c r="G125" s="48" t="e">
        <f>IF('HV SM - typical bill'!C58,(('HV SM - typical bill'!E58-'HV SM - typical bill'!C58)),"")</f>
        <v>#VALUE!</v>
      </c>
      <c r="H125" s="52" t="e">
        <f>IF('HV SM - typical bill'!C58,(('HV SM - typical bill'!E58-'HV SM - typical bill'!D58)),"")</f>
        <v>#VALUE!</v>
      </c>
      <c r="I125" s="40"/>
      <c r="J125" s="41"/>
      <c r="K125" s="58" t="s">
        <v>85</v>
      </c>
      <c r="L125" s="59" t="e">
        <f>IF('HV SM - typical bill'!C58,(('HV SM - typical bill'!F58-'HV SM - typical bill'!C58)/'HV SM - typical bill'!C58),"")</f>
        <v>#VALUE!</v>
      </c>
      <c r="M125" s="45" t="e">
        <f>IF('HV SM - typical bill'!C58,(('HV SM - typical bill'!G58-'HV SM - typical bill'!C58)/'HV SM - typical bill'!C58),"")</f>
        <v>#VALUE!</v>
      </c>
      <c r="N125" s="60" t="e">
        <f>IF('HV SM - typical bill'!C58,(('HV SM - typical bill'!G58-'HV SM - typical bill'!F58)/'HV SM - typical bill'!F58),"")</f>
        <v>#VALUE!</v>
      </c>
      <c r="O125" s="51" t="e">
        <f>IF('HV SM - typical bill'!C58,(('HV SM - typical bill'!F58-'HV SM - typical bill'!C58)),"")</f>
        <v>#VALUE!</v>
      </c>
      <c r="P125" s="48" t="e">
        <f>IF('HV SM - typical bill'!C58,(('HV SM - typical bill'!G58-'HV SM - typical bill'!C58)),"")</f>
        <v>#VALUE!</v>
      </c>
      <c r="Q125" s="52" t="e">
        <f>IF('HV SM - typical bill'!C58,(('HV SM - typical bill'!G58-'HV SM - typical bill'!F58)),"")</f>
        <v>#VALUE!</v>
      </c>
    </row>
    <row r="126" spans="2:17">
      <c r="B126" s="58" t="s">
        <v>100</v>
      </c>
      <c r="C126" s="59" t="e">
        <f>IF('HV SM - typical bill'!C59,(('HV SM - typical bill'!D59-'HV SM - typical bill'!C59)/'HV SM - typical bill'!C59),"")</f>
        <v>#VALUE!</v>
      </c>
      <c r="D126" s="45" t="e">
        <f>IF('HV SM - typical bill'!C59,(('HV SM - typical bill'!E59-'HV SM - typical bill'!C59)/'HV SM - typical bill'!C59),"")</f>
        <v>#VALUE!</v>
      </c>
      <c r="E126" s="60" t="e">
        <f>IF('HV SM - typical bill'!C59,(('HV SM - typical bill'!E59-'HV SM - typical bill'!D59)/'HV SM - typical bill'!D59),"")</f>
        <v>#VALUE!</v>
      </c>
      <c r="F126" s="51" t="e">
        <f>IF('HV SM - typical bill'!C59,('HV SM - typical bill'!D59-'HV SM - typical bill'!C59),"")</f>
        <v>#VALUE!</v>
      </c>
      <c r="G126" s="48" t="e">
        <f>IF('HV SM - typical bill'!C59,(('HV SM - typical bill'!E59-'HV SM - typical bill'!C59)),"")</f>
        <v>#VALUE!</v>
      </c>
      <c r="H126" s="52" t="e">
        <f>IF('HV SM - typical bill'!C59,(('HV SM - typical bill'!E59-'HV SM - typical bill'!D59)),"")</f>
        <v>#VALUE!</v>
      </c>
      <c r="I126" s="40"/>
      <c r="J126" s="41"/>
      <c r="K126" s="58" t="s">
        <v>100</v>
      </c>
      <c r="L126" s="59" t="e">
        <f>IF('HV SM - typical bill'!C59,(('HV SM - typical bill'!F59-'HV SM - typical bill'!C59)/'HV SM - typical bill'!C59),"")</f>
        <v>#VALUE!</v>
      </c>
      <c r="M126" s="45" t="e">
        <f>IF('HV SM - typical bill'!C59,(('HV SM - typical bill'!G59-'HV SM - typical bill'!C59)/'HV SM - typical bill'!C59),"")</f>
        <v>#VALUE!</v>
      </c>
      <c r="N126" s="60" t="e">
        <f>IF('HV SM - typical bill'!C59,(('HV SM - typical bill'!G59-'HV SM - typical bill'!F59)/'HV SM - typical bill'!F59),"")</f>
        <v>#VALUE!</v>
      </c>
      <c r="O126" s="51" t="e">
        <f>IF('HV SM - typical bill'!C59,(('HV SM - typical bill'!F59-'HV SM - typical bill'!C59)),"")</f>
        <v>#VALUE!</v>
      </c>
      <c r="P126" s="48" t="e">
        <f>IF('HV SM - typical bill'!C59,(('HV SM - typical bill'!G59-'HV SM - typical bill'!C59)),"")</f>
        <v>#VALUE!</v>
      </c>
      <c r="Q126" s="52" t="e">
        <f>IF('HV SM - typical bill'!C59,(('HV SM - typical bill'!G59-'HV SM - typical bill'!F59)),"")</f>
        <v>#VALUE!</v>
      </c>
    </row>
    <row r="127" spans="2:17">
      <c r="B127" s="57" t="s">
        <v>130</v>
      </c>
      <c r="C127" s="59" t="str">
        <f>IF('HV SM - typical bill'!C60,(('HV SM - typical bill'!D60-'HV SM - typical bill'!C60)/'HV SM - typical bill'!C60),"")</f>
        <v/>
      </c>
      <c r="D127" s="45" t="str">
        <f>IF('HV SM - typical bill'!C60,(('HV SM - typical bill'!E60-'HV SM - typical bill'!C60)/'HV SM - typical bill'!C60),"")</f>
        <v/>
      </c>
      <c r="E127" s="60" t="str">
        <f>IF('HV SM - typical bill'!C60,(('HV SM - typical bill'!E60-'HV SM - typical bill'!D60)/'HV SM - typical bill'!D60),"")</f>
        <v/>
      </c>
      <c r="F127" s="51" t="str">
        <f>IF('HV SM - typical bill'!C60,('HV SM - typical bill'!D60-'HV SM - typical bill'!C60),"")</f>
        <v/>
      </c>
      <c r="G127" s="48" t="str">
        <f>IF('HV SM - typical bill'!C60,(('HV SM - typical bill'!E60-'HV SM - typical bill'!C60)),"")</f>
        <v/>
      </c>
      <c r="H127" s="52" t="str">
        <f>IF('HV SM - typical bill'!C60,(('HV SM - typical bill'!E60-'HV SM - typical bill'!D60)),"")</f>
        <v/>
      </c>
      <c r="I127" s="40"/>
      <c r="J127" s="41"/>
      <c r="K127" s="57" t="s">
        <v>130</v>
      </c>
      <c r="L127" s="59" t="str">
        <f>IF('HV SM - typical bill'!C60,(('HV SM - typical bill'!F60-'HV SM - typical bill'!C60)/'HV SM - typical bill'!C60),"")</f>
        <v/>
      </c>
      <c r="M127" s="45" t="str">
        <f>IF('HV SM - typical bill'!C60,(('HV SM - typical bill'!G60-'HV SM - typical bill'!C60)/'HV SM - typical bill'!C60),"")</f>
        <v/>
      </c>
      <c r="N127" s="60" t="str">
        <f>IF('HV SM - typical bill'!C60,(('HV SM - typical bill'!G60-'HV SM - typical bill'!F60)/'HV SM - typical bill'!F60),"")</f>
        <v/>
      </c>
      <c r="O127" s="51" t="str">
        <f>IF('HV SM - typical bill'!C60,(('HV SM - typical bill'!F60-'HV SM - typical bill'!C60)),"")</f>
        <v/>
      </c>
      <c r="P127" s="48" t="str">
        <f>IF('HV SM - typical bill'!C60,(('HV SM - typical bill'!G60-'HV SM - typical bill'!C60)),"")</f>
        <v/>
      </c>
      <c r="Q127" s="52" t="str">
        <f>IF('HV SM - typical bill'!C60,(('HV SM - typical bill'!G60-'HV SM - typical bill'!F60)),"")</f>
        <v/>
      </c>
    </row>
    <row r="128" spans="2:17">
      <c r="B128" s="58" t="s">
        <v>66</v>
      </c>
      <c r="C128" s="59">
        <f>IF('HV SM - typical bill'!C61,(('HV SM - typical bill'!D61-'HV SM - typical bill'!C61)/'HV SM - typical bill'!C61),"")</f>
        <v>0</v>
      </c>
      <c r="D128" s="45">
        <f>IF('HV SM - typical bill'!C61,(('HV SM - typical bill'!E61-'HV SM - typical bill'!C61)/'HV SM - typical bill'!C61),"")</f>
        <v>0</v>
      </c>
      <c r="E128" s="60">
        <f>IF('HV SM - typical bill'!C61,(('HV SM - typical bill'!E61-'HV SM - typical bill'!D61)/'HV SM - typical bill'!D61),"")</f>
        <v>0</v>
      </c>
      <c r="F128" s="51">
        <f>IF('HV SM - typical bill'!C61,('HV SM - typical bill'!D61-'HV SM - typical bill'!C61),"")</f>
        <v>0</v>
      </c>
      <c r="G128" s="48">
        <f>IF('HV SM - typical bill'!C61,(('HV SM - typical bill'!E61-'HV SM - typical bill'!C61)),"")</f>
        <v>0</v>
      </c>
      <c r="H128" s="52">
        <f>IF('HV SM - typical bill'!C61,(('HV SM - typical bill'!E61-'HV SM - typical bill'!D61)),"")</f>
        <v>0</v>
      </c>
      <c r="I128" s="40"/>
      <c r="J128" s="41"/>
      <c r="K128" s="58" t="s">
        <v>66</v>
      </c>
      <c r="L128" s="59">
        <f>IF('HV SM - typical bill'!C61,(('HV SM - typical bill'!F61-'HV SM - typical bill'!C61)/'HV SM - typical bill'!C61),"")</f>
        <v>0</v>
      </c>
      <c r="M128" s="45">
        <f>IF('HV SM - typical bill'!C61,(('HV SM - typical bill'!G61-'HV SM - typical bill'!C61)/'HV SM - typical bill'!C61),"")</f>
        <v>-1.9417475728153841E-3</v>
      </c>
      <c r="N128" s="60">
        <f>IF('HV SM - typical bill'!C61,(('HV SM - typical bill'!G61-'HV SM - typical bill'!F61)/'HV SM - typical bill'!F61),"")</f>
        <v>-1.9417475728153841E-3</v>
      </c>
      <c r="O128" s="51">
        <f>IF('HV SM - typical bill'!C61,(('HV SM - typical bill'!F61-'HV SM - typical bill'!C61)),"")</f>
        <v>0</v>
      </c>
      <c r="P128" s="48">
        <f>IF('HV SM - typical bill'!C61,(('HV SM - typical bill'!G61-'HV SM - typical bill'!C61)),"")</f>
        <v>0.19158019985073338</v>
      </c>
      <c r="Q128" s="52">
        <f>IF('HV SM - typical bill'!C61,(('HV SM - typical bill'!G61-'HV SM - typical bill'!F61)),"")</f>
        <v>0.19158019985073338</v>
      </c>
    </row>
    <row r="129" spans="2:17">
      <c r="B129" s="58" t="s">
        <v>101</v>
      </c>
      <c r="C129" s="59" t="e">
        <f>IF('HV SM - typical bill'!C62,(('HV SM - typical bill'!D62-'HV SM - typical bill'!C62)/'HV SM - typical bill'!C62),"")</f>
        <v>#VALUE!</v>
      </c>
      <c r="D129" s="45" t="e">
        <f>IF('HV SM - typical bill'!C62,(('HV SM - typical bill'!E62-'HV SM - typical bill'!C62)/'HV SM - typical bill'!C62),"")</f>
        <v>#VALUE!</v>
      </c>
      <c r="E129" s="60" t="e">
        <f>IF('HV SM - typical bill'!C62,(('HV SM - typical bill'!E62-'HV SM - typical bill'!D62)/'HV SM - typical bill'!D62),"")</f>
        <v>#VALUE!</v>
      </c>
      <c r="F129" s="51" t="e">
        <f>IF('HV SM - typical bill'!C62,('HV SM - typical bill'!D62-'HV SM - typical bill'!C62),"")</f>
        <v>#VALUE!</v>
      </c>
      <c r="G129" s="48" t="e">
        <f>IF('HV SM - typical bill'!C62,(('HV SM - typical bill'!E62-'HV SM - typical bill'!C62)),"")</f>
        <v>#VALUE!</v>
      </c>
      <c r="H129" s="52" t="e">
        <f>IF('HV SM - typical bill'!C62,(('HV SM - typical bill'!E62-'HV SM - typical bill'!D62)),"")</f>
        <v>#VALUE!</v>
      </c>
      <c r="I129" s="40"/>
      <c r="J129" s="41"/>
      <c r="K129" s="58" t="s">
        <v>101</v>
      </c>
      <c r="L129" s="59" t="e">
        <f>IF('HV SM - typical bill'!C62,(('HV SM - typical bill'!F62-'HV SM - typical bill'!C62)/'HV SM - typical bill'!C62),"")</f>
        <v>#VALUE!</v>
      </c>
      <c r="M129" s="45" t="e">
        <f>IF('HV SM - typical bill'!C62,(('HV SM - typical bill'!G62-'HV SM - typical bill'!C62)/'HV SM - typical bill'!C62),"")</f>
        <v>#VALUE!</v>
      </c>
      <c r="N129" s="60" t="e">
        <f>IF('HV SM - typical bill'!C62,(('HV SM - typical bill'!G62-'HV SM - typical bill'!F62)/'HV SM - typical bill'!F62),"")</f>
        <v>#VALUE!</v>
      </c>
      <c r="O129" s="51" t="e">
        <f>IF('HV SM - typical bill'!C62,(('HV SM - typical bill'!F62-'HV SM - typical bill'!C62)),"")</f>
        <v>#VALUE!</v>
      </c>
      <c r="P129" s="48" t="e">
        <f>IF('HV SM - typical bill'!C62,(('HV SM - typical bill'!G62-'HV SM - typical bill'!C62)),"")</f>
        <v>#VALUE!</v>
      </c>
      <c r="Q129" s="52" t="e">
        <f>IF('HV SM - typical bill'!C62,(('HV SM - typical bill'!G62-'HV SM - typical bill'!F62)),"")</f>
        <v>#VALUE!</v>
      </c>
    </row>
    <row r="130" spans="2:17">
      <c r="B130" s="57" t="s">
        <v>131</v>
      </c>
      <c r="C130" s="59" t="str">
        <f>IF('HV SM - typical bill'!C63,(('HV SM - typical bill'!D63-'HV SM - typical bill'!C63)/'HV SM - typical bill'!C63),"")</f>
        <v/>
      </c>
      <c r="D130" s="45" t="str">
        <f>IF('HV SM - typical bill'!C63,(('HV SM - typical bill'!E63-'HV SM - typical bill'!C63)/'HV SM - typical bill'!C63),"")</f>
        <v/>
      </c>
      <c r="E130" s="60" t="str">
        <f>IF('HV SM - typical bill'!C63,(('HV SM - typical bill'!E63-'HV SM - typical bill'!D63)/'HV SM - typical bill'!D63),"")</f>
        <v/>
      </c>
      <c r="F130" s="51" t="str">
        <f>IF('HV SM - typical bill'!C63,('HV SM - typical bill'!D63-'HV SM - typical bill'!C63),"")</f>
        <v/>
      </c>
      <c r="G130" s="48" t="str">
        <f>IF('HV SM - typical bill'!C63,(('HV SM - typical bill'!E63-'HV SM - typical bill'!C63)),"")</f>
        <v/>
      </c>
      <c r="H130" s="52" t="str">
        <f>IF('HV SM - typical bill'!C63,(('HV SM - typical bill'!E63-'HV SM - typical bill'!D63)),"")</f>
        <v/>
      </c>
      <c r="I130" s="40"/>
      <c r="J130" s="41"/>
      <c r="K130" s="57" t="s">
        <v>131</v>
      </c>
      <c r="L130" s="59" t="str">
        <f>IF('HV SM - typical bill'!C63,(('HV SM - typical bill'!F63-'HV SM - typical bill'!C63)/'HV SM - typical bill'!C63),"")</f>
        <v/>
      </c>
      <c r="M130" s="45" t="str">
        <f>IF('HV SM - typical bill'!C63,(('HV SM - typical bill'!G63-'HV SM - typical bill'!C63)/'HV SM - typical bill'!C63),"")</f>
        <v/>
      </c>
      <c r="N130" s="60" t="str">
        <f>IF('HV SM - typical bill'!C63,(('HV SM - typical bill'!G63-'HV SM - typical bill'!F63)/'HV SM - typical bill'!F63),"")</f>
        <v/>
      </c>
      <c r="O130" s="51" t="str">
        <f>IF('HV SM - typical bill'!C63,(('HV SM - typical bill'!F63-'HV SM - typical bill'!C63)),"")</f>
        <v/>
      </c>
      <c r="P130" s="48" t="str">
        <f>IF('HV SM - typical bill'!C63,(('HV SM - typical bill'!G63-'HV SM - typical bill'!C63)),"")</f>
        <v/>
      </c>
      <c r="Q130" s="52" t="str">
        <f>IF('HV SM - typical bill'!C63,(('HV SM - typical bill'!G63-'HV SM - typical bill'!F63)),"")</f>
        <v/>
      </c>
    </row>
    <row r="131" spans="2:17">
      <c r="B131" s="58" t="s">
        <v>67</v>
      </c>
      <c r="C131" s="59">
        <f>IF('HV SM - typical bill'!C64,(('HV SM - typical bill'!D64-'HV SM - typical bill'!C64)/'HV SM - typical bill'!C64),"")</f>
        <v>0</v>
      </c>
      <c r="D131" s="45">
        <f>IF('HV SM - typical bill'!C64,(('HV SM - typical bill'!E64-'HV SM - typical bill'!C64)/'HV SM - typical bill'!C64),"")</f>
        <v>0</v>
      </c>
      <c r="E131" s="60">
        <f>IF('HV SM - typical bill'!C64,(('HV SM - typical bill'!E64-'HV SM - typical bill'!D64)/'HV SM - typical bill'!D64),"")</f>
        <v>0</v>
      </c>
      <c r="F131" s="51">
        <f>IF('HV SM - typical bill'!C64,('HV SM - typical bill'!D64-'HV SM - typical bill'!C64),"")</f>
        <v>0</v>
      </c>
      <c r="G131" s="48">
        <f>IF('HV SM - typical bill'!C64,(('HV SM - typical bill'!E64-'HV SM - typical bill'!C64)),"")</f>
        <v>0</v>
      </c>
      <c r="H131" s="52">
        <f>IF('HV SM - typical bill'!C64,(('HV SM - typical bill'!E64-'HV SM - typical bill'!D64)),"")</f>
        <v>0</v>
      </c>
      <c r="I131" s="40"/>
      <c r="J131" s="41"/>
      <c r="K131" s="58" t="s">
        <v>67</v>
      </c>
      <c r="L131" s="59">
        <f>IF('HV SM - typical bill'!C64,(('HV SM - typical bill'!F64-'HV SM - typical bill'!C64)/'HV SM - typical bill'!C64),"")</f>
        <v>0</v>
      </c>
      <c r="M131" s="45">
        <f>IF('HV SM - typical bill'!C64,(('HV SM - typical bill'!G64-'HV SM - typical bill'!C64)/'HV SM - typical bill'!C64),"")</f>
        <v>-1.702209881482503E-3</v>
      </c>
      <c r="N131" s="60">
        <f>IF('HV SM - typical bill'!C64,(('HV SM - typical bill'!G64-'HV SM - typical bill'!F64)/'HV SM - typical bill'!F64),"")</f>
        <v>-1.702209881482503E-3</v>
      </c>
      <c r="O131" s="51">
        <f>IF('HV SM - typical bill'!C64,(('HV SM - typical bill'!F64-'HV SM - typical bill'!C64)),"")</f>
        <v>0</v>
      </c>
      <c r="P131" s="48">
        <f>IF('HV SM - typical bill'!C64,(('HV SM - typical bill'!G64-'HV SM - typical bill'!C64)),"")</f>
        <v>3.3764436326755458</v>
      </c>
      <c r="Q131" s="52">
        <f>IF('HV SM - typical bill'!C64,(('HV SM - typical bill'!G64-'HV SM - typical bill'!F64)),"")</f>
        <v>3.3764436326755458</v>
      </c>
    </row>
    <row r="132" spans="2:17">
      <c r="B132" s="58" t="s">
        <v>86</v>
      </c>
      <c r="C132" s="59" t="e">
        <f>IF('HV SM - typical bill'!C65,(('HV SM - typical bill'!D65-'HV SM - typical bill'!C65)/'HV SM - typical bill'!C65),"")</f>
        <v>#VALUE!</v>
      </c>
      <c r="D132" s="45" t="e">
        <f>IF('HV SM - typical bill'!C65,(('HV SM - typical bill'!E65-'HV SM - typical bill'!C65)/'HV SM - typical bill'!C65),"")</f>
        <v>#VALUE!</v>
      </c>
      <c r="E132" s="60" t="e">
        <f>IF('HV SM - typical bill'!C65,(('HV SM - typical bill'!E65-'HV SM - typical bill'!D65)/'HV SM - typical bill'!D65),"")</f>
        <v>#VALUE!</v>
      </c>
      <c r="F132" s="51" t="e">
        <f>IF('HV SM - typical bill'!C65,('HV SM - typical bill'!D65-'HV SM - typical bill'!C65),"")</f>
        <v>#VALUE!</v>
      </c>
      <c r="G132" s="48" t="e">
        <f>IF('HV SM - typical bill'!C65,(('HV SM - typical bill'!E65-'HV SM - typical bill'!C65)),"")</f>
        <v>#VALUE!</v>
      </c>
      <c r="H132" s="52" t="e">
        <f>IF('HV SM - typical bill'!C65,(('HV SM - typical bill'!E65-'HV SM - typical bill'!D65)),"")</f>
        <v>#VALUE!</v>
      </c>
      <c r="I132" s="40"/>
      <c r="J132" s="41"/>
      <c r="K132" s="58" t="s">
        <v>86</v>
      </c>
      <c r="L132" s="59" t="e">
        <f>IF('HV SM - typical bill'!C65,(('HV SM - typical bill'!F65-'HV SM - typical bill'!C65)/'HV SM - typical bill'!C65),"")</f>
        <v>#VALUE!</v>
      </c>
      <c r="M132" s="45" t="e">
        <f>IF('HV SM - typical bill'!C65,(('HV SM - typical bill'!G65-'HV SM - typical bill'!C65)/'HV SM - typical bill'!C65),"")</f>
        <v>#VALUE!</v>
      </c>
      <c r="N132" s="60" t="e">
        <f>IF('HV SM - typical bill'!C65,(('HV SM - typical bill'!G65-'HV SM - typical bill'!F65)/'HV SM - typical bill'!F65),"")</f>
        <v>#VALUE!</v>
      </c>
      <c r="O132" s="51" t="e">
        <f>IF('HV SM - typical bill'!C65,(('HV SM - typical bill'!F65-'HV SM - typical bill'!C65)),"")</f>
        <v>#VALUE!</v>
      </c>
      <c r="P132" s="48" t="e">
        <f>IF('HV SM - typical bill'!C65,(('HV SM - typical bill'!G65-'HV SM - typical bill'!C65)),"")</f>
        <v>#VALUE!</v>
      </c>
      <c r="Q132" s="52" t="e">
        <f>IF('HV SM - typical bill'!C65,(('HV SM - typical bill'!G65-'HV SM - typical bill'!F65)),"")</f>
        <v>#VALUE!</v>
      </c>
    </row>
    <row r="133" spans="2:17">
      <c r="B133" s="58" t="s">
        <v>102</v>
      </c>
      <c r="C133" s="59" t="e">
        <f>IF('HV SM - typical bill'!C66,(('HV SM - typical bill'!D66-'HV SM - typical bill'!C66)/'HV SM - typical bill'!C66),"")</f>
        <v>#VALUE!</v>
      </c>
      <c r="D133" s="45" t="e">
        <f>IF('HV SM - typical bill'!C66,(('HV SM - typical bill'!E66-'HV SM - typical bill'!C66)/'HV SM - typical bill'!C66),"")</f>
        <v>#VALUE!</v>
      </c>
      <c r="E133" s="60" t="e">
        <f>IF('HV SM - typical bill'!C66,(('HV SM - typical bill'!E66-'HV SM - typical bill'!D66)/'HV SM - typical bill'!D66),"")</f>
        <v>#VALUE!</v>
      </c>
      <c r="F133" s="51" t="e">
        <f>IF('HV SM - typical bill'!C66,('HV SM - typical bill'!D66-'HV SM - typical bill'!C66),"")</f>
        <v>#VALUE!</v>
      </c>
      <c r="G133" s="48" t="e">
        <f>IF('HV SM - typical bill'!C66,(('HV SM - typical bill'!E66-'HV SM - typical bill'!C66)),"")</f>
        <v>#VALUE!</v>
      </c>
      <c r="H133" s="52" t="e">
        <f>IF('HV SM - typical bill'!C66,(('HV SM - typical bill'!E66-'HV SM - typical bill'!D66)),"")</f>
        <v>#VALUE!</v>
      </c>
      <c r="I133" s="40"/>
      <c r="J133" s="41"/>
      <c r="K133" s="58" t="s">
        <v>102</v>
      </c>
      <c r="L133" s="59" t="e">
        <f>IF('HV SM - typical bill'!C66,(('HV SM - typical bill'!F66-'HV SM - typical bill'!C66)/'HV SM - typical bill'!C66),"")</f>
        <v>#VALUE!</v>
      </c>
      <c r="M133" s="45" t="e">
        <f>IF('HV SM - typical bill'!C66,(('HV SM - typical bill'!G66-'HV SM - typical bill'!C66)/'HV SM - typical bill'!C66),"")</f>
        <v>#VALUE!</v>
      </c>
      <c r="N133" s="60" t="e">
        <f>IF('HV SM - typical bill'!C66,(('HV SM - typical bill'!G66-'HV SM - typical bill'!F66)/'HV SM - typical bill'!F66),"")</f>
        <v>#VALUE!</v>
      </c>
      <c r="O133" s="51" t="e">
        <f>IF('HV SM - typical bill'!C66,(('HV SM - typical bill'!F66-'HV SM - typical bill'!C66)),"")</f>
        <v>#VALUE!</v>
      </c>
      <c r="P133" s="48" t="e">
        <f>IF('HV SM - typical bill'!C66,(('HV SM - typical bill'!G66-'HV SM - typical bill'!C66)),"")</f>
        <v>#VALUE!</v>
      </c>
      <c r="Q133" s="52" t="e">
        <f>IF('HV SM - typical bill'!C66,(('HV SM - typical bill'!G66-'HV SM - typical bill'!F66)),"")</f>
        <v>#VALUE!</v>
      </c>
    </row>
    <row r="134" spans="2:17">
      <c r="B134" s="57" t="s">
        <v>132</v>
      </c>
      <c r="C134" s="59" t="str">
        <f>IF('HV SM - typical bill'!C67,(('HV SM - typical bill'!D67-'HV SM - typical bill'!C67)/'HV SM - typical bill'!C67),"")</f>
        <v/>
      </c>
      <c r="D134" s="45" t="str">
        <f>IF('HV SM - typical bill'!C67,(('HV SM - typical bill'!E67-'HV SM - typical bill'!C67)/'HV SM - typical bill'!C67),"")</f>
        <v/>
      </c>
      <c r="E134" s="60" t="str">
        <f>IF('HV SM - typical bill'!C67,(('HV SM - typical bill'!E67-'HV SM - typical bill'!D67)/'HV SM - typical bill'!D67),"")</f>
        <v/>
      </c>
      <c r="F134" s="51" t="str">
        <f>IF('HV SM - typical bill'!C67,('HV SM - typical bill'!D67-'HV SM - typical bill'!C67),"")</f>
        <v/>
      </c>
      <c r="G134" s="48" t="str">
        <f>IF('HV SM - typical bill'!C67,(('HV SM - typical bill'!E67-'HV SM - typical bill'!C67)),"")</f>
        <v/>
      </c>
      <c r="H134" s="52" t="str">
        <f>IF('HV SM - typical bill'!C67,(('HV SM - typical bill'!E67-'HV SM - typical bill'!D67)),"")</f>
        <v/>
      </c>
      <c r="I134" s="40"/>
      <c r="J134" s="41"/>
      <c r="K134" s="57" t="s">
        <v>132</v>
      </c>
      <c r="L134" s="59" t="str">
        <f>IF('HV SM - typical bill'!C67,(('HV SM - typical bill'!F67-'HV SM - typical bill'!C67)/'HV SM - typical bill'!C67),"")</f>
        <v/>
      </c>
      <c r="M134" s="45" t="str">
        <f>IF('HV SM - typical bill'!C67,(('HV SM - typical bill'!G67-'HV SM - typical bill'!C67)/'HV SM - typical bill'!C67),"")</f>
        <v/>
      </c>
      <c r="N134" s="60" t="str">
        <f>IF('HV SM - typical bill'!C67,(('HV SM - typical bill'!G67-'HV SM - typical bill'!F67)/'HV SM - typical bill'!F67),"")</f>
        <v/>
      </c>
      <c r="O134" s="51" t="str">
        <f>IF('HV SM - typical bill'!C67,(('HV SM - typical bill'!F67-'HV SM - typical bill'!C67)),"")</f>
        <v/>
      </c>
      <c r="P134" s="48" t="str">
        <f>IF('HV SM - typical bill'!C67,(('HV SM - typical bill'!G67-'HV SM - typical bill'!C67)),"")</f>
        <v/>
      </c>
      <c r="Q134" s="52" t="str">
        <f>IF('HV SM - typical bill'!C67,(('HV SM - typical bill'!G67-'HV SM - typical bill'!F67)),"")</f>
        <v/>
      </c>
    </row>
    <row r="135" spans="2:17">
      <c r="B135" s="58" t="s">
        <v>68</v>
      </c>
      <c r="C135" s="59">
        <f>IF('HV SM - typical bill'!C68,(('HV SM - typical bill'!D68-'HV SM - typical bill'!C68)/'HV SM - typical bill'!C68),"")</f>
        <v>0</v>
      </c>
      <c r="D135" s="45">
        <f>IF('HV SM - typical bill'!C68,(('HV SM - typical bill'!E68-'HV SM - typical bill'!C68)/'HV SM - typical bill'!C68),"")</f>
        <v>0</v>
      </c>
      <c r="E135" s="60">
        <f>IF('HV SM - typical bill'!C68,(('HV SM - typical bill'!E68-'HV SM - typical bill'!D68)/'HV SM - typical bill'!D68),"")</f>
        <v>0</v>
      </c>
      <c r="F135" s="51">
        <f>IF('HV SM - typical bill'!C68,('HV SM - typical bill'!D68-'HV SM - typical bill'!C68),"")</f>
        <v>0</v>
      </c>
      <c r="G135" s="48">
        <f>IF('HV SM - typical bill'!C68,(('HV SM - typical bill'!E68-'HV SM - typical bill'!C68)),"")</f>
        <v>0</v>
      </c>
      <c r="H135" s="52">
        <f>IF('HV SM - typical bill'!C68,(('HV SM - typical bill'!E68-'HV SM - typical bill'!D68)),"")</f>
        <v>0</v>
      </c>
      <c r="I135" s="40"/>
      <c r="J135" s="41"/>
      <c r="K135" s="58" t="s">
        <v>68</v>
      </c>
      <c r="L135" s="59">
        <f>IF('HV SM - typical bill'!C68,(('HV SM - typical bill'!F68-'HV SM - typical bill'!C68)/'HV SM - typical bill'!C68),"")</f>
        <v>0</v>
      </c>
      <c r="M135" s="45">
        <f>IF('HV SM - typical bill'!C68,(('HV SM - typical bill'!G68-'HV SM - typical bill'!C68)/'HV SM - typical bill'!C68),"")</f>
        <v>-1.9040890051431839E-3</v>
      </c>
      <c r="N135" s="60">
        <f>IF('HV SM - typical bill'!C68,(('HV SM - typical bill'!G68-'HV SM - typical bill'!F68)/'HV SM - typical bill'!F68),"")</f>
        <v>-1.9040890051431839E-3</v>
      </c>
      <c r="O135" s="51">
        <f>IF('HV SM - typical bill'!C68,(('HV SM - typical bill'!F68-'HV SM - typical bill'!C68)),"")</f>
        <v>0</v>
      </c>
      <c r="P135" s="48">
        <f>IF('HV SM - typical bill'!C68,(('HV SM - typical bill'!G68-'HV SM - typical bill'!C68)),"")</f>
        <v>27.256140772860817</v>
      </c>
      <c r="Q135" s="52">
        <f>IF('HV SM - typical bill'!C68,(('HV SM - typical bill'!G68-'HV SM - typical bill'!F68)),"")</f>
        <v>27.256140772860817</v>
      </c>
    </row>
    <row r="136" spans="2:17">
      <c r="B136" s="58" t="s">
        <v>87</v>
      </c>
      <c r="C136" s="59" t="e">
        <f>IF('HV SM - typical bill'!C69,(('HV SM - typical bill'!D69-'HV SM - typical bill'!C69)/'HV SM - typical bill'!C69),"")</f>
        <v>#VALUE!</v>
      </c>
      <c r="D136" s="45" t="e">
        <f>IF('HV SM - typical bill'!C69,(('HV SM - typical bill'!E69-'HV SM - typical bill'!C69)/'HV SM - typical bill'!C69),"")</f>
        <v>#VALUE!</v>
      </c>
      <c r="E136" s="60" t="e">
        <f>IF('HV SM - typical bill'!C69,(('HV SM - typical bill'!E69-'HV SM - typical bill'!D69)/'HV SM - typical bill'!D69),"")</f>
        <v>#VALUE!</v>
      </c>
      <c r="F136" s="51" t="e">
        <f>IF('HV SM - typical bill'!C69,('HV SM - typical bill'!D69-'HV SM - typical bill'!C69),"")</f>
        <v>#VALUE!</v>
      </c>
      <c r="G136" s="48" t="e">
        <f>IF('HV SM - typical bill'!C69,(('HV SM - typical bill'!E69-'HV SM - typical bill'!C69)),"")</f>
        <v>#VALUE!</v>
      </c>
      <c r="H136" s="52" t="e">
        <f>IF('HV SM - typical bill'!C69,(('HV SM - typical bill'!E69-'HV SM - typical bill'!D69)),"")</f>
        <v>#VALUE!</v>
      </c>
      <c r="I136" s="40"/>
      <c r="J136" s="41"/>
      <c r="K136" s="58" t="s">
        <v>87</v>
      </c>
      <c r="L136" s="59" t="e">
        <f>IF('HV SM - typical bill'!C69,(('HV SM - typical bill'!F69-'HV SM - typical bill'!C69)/'HV SM - typical bill'!C69),"")</f>
        <v>#VALUE!</v>
      </c>
      <c r="M136" s="45" t="e">
        <f>IF('HV SM - typical bill'!C69,(('HV SM - typical bill'!G69-'HV SM - typical bill'!C69)/'HV SM - typical bill'!C69),"")</f>
        <v>#VALUE!</v>
      </c>
      <c r="N136" s="60" t="e">
        <f>IF('HV SM - typical bill'!C69,(('HV SM - typical bill'!G69-'HV SM - typical bill'!F69)/'HV SM - typical bill'!F69),"")</f>
        <v>#VALUE!</v>
      </c>
      <c r="O136" s="51" t="e">
        <f>IF('HV SM - typical bill'!C69,(('HV SM - typical bill'!F69-'HV SM - typical bill'!C69)),"")</f>
        <v>#VALUE!</v>
      </c>
      <c r="P136" s="48" t="e">
        <f>IF('HV SM - typical bill'!C69,(('HV SM - typical bill'!G69-'HV SM - typical bill'!C69)),"")</f>
        <v>#VALUE!</v>
      </c>
      <c r="Q136" s="52" t="e">
        <f>IF('HV SM - typical bill'!C69,(('HV SM - typical bill'!G69-'HV SM - typical bill'!F69)),"")</f>
        <v>#VALUE!</v>
      </c>
    </row>
    <row r="137" spans="2:17">
      <c r="B137" s="58" t="s">
        <v>103</v>
      </c>
      <c r="C137" s="59" t="e">
        <f>IF('HV SM - typical bill'!C70,(('HV SM - typical bill'!D70-'HV SM - typical bill'!C70)/'HV SM - typical bill'!C70),"")</f>
        <v>#VALUE!</v>
      </c>
      <c r="D137" s="45" t="e">
        <f>IF('HV SM - typical bill'!C70,(('HV SM - typical bill'!E70-'HV SM - typical bill'!C70)/'HV SM - typical bill'!C70),"")</f>
        <v>#VALUE!</v>
      </c>
      <c r="E137" s="60" t="e">
        <f>IF('HV SM - typical bill'!C70,(('HV SM - typical bill'!E70-'HV SM - typical bill'!D70)/'HV SM - typical bill'!D70),"")</f>
        <v>#VALUE!</v>
      </c>
      <c r="F137" s="51" t="e">
        <f>IF('HV SM - typical bill'!C70,('HV SM - typical bill'!D70-'HV SM - typical bill'!C70),"")</f>
        <v>#VALUE!</v>
      </c>
      <c r="G137" s="48" t="e">
        <f>IF('HV SM - typical bill'!C70,(('HV SM - typical bill'!E70-'HV SM - typical bill'!C70)),"")</f>
        <v>#VALUE!</v>
      </c>
      <c r="H137" s="52" t="e">
        <f>IF('HV SM - typical bill'!C70,(('HV SM - typical bill'!E70-'HV SM - typical bill'!D70)),"")</f>
        <v>#VALUE!</v>
      </c>
      <c r="I137" s="40"/>
      <c r="J137" s="41"/>
      <c r="K137" s="58" t="s">
        <v>103</v>
      </c>
      <c r="L137" s="59" t="e">
        <f>IF('HV SM - typical bill'!C70,(('HV SM - typical bill'!F70-'HV SM - typical bill'!C70)/'HV SM - typical bill'!C70),"")</f>
        <v>#VALUE!</v>
      </c>
      <c r="M137" s="45" t="e">
        <f>IF('HV SM - typical bill'!C70,(('HV SM - typical bill'!G70-'HV SM - typical bill'!C70)/'HV SM - typical bill'!C70),"")</f>
        <v>#VALUE!</v>
      </c>
      <c r="N137" s="60" t="e">
        <f>IF('HV SM - typical bill'!C70,(('HV SM - typical bill'!G70-'HV SM - typical bill'!F70)/'HV SM - typical bill'!F70),"")</f>
        <v>#VALUE!</v>
      </c>
      <c r="O137" s="51" t="e">
        <f>IF('HV SM - typical bill'!C70,(('HV SM - typical bill'!F70-'HV SM - typical bill'!C70)),"")</f>
        <v>#VALUE!</v>
      </c>
      <c r="P137" s="48" t="e">
        <f>IF('HV SM - typical bill'!C70,(('HV SM - typical bill'!G70-'HV SM - typical bill'!C70)),"")</f>
        <v>#VALUE!</v>
      </c>
      <c r="Q137" s="52" t="e">
        <f>IF('HV SM - typical bill'!C70,(('HV SM - typical bill'!G70-'HV SM - typical bill'!F70)),"")</f>
        <v>#VALUE!</v>
      </c>
    </row>
    <row r="138" spans="2:17">
      <c r="B138" s="57" t="s">
        <v>133</v>
      </c>
      <c r="C138" s="59" t="str">
        <f>IF('HV SM - typical bill'!C71,(('HV SM - typical bill'!D71-'HV SM - typical bill'!C71)/'HV SM - typical bill'!C71),"")</f>
        <v/>
      </c>
      <c r="D138" s="45" t="str">
        <f>IF('HV SM - typical bill'!C71,(('HV SM - typical bill'!E71-'HV SM - typical bill'!C71)/'HV SM - typical bill'!C71),"")</f>
        <v/>
      </c>
      <c r="E138" s="60" t="str">
        <f>IF('HV SM - typical bill'!C71,(('HV SM - typical bill'!E71-'HV SM - typical bill'!D71)/'HV SM - typical bill'!D71),"")</f>
        <v/>
      </c>
      <c r="F138" s="51" t="str">
        <f>IF('HV SM - typical bill'!C71,('HV SM - typical bill'!D71-'HV SM - typical bill'!C71),"")</f>
        <v/>
      </c>
      <c r="G138" s="48" t="str">
        <f>IF('HV SM - typical bill'!C71,(('HV SM - typical bill'!E71-'HV SM - typical bill'!C71)),"")</f>
        <v/>
      </c>
      <c r="H138" s="52" t="str">
        <f>IF('HV SM - typical bill'!C71,(('HV SM - typical bill'!E71-'HV SM - typical bill'!D71)),"")</f>
        <v/>
      </c>
      <c r="I138" s="40"/>
      <c r="J138" s="41"/>
      <c r="K138" s="57" t="s">
        <v>133</v>
      </c>
      <c r="L138" s="59" t="str">
        <f>IF('HV SM - typical bill'!C71,(('HV SM - typical bill'!F71-'HV SM - typical bill'!C71)/'HV SM - typical bill'!C71),"")</f>
        <v/>
      </c>
      <c r="M138" s="45" t="str">
        <f>IF('HV SM - typical bill'!C71,(('HV SM - typical bill'!G71-'HV SM - typical bill'!C71)/'HV SM - typical bill'!C71),"")</f>
        <v/>
      </c>
      <c r="N138" s="60" t="str">
        <f>IF('HV SM - typical bill'!C71,(('HV SM - typical bill'!G71-'HV SM - typical bill'!F71)/'HV SM - typical bill'!F71),"")</f>
        <v/>
      </c>
      <c r="O138" s="51" t="str">
        <f>IF('HV SM - typical bill'!C71,(('HV SM - typical bill'!F71-'HV SM - typical bill'!C71)),"")</f>
        <v/>
      </c>
      <c r="P138" s="48" t="str">
        <f>IF('HV SM - typical bill'!C71,(('HV SM - typical bill'!G71-'HV SM - typical bill'!C71)),"")</f>
        <v/>
      </c>
      <c r="Q138" s="52" t="str">
        <f>IF('HV SM - typical bill'!C71,(('HV SM - typical bill'!G71-'HV SM - typical bill'!F71)),"")</f>
        <v/>
      </c>
    </row>
    <row r="139" spans="2:17">
      <c r="B139" s="58" t="s">
        <v>69</v>
      </c>
      <c r="C139" s="59">
        <f>IF('HV SM - typical bill'!C72,(('HV SM - typical bill'!D72-'HV SM - typical bill'!C72)/'HV SM - typical bill'!C72),"")</f>
        <v>0</v>
      </c>
      <c r="D139" s="45">
        <f>IF('HV SM - typical bill'!C72,(('HV SM - typical bill'!E72-'HV SM - typical bill'!C72)/'HV SM - typical bill'!C72),"")</f>
        <v>0</v>
      </c>
      <c r="E139" s="60">
        <f>IF('HV SM - typical bill'!C72,(('HV SM - typical bill'!E72-'HV SM - typical bill'!D72)/'HV SM - typical bill'!D72),"")</f>
        <v>0</v>
      </c>
      <c r="F139" s="51">
        <f>IF('HV SM - typical bill'!C72,('HV SM - typical bill'!D72-'HV SM - typical bill'!C72),"")</f>
        <v>0</v>
      </c>
      <c r="G139" s="48">
        <f>IF('HV SM - typical bill'!C72,(('HV SM - typical bill'!E72-'HV SM - typical bill'!C72)),"")</f>
        <v>0</v>
      </c>
      <c r="H139" s="52">
        <f>IF('HV SM - typical bill'!C72,(('HV SM - typical bill'!E72-'HV SM - typical bill'!D72)),"")</f>
        <v>0</v>
      </c>
      <c r="I139" s="40"/>
      <c r="J139" s="41"/>
      <c r="K139" s="58" t="s">
        <v>69</v>
      </c>
      <c r="L139" s="59">
        <f>IF('HV SM - typical bill'!C72,(('HV SM - typical bill'!F72-'HV SM - typical bill'!C72)/'HV SM - typical bill'!C72),"")</f>
        <v>0</v>
      </c>
      <c r="M139" s="45">
        <f>IF('HV SM - typical bill'!C72,(('HV SM - typical bill'!G72-'HV SM - typical bill'!C72)/'HV SM - typical bill'!C72),"")</f>
        <v>-1.9340434198892717E-3</v>
      </c>
      <c r="N139" s="60">
        <f>IF('HV SM - typical bill'!C72,(('HV SM - typical bill'!G72-'HV SM - typical bill'!F72)/'HV SM - typical bill'!F72),"")</f>
        <v>-1.9340434198892717E-3</v>
      </c>
      <c r="O139" s="51">
        <f>IF('HV SM - typical bill'!C72,(('HV SM - typical bill'!F72-'HV SM - typical bill'!C72)),"")</f>
        <v>0</v>
      </c>
      <c r="P139" s="48">
        <f>IF('HV SM - typical bill'!C72,(('HV SM - typical bill'!G72-'HV SM - typical bill'!C72)),"")</f>
        <v>7.2135468720371136</v>
      </c>
      <c r="Q139" s="52">
        <f>IF('HV SM - typical bill'!C72,(('HV SM - typical bill'!G72-'HV SM - typical bill'!F72)),"")</f>
        <v>7.2135468720371136</v>
      </c>
    </row>
    <row r="140" spans="2:17">
      <c r="B140" s="58" t="s">
        <v>104</v>
      </c>
      <c r="C140" s="59" t="e">
        <f>IF('HV SM - typical bill'!C73,(('HV SM - typical bill'!D73-'HV SM - typical bill'!C73)/'HV SM - typical bill'!C73),"")</f>
        <v>#VALUE!</v>
      </c>
      <c r="D140" s="45" t="e">
        <f>IF('HV SM - typical bill'!C73,(('HV SM - typical bill'!E73-'HV SM - typical bill'!C73)/'HV SM - typical bill'!C73),"")</f>
        <v>#VALUE!</v>
      </c>
      <c r="E140" s="60" t="e">
        <f>IF('HV SM - typical bill'!C73,(('HV SM - typical bill'!E73-'HV SM - typical bill'!D73)/'HV SM - typical bill'!D73),"")</f>
        <v>#VALUE!</v>
      </c>
      <c r="F140" s="51" t="e">
        <f>IF('HV SM - typical bill'!C73,('HV SM - typical bill'!D73-'HV SM - typical bill'!C73),"")</f>
        <v>#VALUE!</v>
      </c>
      <c r="G140" s="48" t="e">
        <f>IF('HV SM - typical bill'!C73,(('HV SM - typical bill'!E73-'HV SM - typical bill'!C73)),"")</f>
        <v>#VALUE!</v>
      </c>
      <c r="H140" s="52" t="e">
        <f>IF('HV SM - typical bill'!C73,(('HV SM - typical bill'!E73-'HV SM - typical bill'!D73)),"")</f>
        <v>#VALUE!</v>
      </c>
      <c r="I140" s="40"/>
      <c r="J140" s="41"/>
      <c r="K140" s="58" t="s">
        <v>104</v>
      </c>
      <c r="L140" s="59" t="e">
        <f>IF('HV SM - typical bill'!C73,(('HV SM - typical bill'!F73-'HV SM - typical bill'!C73)/'HV SM - typical bill'!C73),"")</f>
        <v>#VALUE!</v>
      </c>
      <c r="M140" s="45" t="e">
        <f>IF('HV SM - typical bill'!C73,(('HV SM - typical bill'!G73-'HV SM - typical bill'!C73)/'HV SM - typical bill'!C73),"")</f>
        <v>#VALUE!</v>
      </c>
      <c r="N140" s="60" t="e">
        <f>IF('HV SM - typical bill'!C73,(('HV SM - typical bill'!G73-'HV SM - typical bill'!F73)/'HV SM - typical bill'!F73),"")</f>
        <v>#VALUE!</v>
      </c>
      <c r="O140" s="51" t="e">
        <f>IF('HV SM - typical bill'!C73,(('HV SM - typical bill'!F73-'HV SM - typical bill'!C73)),"")</f>
        <v>#VALUE!</v>
      </c>
      <c r="P140" s="48" t="e">
        <f>IF('HV SM - typical bill'!C73,(('HV SM - typical bill'!G73-'HV SM - typical bill'!C73)),"")</f>
        <v>#VALUE!</v>
      </c>
      <c r="Q140" s="52" t="e">
        <f>IF('HV SM - typical bill'!C73,(('HV SM - typical bill'!G73-'HV SM - typical bill'!F73)),"")</f>
        <v>#VALUE!</v>
      </c>
    </row>
    <row r="141" spans="2:17">
      <c r="B141" s="57" t="s">
        <v>134</v>
      </c>
      <c r="C141" s="59" t="str">
        <f>IF('HV SM - typical bill'!C74,(('HV SM - typical bill'!D74-'HV SM - typical bill'!C74)/'HV SM - typical bill'!C74),"")</f>
        <v/>
      </c>
      <c r="D141" s="45" t="str">
        <f>IF('HV SM - typical bill'!C74,(('HV SM - typical bill'!E74-'HV SM - typical bill'!C74)/'HV SM - typical bill'!C74),"")</f>
        <v/>
      </c>
      <c r="E141" s="60" t="str">
        <f>IF('HV SM - typical bill'!C74,(('HV SM - typical bill'!E74-'HV SM - typical bill'!D74)/'HV SM - typical bill'!D74),"")</f>
        <v/>
      </c>
      <c r="F141" s="51" t="str">
        <f>IF('HV SM - typical bill'!C74,('HV SM - typical bill'!D74-'HV SM - typical bill'!C74),"")</f>
        <v/>
      </c>
      <c r="G141" s="48" t="str">
        <f>IF('HV SM - typical bill'!C74,(('HV SM - typical bill'!E74-'HV SM - typical bill'!C74)),"")</f>
        <v/>
      </c>
      <c r="H141" s="52" t="str">
        <f>IF('HV SM - typical bill'!C74,(('HV SM - typical bill'!E74-'HV SM - typical bill'!D74)),"")</f>
        <v/>
      </c>
      <c r="I141" s="40"/>
      <c r="J141" s="41"/>
      <c r="K141" s="57" t="s">
        <v>134</v>
      </c>
      <c r="L141" s="59" t="str">
        <f>IF('HV SM - typical bill'!C74,(('HV SM - typical bill'!F74-'HV SM - typical bill'!C74)/'HV SM - typical bill'!C74),"")</f>
        <v/>
      </c>
      <c r="M141" s="45" t="str">
        <f>IF('HV SM - typical bill'!C74,(('HV SM - typical bill'!G74-'HV SM - typical bill'!C74)/'HV SM - typical bill'!C74),"")</f>
        <v/>
      </c>
      <c r="N141" s="60" t="str">
        <f>IF('HV SM - typical bill'!C74,(('HV SM - typical bill'!G74-'HV SM - typical bill'!F74)/'HV SM - typical bill'!F74),"")</f>
        <v/>
      </c>
      <c r="O141" s="51" t="str">
        <f>IF('HV SM - typical bill'!C74,(('HV SM - typical bill'!F74-'HV SM - typical bill'!C74)),"")</f>
        <v/>
      </c>
      <c r="P141" s="48" t="str">
        <f>IF('HV SM - typical bill'!C74,(('HV SM - typical bill'!G74-'HV SM - typical bill'!C74)),"")</f>
        <v/>
      </c>
      <c r="Q141" s="52" t="str">
        <f>IF('HV SM - typical bill'!C74,(('HV SM - typical bill'!G74-'HV SM - typical bill'!F74)),"")</f>
        <v/>
      </c>
    </row>
    <row r="142" spans="2:17">
      <c r="B142" s="58" t="s">
        <v>70</v>
      </c>
      <c r="C142" s="59">
        <f>IF('HV SM - typical bill'!C75,(('HV SM - typical bill'!D75-'HV SM - typical bill'!C75)/'HV SM - typical bill'!C75),"")</f>
        <v>0</v>
      </c>
      <c r="D142" s="45">
        <f>IF('HV SM - typical bill'!C75,(('HV SM - typical bill'!E75-'HV SM - typical bill'!C75)/'HV SM - typical bill'!C75),"")</f>
        <v>0</v>
      </c>
      <c r="E142" s="60">
        <f>IF('HV SM - typical bill'!C75,(('HV SM - typical bill'!E75-'HV SM - typical bill'!D75)/'HV SM - typical bill'!D75),"")</f>
        <v>0</v>
      </c>
      <c r="F142" s="51">
        <f>IF('HV SM - typical bill'!C75,('HV SM - typical bill'!D75-'HV SM - typical bill'!C75),"")</f>
        <v>0</v>
      </c>
      <c r="G142" s="48">
        <f>IF('HV SM - typical bill'!C75,(('HV SM - typical bill'!E75-'HV SM - typical bill'!C75)),"")</f>
        <v>0</v>
      </c>
      <c r="H142" s="52">
        <f>IF('HV SM - typical bill'!C75,(('HV SM - typical bill'!E75-'HV SM - typical bill'!D75)),"")</f>
        <v>0</v>
      </c>
      <c r="I142" s="40"/>
      <c r="J142" s="41"/>
      <c r="K142" s="58" t="s">
        <v>70</v>
      </c>
      <c r="L142" s="59">
        <f>IF('HV SM - typical bill'!C75,(('HV SM - typical bill'!F75-'HV SM - typical bill'!C75)/'HV SM - typical bill'!C75),"")</f>
        <v>0</v>
      </c>
      <c r="M142" s="45">
        <f>IF('HV SM - typical bill'!C75,(('HV SM - typical bill'!G75-'HV SM - typical bill'!C75)/'HV SM - typical bill'!C75),"")</f>
        <v>-2.0599175630170892E-3</v>
      </c>
      <c r="N142" s="60">
        <f>IF('HV SM - typical bill'!C75,(('HV SM - typical bill'!G75-'HV SM - typical bill'!F75)/'HV SM - typical bill'!F75),"")</f>
        <v>-2.0599175630170892E-3</v>
      </c>
      <c r="O142" s="51">
        <f>IF('HV SM - typical bill'!C75,(('HV SM - typical bill'!F75-'HV SM - typical bill'!C75)),"")</f>
        <v>0</v>
      </c>
      <c r="P142" s="48">
        <f>IF('HV SM - typical bill'!C75,(('HV SM - typical bill'!G75-'HV SM - typical bill'!C75)),"")</f>
        <v>0.6136700000000701</v>
      </c>
      <c r="Q142" s="52">
        <f>IF('HV SM - typical bill'!C75,(('HV SM - typical bill'!G75-'HV SM - typical bill'!F75)),"")</f>
        <v>0.6136700000000701</v>
      </c>
    </row>
    <row r="143" spans="2:17">
      <c r="B143" s="58" t="s">
        <v>105</v>
      </c>
      <c r="C143" s="59" t="e">
        <f>IF('HV SM - typical bill'!C76,(('HV SM - typical bill'!D76-'HV SM - typical bill'!C76)/'HV SM - typical bill'!C76),"")</f>
        <v>#VALUE!</v>
      </c>
      <c r="D143" s="45" t="e">
        <f>IF('HV SM - typical bill'!C76,(('HV SM - typical bill'!E76-'HV SM - typical bill'!C76)/'HV SM - typical bill'!C76),"")</f>
        <v>#VALUE!</v>
      </c>
      <c r="E143" s="60" t="e">
        <f>IF('HV SM - typical bill'!C76,(('HV SM - typical bill'!E76-'HV SM - typical bill'!D76)/'HV SM - typical bill'!D76),"")</f>
        <v>#VALUE!</v>
      </c>
      <c r="F143" s="51" t="e">
        <f>IF('HV SM - typical bill'!C76,('HV SM - typical bill'!D76-'HV SM - typical bill'!C76),"")</f>
        <v>#VALUE!</v>
      </c>
      <c r="G143" s="48" t="e">
        <f>IF('HV SM - typical bill'!C76,(('HV SM - typical bill'!E76-'HV SM - typical bill'!C76)),"")</f>
        <v>#VALUE!</v>
      </c>
      <c r="H143" s="52" t="e">
        <f>IF('HV SM - typical bill'!C76,(('HV SM - typical bill'!E76-'HV SM - typical bill'!D76)),"")</f>
        <v>#VALUE!</v>
      </c>
      <c r="I143" s="40"/>
      <c r="J143" s="41"/>
      <c r="K143" s="58" t="s">
        <v>105</v>
      </c>
      <c r="L143" s="59" t="e">
        <f>IF('HV SM - typical bill'!C76,(('HV SM - typical bill'!F76-'HV SM - typical bill'!C76)/'HV SM - typical bill'!C76),"")</f>
        <v>#VALUE!</v>
      </c>
      <c r="M143" s="45" t="e">
        <f>IF('HV SM - typical bill'!C76,(('HV SM - typical bill'!G76-'HV SM - typical bill'!C76)/'HV SM - typical bill'!C76),"")</f>
        <v>#VALUE!</v>
      </c>
      <c r="N143" s="60" t="e">
        <f>IF('HV SM - typical bill'!C76,(('HV SM - typical bill'!G76-'HV SM - typical bill'!F76)/'HV SM - typical bill'!F76),"")</f>
        <v>#VALUE!</v>
      </c>
      <c r="O143" s="51" t="e">
        <f>IF('HV SM - typical bill'!C76,(('HV SM - typical bill'!F76-'HV SM - typical bill'!C76)),"")</f>
        <v>#VALUE!</v>
      </c>
      <c r="P143" s="48" t="e">
        <f>IF('HV SM - typical bill'!C76,(('HV SM - typical bill'!G76-'HV SM - typical bill'!C76)),"")</f>
        <v>#VALUE!</v>
      </c>
      <c r="Q143" s="52" t="e">
        <f>IF('HV SM - typical bill'!C76,(('HV SM - typical bill'!G76-'HV SM - typical bill'!F76)),"")</f>
        <v>#VALUE!</v>
      </c>
    </row>
    <row r="144" spans="2:17">
      <c r="B144" s="57" t="s">
        <v>135</v>
      </c>
      <c r="C144" s="59" t="str">
        <f>IF('HV SM - typical bill'!C77,(('HV SM - typical bill'!D77-'HV SM - typical bill'!C77)/'HV SM - typical bill'!C77),"")</f>
        <v/>
      </c>
      <c r="D144" s="45" t="str">
        <f>IF('HV SM - typical bill'!C77,(('HV SM - typical bill'!E77-'HV SM - typical bill'!C77)/'HV SM - typical bill'!C77),"")</f>
        <v/>
      </c>
      <c r="E144" s="60" t="str">
        <f>IF('HV SM - typical bill'!C77,(('HV SM - typical bill'!E77-'HV SM - typical bill'!D77)/'HV SM - typical bill'!D77),"")</f>
        <v/>
      </c>
      <c r="F144" s="51" t="str">
        <f>IF('HV SM - typical bill'!C77,('HV SM - typical bill'!D77-'HV SM - typical bill'!C77),"")</f>
        <v/>
      </c>
      <c r="G144" s="48" t="str">
        <f>IF('HV SM - typical bill'!C77,(('HV SM - typical bill'!E77-'HV SM - typical bill'!C77)),"")</f>
        <v/>
      </c>
      <c r="H144" s="52" t="str">
        <f>IF('HV SM - typical bill'!C77,(('HV SM - typical bill'!E77-'HV SM - typical bill'!D77)),"")</f>
        <v/>
      </c>
      <c r="I144" s="40"/>
      <c r="J144" s="41"/>
      <c r="K144" s="57" t="s">
        <v>135</v>
      </c>
      <c r="L144" s="59" t="str">
        <f>IF('HV SM - typical bill'!C77,(('HV SM - typical bill'!F77-'HV SM - typical bill'!C77)/'HV SM - typical bill'!C77),"")</f>
        <v/>
      </c>
      <c r="M144" s="45" t="str">
        <f>IF('HV SM - typical bill'!C77,(('HV SM - typical bill'!G77-'HV SM - typical bill'!C77)/'HV SM - typical bill'!C77),"")</f>
        <v/>
      </c>
      <c r="N144" s="60" t="str">
        <f>IF('HV SM - typical bill'!C77,(('HV SM - typical bill'!G77-'HV SM - typical bill'!F77)/'HV SM - typical bill'!F77),"")</f>
        <v/>
      </c>
      <c r="O144" s="51" t="str">
        <f>IF('HV SM - typical bill'!C77,(('HV SM - typical bill'!F77-'HV SM - typical bill'!C77)),"")</f>
        <v/>
      </c>
      <c r="P144" s="48" t="str">
        <f>IF('HV SM - typical bill'!C77,(('HV SM - typical bill'!G77-'HV SM - typical bill'!C77)),"")</f>
        <v/>
      </c>
      <c r="Q144" s="52" t="str">
        <f>IF('HV SM - typical bill'!C77,(('HV SM - typical bill'!G77-'HV SM - typical bill'!F77)),"")</f>
        <v/>
      </c>
    </row>
    <row r="145" spans="2:17">
      <c r="B145" s="58" t="s">
        <v>71</v>
      </c>
      <c r="C145" s="59">
        <f>IF('HV SM - typical bill'!C78,(('HV SM - typical bill'!D78-'HV SM - typical bill'!C78)/'HV SM - typical bill'!C78),"")</f>
        <v>0</v>
      </c>
      <c r="D145" s="45">
        <f>IF('HV SM - typical bill'!C78,(('HV SM - typical bill'!E78-'HV SM - typical bill'!C78)/'HV SM - typical bill'!C78),"")</f>
        <v>0</v>
      </c>
      <c r="E145" s="60">
        <f>IF('HV SM - typical bill'!C78,(('HV SM - typical bill'!E78-'HV SM - typical bill'!D78)/'HV SM - typical bill'!D78),"")</f>
        <v>0</v>
      </c>
      <c r="F145" s="51">
        <f>IF('HV SM - typical bill'!C78,('HV SM - typical bill'!D78-'HV SM - typical bill'!C78),"")</f>
        <v>0</v>
      </c>
      <c r="G145" s="48">
        <f>IF('HV SM - typical bill'!C78,(('HV SM - typical bill'!E78-'HV SM - typical bill'!C78)),"")</f>
        <v>0</v>
      </c>
      <c r="H145" s="52">
        <f>IF('HV SM - typical bill'!C78,(('HV SM - typical bill'!E78-'HV SM - typical bill'!D78)),"")</f>
        <v>0</v>
      </c>
      <c r="I145" s="40"/>
      <c r="J145" s="41"/>
      <c r="K145" s="58" t="s">
        <v>71</v>
      </c>
      <c r="L145" s="59">
        <f>IF('HV SM - typical bill'!C78,(('HV SM - typical bill'!F78-'HV SM - typical bill'!C78)/'HV SM - typical bill'!C78),"")</f>
        <v>3.6411492977881804E-5</v>
      </c>
      <c r="M145" s="45">
        <f>IF('HV SM - typical bill'!C78,(('HV SM - typical bill'!G78-'HV SM - typical bill'!C78)/'HV SM - typical bill'!C78),"")</f>
        <v>-3.4494652423484816E-3</v>
      </c>
      <c r="N145" s="60">
        <f>IF('HV SM - typical bill'!C78,(('HV SM - typical bill'!G78-'HV SM - typical bill'!F78)/'HV SM - typical bill'!F78),"")</f>
        <v>-3.4857498139714894E-3</v>
      </c>
      <c r="O145" s="51">
        <f>IF('HV SM - typical bill'!C78,(('HV SM - typical bill'!F78-'HV SM - typical bill'!C78)),"")</f>
        <v>-0.98550000000250293</v>
      </c>
      <c r="P145" s="48">
        <f>IF('HV SM - typical bill'!C78,(('HV SM - typical bill'!G78-'HV SM - typical bill'!C78)),"")</f>
        <v>93.361950261365564</v>
      </c>
      <c r="Q145" s="52">
        <f>IF('HV SM - typical bill'!C78,(('HV SM - typical bill'!G78-'HV SM - typical bill'!F78)),"")</f>
        <v>94.347450261368067</v>
      </c>
    </row>
    <row r="146" spans="2:17">
      <c r="B146" s="58" t="s">
        <v>106</v>
      </c>
      <c r="C146" s="59" t="e">
        <f>IF('HV SM - typical bill'!C79,(('HV SM - typical bill'!D79-'HV SM - typical bill'!C79)/'HV SM - typical bill'!C79),"")</f>
        <v>#VALUE!</v>
      </c>
      <c r="D146" s="45" t="e">
        <f>IF('HV SM - typical bill'!C79,(('HV SM - typical bill'!E79-'HV SM - typical bill'!C79)/'HV SM - typical bill'!C79),"")</f>
        <v>#VALUE!</v>
      </c>
      <c r="E146" s="60" t="e">
        <f>IF('HV SM - typical bill'!C79,(('HV SM - typical bill'!E79-'HV SM - typical bill'!D79)/'HV SM - typical bill'!D79),"")</f>
        <v>#VALUE!</v>
      </c>
      <c r="F146" s="51" t="e">
        <f>IF('HV SM - typical bill'!C79,('HV SM - typical bill'!D79-'HV SM - typical bill'!C79),"")</f>
        <v>#VALUE!</v>
      </c>
      <c r="G146" s="48" t="e">
        <f>IF('HV SM - typical bill'!C79,(('HV SM - typical bill'!E79-'HV SM - typical bill'!C79)),"")</f>
        <v>#VALUE!</v>
      </c>
      <c r="H146" s="52" t="e">
        <f>IF('HV SM - typical bill'!C79,(('HV SM - typical bill'!E79-'HV SM - typical bill'!D79)),"")</f>
        <v>#VALUE!</v>
      </c>
      <c r="I146" s="40"/>
      <c r="J146" s="41"/>
      <c r="K146" s="58" t="s">
        <v>106</v>
      </c>
      <c r="L146" s="59" t="e">
        <f>IF('HV SM - typical bill'!C79,(('HV SM - typical bill'!F79-'HV SM - typical bill'!C79)/'HV SM - typical bill'!C79),"")</f>
        <v>#VALUE!</v>
      </c>
      <c r="M146" s="45" t="e">
        <f>IF('HV SM - typical bill'!C79,(('HV SM - typical bill'!G79-'HV SM - typical bill'!C79)/'HV SM - typical bill'!C79),"")</f>
        <v>#VALUE!</v>
      </c>
      <c r="N146" s="60" t="e">
        <f>IF('HV SM - typical bill'!C79,(('HV SM - typical bill'!G79-'HV SM - typical bill'!F79)/'HV SM - typical bill'!F79),"")</f>
        <v>#VALUE!</v>
      </c>
      <c r="O146" s="51" t="e">
        <f>IF('HV SM - typical bill'!C79,(('HV SM - typical bill'!F79-'HV SM - typical bill'!C79)),"")</f>
        <v>#VALUE!</v>
      </c>
      <c r="P146" s="48" t="e">
        <f>IF('HV SM - typical bill'!C79,(('HV SM - typical bill'!G79-'HV SM - typical bill'!C79)),"")</f>
        <v>#VALUE!</v>
      </c>
      <c r="Q146" s="52" t="e">
        <f>IF('HV SM - typical bill'!C79,(('HV SM - typical bill'!G79-'HV SM - typical bill'!F79)),"")</f>
        <v>#VALUE!</v>
      </c>
    </row>
    <row r="147" spans="2:17">
      <c r="B147" s="57" t="s">
        <v>136</v>
      </c>
      <c r="C147" s="59" t="str">
        <f>IF('HV SM - typical bill'!C80,(('HV SM - typical bill'!D80-'HV SM - typical bill'!C80)/'HV SM - typical bill'!C80),"")</f>
        <v/>
      </c>
      <c r="D147" s="45" t="str">
        <f>IF('HV SM - typical bill'!C80,(('HV SM - typical bill'!E80-'HV SM - typical bill'!C80)/'HV SM - typical bill'!C80),"")</f>
        <v/>
      </c>
      <c r="E147" s="60" t="str">
        <f>IF('HV SM - typical bill'!C80,(('HV SM - typical bill'!E80-'HV SM - typical bill'!D80)/'HV SM - typical bill'!D80),"")</f>
        <v/>
      </c>
      <c r="F147" s="51" t="str">
        <f>IF('HV SM - typical bill'!C80,('HV SM - typical bill'!D80-'HV SM - typical bill'!C80),"")</f>
        <v/>
      </c>
      <c r="G147" s="48" t="str">
        <f>IF('HV SM - typical bill'!C80,(('HV SM - typical bill'!E80-'HV SM - typical bill'!C80)),"")</f>
        <v/>
      </c>
      <c r="H147" s="52" t="str">
        <f>IF('HV SM - typical bill'!C80,(('HV SM - typical bill'!E80-'HV SM - typical bill'!D80)),"")</f>
        <v/>
      </c>
      <c r="I147" s="40"/>
      <c r="J147" s="41"/>
      <c r="K147" s="57" t="s">
        <v>136</v>
      </c>
      <c r="L147" s="59" t="str">
        <f>IF('HV SM - typical bill'!C80,(('HV SM - typical bill'!F80-'HV SM - typical bill'!C80)/'HV SM - typical bill'!C80),"")</f>
        <v/>
      </c>
      <c r="M147" s="45" t="str">
        <f>IF('HV SM - typical bill'!C80,(('HV SM - typical bill'!G80-'HV SM - typical bill'!C80)/'HV SM - typical bill'!C80),"")</f>
        <v/>
      </c>
      <c r="N147" s="60" t="str">
        <f>IF('HV SM - typical bill'!C80,(('HV SM - typical bill'!G80-'HV SM - typical bill'!F80)/'HV SM - typical bill'!F80),"")</f>
        <v/>
      </c>
      <c r="O147" s="51" t="str">
        <f>IF('HV SM - typical bill'!C80,(('HV SM - typical bill'!F80-'HV SM - typical bill'!C80)),"")</f>
        <v/>
      </c>
      <c r="P147" s="48" t="str">
        <f>IF('HV SM - typical bill'!C80,(('HV SM - typical bill'!G80-'HV SM - typical bill'!C80)),"")</f>
        <v/>
      </c>
      <c r="Q147" s="52" t="str">
        <f>IF('HV SM - typical bill'!C80,(('HV SM - typical bill'!G80-'HV SM - typical bill'!F80)),"")</f>
        <v/>
      </c>
    </row>
    <row r="148" spans="2:17">
      <c r="B148" s="58" t="s">
        <v>72</v>
      </c>
      <c r="C148" s="59">
        <f>IF('HV SM - typical bill'!C81,(('HV SM - typical bill'!D81-'HV SM - typical bill'!C81)/'HV SM - typical bill'!C81),"")</f>
        <v>0</v>
      </c>
      <c r="D148" s="45">
        <f>IF('HV SM - typical bill'!C81,(('HV SM - typical bill'!E81-'HV SM - typical bill'!C81)/'HV SM - typical bill'!C81),"")</f>
        <v>0</v>
      </c>
      <c r="E148" s="60">
        <f>IF('HV SM - typical bill'!C81,(('HV SM - typical bill'!E81-'HV SM - typical bill'!D81)/'HV SM - typical bill'!D81),"")</f>
        <v>0</v>
      </c>
      <c r="F148" s="51">
        <f>IF('HV SM - typical bill'!C81,('HV SM - typical bill'!D81-'HV SM - typical bill'!C81),"")</f>
        <v>0</v>
      </c>
      <c r="G148" s="48">
        <f>IF('HV SM - typical bill'!C81,(('HV SM - typical bill'!E81-'HV SM - typical bill'!C81)),"")</f>
        <v>0</v>
      </c>
      <c r="H148" s="52">
        <f>IF('HV SM - typical bill'!C81,(('HV SM - typical bill'!E81-'HV SM - typical bill'!D81)),"")</f>
        <v>0</v>
      </c>
      <c r="I148" s="40"/>
      <c r="J148" s="41"/>
      <c r="K148" s="58" t="s">
        <v>72</v>
      </c>
      <c r="L148" s="59">
        <f>IF('HV SM - typical bill'!C81,(('HV SM - typical bill'!F81-'HV SM - typical bill'!C81)/'HV SM - typical bill'!C81),"")</f>
        <v>2.6129350899782575E-5</v>
      </c>
      <c r="M148" s="45">
        <f>IF('HV SM - typical bill'!C81,(('HV SM - typical bill'!G81-'HV SM - typical bill'!C81)/'HV SM - typical bill'!C81),"")</f>
        <v>-2.2316928079298783E-3</v>
      </c>
      <c r="N148" s="60">
        <f>IF('HV SM - typical bill'!C81,(('HV SM - typical bill'!G81-'HV SM - typical bill'!F81)/'HV SM - typical bill'!F81),"")</f>
        <v>-2.2577631649436758E-3</v>
      </c>
      <c r="O148" s="51">
        <f>IF('HV SM - typical bill'!C81,(('HV SM - typical bill'!F81-'HV SM - typical bill'!C81)),"")</f>
        <v>-0.98549999999522697</v>
      </c>
      <c r="P148" s="48">
        <f>IF('HV SM - typical bill'!C81,(('HV SM - typical bill'!G81-'HV SM - typical bill'!C81)),"")</f>
        <v>84.170987279387191</v>
      </c>
      <c r="Q148" s="52">
        <f>IF('HV SM - typical bill'!C81,(('HV SM - typical bill'!G81-'HV SM - typical bill'!F81)),"")</f>
        <v>85.156487279382418</v>
      </c>
    </row>
    <row r="149" spans="2:17">
      <c r="B149" s="58" t="s">
        <v>107</v>
      </c>
      <c r="C149" s="59" t="e">
        <f>IF('HV SM - typical bill'!C82,(('HV SM - typical bill'!D82-'HV SM - typical bill'!C82)/'HV SM - typical bill'!C82),"")</f>
        <v>#VALUE!</v>
      </c>
      <c r="D149" s="45" t="e">
        <f>IF('HV SM - typical bill'!C82,(('HV SM - typical bill'!E82-'HV SM - typical bill'!C82)/'HV SM - typical bill'!C82),"")</f>
        <v>#VALUE!</v>
      </c>
      <c r="E149" s="60" t="e">
        <f>IF('HV SM - typical bill'!C82,(('HV SM - typical bill'!E82-'HV SM - typical bill'!D82)/'HV SM - typical bill'!D82),"")</f>
        <v>#VALUE!</v>
      </c>
      <c r="F149" s="51" t="e">
        <f>IF('HV SM - typical bill'!C82,('HV SM - typical bill'!D82-'HV SM - typical bill'!C82),"")</f>
        <v>#VALUE!</v>
      </c>
      <c r="G149" s="48" t="e">
        <f>IF('HV SM - typical bill'!C82,(('HV SM - typical bill'!E82-'HV SM - typical bill'!C82)),"")</f>
        <v>#VALUE!</v>
      </c>
      <c r="H149" s="52" t="e">
        <f>IF('HV SM - typical bill'!C82,(('HV SM - typical bill'!E82-'HV SM - typical bill'!D82)),"")</f>
        <v>#VALUE!</v>
      </c>
      <c r="I149" s="40"/>
      <c r="J149" s="41"/>
      <c r="K149" s="58" t="s">
        <v>107</v>
      </c>
      <c r="L149" s="59" t="e">
        <f>IF('HV SM - typical bill'!C82,(('HV SM - typical bill'!F82-'HV SM - typical bill'!C82)/'HV SM - typical bill'!C82),"")</f>
        <v>#VALUE!</v>
      </c>
      <c r="M149" s="45" t="e">
        <f>IF('HV SM - typical bill'!C82,(('HV SM - typical bill'!G82-'HV SM - typical bill'!C82)/'HV SM - typical bill'!C82),"")</f>
        <v>#VALUE!</v>
      </c>
      <c r="N149" s="60" t="e">
        <f>IF('HV SM - typical bill'!C82,(('HV SM - typical bill'!G82-'HV SM - typical bill'!F82)/'HV SM - typical bill'!F82),"")</f>
        <v>#VALUE!</v>
      </c>
      <c r="O149" s="51" t="e">
        <f>IF('HV SM - typical bill'!C82,(('HV SM - typical bill'!F82-'HV SM - typical bill'!C82)),"")</f>
        <v>#VALUE!</v>
      </c>
      <c r="P149" s="48" t="e">
        <f>IF('HV SM - typical bill'!C82,(('HV SM - typical bill'!G82-'HV SM - typical bill'!C82)),"")</f>
        <v>#VALUE!</v>
      </c>
      <c r="Q149" s="52" t="e">
        <f>IF('HV SM - typical bill'!C82,(('HV SM - typical bill'!G82-'HV SM - typical bill'!F82)),"")</f>
        <v>#VALUE!</v>
      </c>
    </row>
    <row r="150" spans="2:17">
      <c r="B150" s="57" t="s">
        <v>137</v>
      </c>
      <c r="C150" s="59" t="str">
        <f>IF('HV SM - typical bill'!C83,(('HV SM - typical bill'!D83-'HV SM - typical bill'!C83)/'HV SM - typical bill'!C83),"")</f>
        <v/>
      </c>
      <c r="D150" s="45" t="str">
        <f>IF('HV SM - typical bill'!C83,(('HV SM - typical bill'!E83-'HV SM - typical bill'!C83)/'HV SM - typical bill'!C83),"")</f>
        <v/>
      </c>
      <c r="E150" s="60" t="str">
        <f>IF('HV SM - typical bill'!C83,(('HV SM - typical bill'!E83-'HV SM - typical bill'!D83)/'HV SM - typical bill'!D83),"")</f>
        <v/>
      </c>
      <c r="F150" s="51" t="str">
        <f>IF('HV SM - typical bill'!C83,('HV SM - typical bill'!D83-'HV SM - typical bill'!C83),"")</f>
        <v/>
      </c>
      <c r="G150" s="48" t="str">
        <f>IF('HV SM - typical bill'!C83,(('HV SM - typical bill'!E83-'HV SM - typical bill'!C83)),"")</f>
        <v/>
      </c>
      <c r="H150" s="52" t="str">
        <f>IF('HV SM - typical bill'!C83,(('HV SM - typical bill'!E83-'HV SM - typical bill'!D83)),"")</f>
        <v/>
      </c>
      <c r="I150" s="40"/>
      <c r="J150" s="41"/>
      <c r="K150" s="57" t="s">
        <v>137</v>
      </c>
      <c r="L150" s="59" t="str">
        <f>IF('HV SM - typical bill'!C83,(('HV SM - typical bill'!F83-'HV SM - typical bill'!C83)/'HV SM - typical bill'!C83),"")</f>
        <v/>
      </c>
      <c r="M150" s="45" t="str">
        <f>IF('HV SM - typical bill'!C83,(('HV SM - typical bill'!G83-'HV SM - typical bill'!C83)/'HV SM - typical bill'!C83),"")</f>
        <v/>
      </c>
      <c r="N150" s="60" t="str">
        <f>IF('HV SM - typical bill'!C83,(('HV SM - typical bill'!G83-'HV SM - typical bill'!F83)/'HV SM - typical bill'!F83),"")</f>
        <v/>
      </c>
      <c r="O150" s="51" t="str">
        <f>IF('HV SM - typical bill'!C83,(('HV SM - typical bill'!F83-'HV SM - typical bill'!C83)),"")</f>
        <v/>
      </c>
      <c r="P150" s="48" t="str">
        <f>IF('HV SM - typical bill'!C83,(('HV SM - typical bill'!G83-'HV SM - typical bill'!C83)),"")</f>
        <v/>
      </c>
      <c r="Q150" s="52" t="str">
        <f>IF('HV SM - typical bill'!C83,(('HV SM - typical bill'!G83-'HV SM - typical bill'!F83)),"")</f>
        <v/>
      </c>
    </row>
    <row r="151" spans="2:17">
      <c r="B151" s="58" t="s">
        <v>73</v>
      </c>
      <c r="C151" s="59">
        <f>IF('HV SM - typical bill'!C84,(('HV SM - typical bill'!D84-'HV SM - typical bill'!C84)/'HV SM - typical bill'!C84),"")</f>
        <v>0</v>
      </c>
      <c r="D151" s="45">
        <f>IF('HV SM - typical bill'!C84,(('HV SM - typical bill'!E84-'HV SM - typical bill'!C84)/'HV SM - typical bill'!C84),"")</f>
        <v>0</v>
      </c>
      <c r="E151" s="60">
        <f>IF('HV SM - typical bill'!C84,(('HV SM - typical bill'!E84-'HV SM - typical bill'!D84)/'HV SM - typical bill'!D84),"")</f>
        <v>0</v>
      </c>
      <c r="F151" s="51">
        <f>IF('HV SM - typical bill'!C84,('HV SM - typical bill'!D84-'HV SM - typical bill'!C84),"")</f>
        <v>0</v>
      </c>
      <c r="G151" s="48">
        <f>IF('HV SM - typical bill'!C84,(('HV SM - typical bill'!E84-'HV SM - typical bill'!C84)),"")</f>
        <v>0</v>
      </c>
      <c r="H151" s="52">
        <f>IF('HV SM - typical bill'!C84,(('HV SM - typical bill'!E84-'HV SM - typical bill'!D84)),"")</f>
        <v>0</v>
      </c>
      <c r="I151" s="40"/>
      <c r="J151" s="41"/>
      <c r="K151" s="58" t="s">
        <v>73</v>
      </c>
      <c r="L151" s="59">
        <f>IF('HV SM - typical bill'!C84,(('HV SM - typical bill'!F84-'HV SM - typical bill'!C84)/'HV SM - typical bill'!C84),"")</f>
        <v>4.5206643425103867E-5</v>
      </c>
      <c r="M151" s="45">
        <f>IF('HV SM - typical bill'!C84,(('HV SM - typical bill'!G84-'HV SM - typical bill'!C84)/'HV SM - typical bill'!C84),"")</f>
        <v>-1.9283566433019326E-3</v>
      </c>
      <c r="N151" s="60">
        <f>IF('HV SM - typical bill'!C84,(('HV SM - typical bill'!G84-'HV SM - typical bill'!F84)/'HV SM - typical bill'!F84),"")</f>
        <v>-1.9734740725883284E-3</v>
      </c>
      <c r="O151" s="51">
        <f>IF('HV SM - typical bill'!C84,(('HV SM - typical bill'!F84-'HV SM - typical bill'!C84)),"")</f>
        <v>-0.98549999999886495</v>
      </c>
      <c r="P151" s="48">
        <f>IF('HV SM - typical bill'!C84,(('HV SM - typical bill'!G84-'HV SM - typical bill'!C84)),"")</f>
        <v>42.037968935259414</v>
      </c>
      <c r="Q151" s="52">
        <f>IF('HV SM - typical bill'!C84,(('HV SM - typical bill'!G84-'HV SM - typical bill'!F84)),"")</f>
        <v>43.023468935258279</v>
      </c>
    </row>
    <row r="152" spans="2:17">
      <c r="B152" s="57" t="s">
        <v>138</v>
      </c>
      <c r="C152" s="59" t="str">
        <f>IF('HV SM - typical bill'!C85,(('HV SM - typical bill'!D85-'HV SM - typical bill'!C85)/'HV SM - typical bill'!C85),"")</f>
        <v/>
      </c>
      <c r="D152" s="45" t="str">
        <f>IF('HV SM - typical bill'!C85,(('HV SM - typical bill'!E85-'HV SM - typical bill'!C85)/'HV SM - typical bill'!C85),"")</f>
        <v/>
      </c>
      <c r="E152" s="60" t="str">
        <f>IF('HV SM - typical bill'!C85,(('HV SM - typical bill'!E85-'HV SM - typical bill'!D85)/'HV SM - typical bill'!D85),"")</f>
        <v/>
      </c>
      <c r="F152" s="51" t="str">
        <f>IF('HV SM - typical bill'!C85,('HV SM - typical bill'!D85-'HV SM - typical bill'!C85),"")</f>
        <v/>
      </c>
      <c r="G152" s="48" t="str">
        <f>IF('HV SM - typical bill'!C85,(('HV SM - typical bill'!E85-'HV SM - typical bill'!C85)),"")</f>
        <v/>
      </c>
      <c r="H152" s="52" t="str">
        <f>IF('HV SM - typical bill'!C85,(('HV SM - typical bill'!E85-'HV SM - typical bill'!D85)),"")</f>
        <v/>
      </c>
      <c r="I152" s="40"/>
      <c r="J152" s="41"/>
      <c r="K152" s="57" t="s">
        <v>138</v>
      </c>
      <c r="L152" s="59" t="str">
        <f>IF('HV SM - typical bill'!C85,(('HV SM - typical bill'!F85-'HV SM - typical bill'!C85)/'HV SM - typical bill'!C85),"")</f>
        <v/>
      </c>
      <c r="M152" s="45" t="str">
        <f>IF('HV SM - typical bill'!C85,(('HV SM - typical bill'!G85-'HV SM - typical bill'!C85)/'HV SM - typical bill'!C85),"")</f>
        <v/>
      </c>
      <c r="N152" s="60" t="str">
        <f>IF('HV SM - typical bill'!C85,(('HV SM - typical bill'!G85-'HV SM - typical bill'!F85)/'HV SM - typical bill'!F85),"")</f>
        <v/>
      </c>
      <c r="O152" s="51" t="str">
        <f>IF('HV SM - typical bill'!C85,(('HV SM - typical bill'!F85-'HV SM - typical bill'!C85)),"")</f>
        <v/>
      </c>
      <c r="P152" s="48" t="str">
        <f>IF('HV SM - typical bill'!C85,(('HV SM - typical bill'!G85-'HV SM - typical bill'!C85)),"")</f>
        <v/>
      </c>
      <c r="Q152" s="52" t="str">
        <f>IF('HV SM - typical bill'!C85,(('HV SM - typical bill'!G85-'HV SM - typical bill'!F85)),"")</f>
        <v/>
      </c>
    </row>
    <row r="153" spans="2:17" ht="15.75" thickBot="1">
      <c r="B153" s="58" t="s">
        <v>74</v>
      </c>
      <c r="C153" s="61">
        <f>IF('HV SM - typical bill'!C86,(('HV SM - typical bill'!D86-'HV SM - typical bill'!C86)/'HV SM - typical bill'!C86),"")</f>
        <v>0</v>
      </c>
      <c r="D153" s="62">
        <f>IF('HV SM - typical bill'!C86,(('HV SM - typical bill'!E86-'HV SM - typical bill'!C86)/'HV SM - typical bill'!C86),"")</f>
        <v>0</v>
      </c>
      <c r="E153" s="63">
        <f>IF('HV SM - typical bill'!C86,(('HV SM - typical bill'!E86-'HV SM - typical bill'!D86)/'HV SM - typical bill'!D86),"")</f>
        <v>0</v>
      </c>
      <c r="F153" s="53">
        <f>IF('HV SM - typical bill'!C86,('HV SM - typical bill'!D86-'HV SM - typical bill'!C86),"")</f>
        <v>0</v>
      </c>
      <c r="G153" s="54">
        <f>IF('HV SM - typical bill'!C86,(('HV SM - typical bill'!E86-'HV SM - typical bill'!C86)),"")</f>
        <v>0</v>
      </c>
      <c r="H153" s="55">
        <f>IF('HV SM - typical bill'!C86,(('HV SM - typical bill'!E86-'HV SM - typical bill'!D86)),"")</f>
        <v>0</v>
      </c>
      <c r="I153" s="40"/>
      <c r="J153" s="41"/>
      <c r="K153" s="58" t="s">
        <v>74</v>
      </c>
      <c r="L153" s="61">
        <f>IF('HV SM - typical bill'!C86,(('HV SM - typical bill'!F86-'HV SM - typical bill'!C86)/'HV SM - typical bill'!C86),"")</f>
        <v>1.1858311794173262E-4</v>
      </c>
      <c r="M153" s="62">
        <f>IF('HV SM - typical bill'!C86,(('HV SM - typical bill'!G86-'HV SM - typical bill'!C86)/'HV SM - typical bill'!C86),"")</f>
        <v>-3.0031003267961126E-3</v>
      </c>
      <c r="N153" s="63">
        <f>IF('HV SM - typical bill'!C86,(('HV SM - typical bill'!G86-'HV SM - typical bill'!F86)/'HV SM - typical bill'!F86),"")</f>
        <v>-3.1213133096735109E-3</v>
      </c>
      <c r="O153" s="53">
        <f>IF('HV SM - typical bill'!C86,(('HV SM - typical bill'!F86-'HV SM - typical bill'!C86)),"")</f>
        <v>-0.98549999999886495</v>
      </c>
      <c r="P153" s="54">
        <f>IF('HV SM - typical bill'!C86,(('HV SM - typical bill'!G86-'HV SM - typical bill'!C86)),"")</f>
        <v>24.957645096736087</v>
      </c>
      <c r="Q153" s="55">
        <f>IF('HV SM - typical bill'!C86,(('HV SM - typical bill'!G86-'HV SM - typical bill'!F86)),"")</f>
        <v>25.943145096734952</v>
      </c>
    </row>
    <row r="154" spans="2:17">
      <c r="J154" s="38"/>
    </row>
    <row r="155" spans="2:17">
      <c r="J155" s="38"/>
    </row>
  </sheetData>
  <mergeCells count="6">
    <mergeCell ref="B2:Q2"/>
    <mergeCell ref="B65:Q65"/>
    <mergeCell ref="O69:Q69"/>
    <mergeCell ref="F69:H69"/>
    <mergeCell ref="C69:E69"/>
    <mergeCell ref="L69:N69"/>
  </mergeCells>
  <conditionalFormatting sqref="C71:E153">
    <cfRule type="expression" dxfId="4" priority="7">
      <formula>ISERROR(C71)</formula>
    </cfRule>
  </conditionalFormatting>
  <conditionalFormatting sqref="L71:N153">
    <cfRule type="expression" dxfId="3" priority="6">
      <formula>ISERROR(L71)</formula>
    </cfRule>
  </conditionalFormatting>
  <conditionalFormatting sqref="O71:Q153">
    <cfRule type="expression" dxfId="2" priority="3">
      <formula>ISERROR(O71)</formula>
    </cfRule>
  </conditionalFormatting>
  <conditionalFormatting sqref="F71:F153">
    <cfRule type="expression" dxfId="1" priority="2">
      <formula>ISERROR(F71)</formula>
    </cfRule>
  </conditionalFormatting>
  <conditionalFormatting sqref="F71:H153">
    <cfRule type="expression" dxfId="0" priority="1">
      <formula>ISERROR(F71)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K331"/>
  <sheetViews>
    <sheetView showGridLines="0" topLeftCell="A220" zoomScale="60" zoomScaleNormal="60" workbookViewId="0">
      <selection activeCell="B274" sqref="B274:K331"/>
    </sheetView>
  </sheetViews>
  <sheetFormatPr defaultRowHeight="15"/>
  <cols>
    <col min="2" max="2" width="50.7109375" customWidth="1"/>
    <col min="3" max="11" width="20.5703125" customWidth="1"/>
  </cols>
  <sheetData>
    <row r="2" spans="2:11" ht="26.25">
      <c r="B2" s="74" t="s">
        <v>38</v>
      </c>
      <c r="C2" s="74"/>
      <c r="D2" s="74"/>
      <c r="E2" s="74"/>
      <c r="F2" s="74"/>
      <c r="G2" s="74"/>
      <c r="H2" s="8"/>
      <c r="I2" s="8"/>
      <c r="J2" s="8"/>
      <c r="K2" s="8"/>
    </row>
    <row r="3" spans="2:11">
      <c r="B3" s="9"/>
      <c r="C3" s="8"/>
      <c r="D3" s="8"/>
      <c r="E3" s="8"/>
      <c r="F3" s="8"/>
      <c r="G3" s="8"/>
      <c r="H3" s="8"/>
      <c r="I3" s="8"/>
      <c r="J3" s="8"/>
      <c r="K3" s="8"/>
    </row>
    <row r="4" spans="2:11">
      <c r="B4" s="9"/>
      <c r="C4" s="8"/>
      <c r="D4" s="8"/>
      <c r="E4" s="8"/>
      <c r="F4" s="8"/>
      <c r="G4" s="8"/>
      <c r="H4" s="8"/>
      <c r="I4" s="8"/>
      <c r="J4" s="8"/>
      <c r="K4" s="8"/>
    </row>
    <row r="5" spans="2:11" ht="25.5">
      <c r="B5" s="1"/>
      <c r="C5" s="10" t="s">
        <v>39</v>
      </c>
      <c r="D5" s="10" t="s">
        <v>40</v>
      </c>
      <c r="E5" s="10" t="s">
        <v>41</v>
      </c>
      <c r="F5" s="10" t="s">
        <v>42</v>
      </c>
      <c r="G5" s="10" t="s">
        <v>43</v>
      </c>
      <c r="H5" s="10" t="s">
        <v>44</v>
      </c>
      <c r="I5" s="10" t="s">
        <v>45</v>
      </c>
      <c r="J5" s="10" t="s">
        <v>46</v>
      </c>
      <c r="K5" s="10" t="s">
        <v>47</v>
      </c>
    </row>
    <row r="6" spans="2:11" ht="27.75" customHeight="1">
      <c r="B6" s="75" t="s">
        <v>48</v>
      </c>
      <c r="C6" s="76" t="s">
        <v>167</v>
      </c>
      <c r="D6" s="77">
        <v>1</v>
      </c>
      <c r="E6" s="14">
        <v>3.03</v>
      </c>
      <c r="F6" s="14">
        <v>0</v>
      </c>
      <c r="G6" s="14">
        <v>0</v>
      </c>
      <c r="H6" s="15">
        <v>3.55</v>
      </c>
      <c r="I6" s="15">
        <v>0</v>
      </c>
      <c r="J6" s="14">
        <v>0</v>
      </c>
      <c r="K6" s="76"/>
    </row>
    <row r="7" spans="2:11" ht="27.75" customHeight="1">
      <c r="B7" s="75" t="s">
        <v>49</v>
      </c>
      <c r="C7" s="76" t="s">
        <v>168</v>
      </c>
      <c r="D7" s="77">
        <v>2</v>
      </c>
      <c r="E7" s="14">
        <v>3.786</v>
      </c>
      <c r="F7" s="14">
        <v>0.36299999999999999</v>
      </c>
      <c r="G7" s="14">
        <v>0</v>
      </c>
      <c r="H7" s="15">
        <v>3.55</v>
      </c>
      <c r="I7" s="15">
        <v>0</v>
      </c>
      <c r="J7" s="14">
        <v>0</v>
      </c>
      <c r="K7" s="76" t="s">
        <v>169</v>
      </c>
    </row>
    <row r="8" spans="2:11" ht="27.75" customHeight="1">
      <c r="B8" s="75" t="s">
        <v>50</v>
      </c>
      <c r="C8" s="76" t="s">
        <v>170</v>
      </c>
      <c r="D8" s="77">
        <v>2</v>
      </c>
      <c r="E8" s="14">
        <v>0.32700000000000001</v>
      </c>
      <c r="F8" s="14">
        <v>0</v>
      </c>
      <c r="G8" s="14">
        <v>0</v>
      </c>
      <c r="H8" s="15">
        <v>0</v>
      </c>
      <c r="I8" s="15">
        <v>0</v>
      </c>
      <c r="J8" s="14">
        <v>0</v>
      </c>
      <c r="K8" s="76" t="s">
        <v>171</v>
      </c>
    </row>
    <row r="9" spans="2:11" ht="27.75" customHeight="1">
      <c r="B9" s="75" t="s">
        <v>51</v>
      </c>
      <c r="C9" s="76" t="s">
        <v>172</v>
      </c>
      <c r="D9" s="77">
        <v>3</v>
      </c>
      <c r="E9" s="14">
        <v>2.722</v>
      </c>
      <c r="F9" s="14">
        <v>0</v>
      </c>
      <c r="G9" s="14">
        <v>0</v>
      </c>
      <c r="H9" s="15">
        <v>4.51</v>
      </c>
      <c r="I9" s="15">
        <v>0</v>
      </c>
      <c r="J9" s="14">
        <v>0</v>
      </c>
      <c r="K9" s="76">
        <v>207</v>
      </c>
    </row>
    <row r="10" spans="2:11" ht="27.75" customHeight="1">
      <c r="B10" s="75" t="s">
        <v>52</v>
      </c>
      <c r="C10" s="76" t="s">
        <v>173</v>
      </c>
      <c r="D10" s="77">
        <v>4</v>
      </c>
      <c r="E10" s="14">
        <v>2.923</v>
      </c>
      <c r="F10" s="14">
        <v>0.214</v>
      </c>
      <c r="G10" s="14">
        <v>0</v>
      </c>
      <c r="H10" s="15">
        <v>4.51</v>
      </c>
      <c r="I10" s="15">
        <v>0</v>
      </c>
      <c r="J10" s="14">
        <v>0</v>
      </c>
      <c r="K10" s="76" t="s">
        <v>174</v>
      </c>
    </row>
    <row r="11" spans="2:11" ht="27.75" customHeight="1">
      <c r="B11" s="75" t="s">
        <v>53</v>
      </c>
      <c r="C11" s="76">
        <v>212</v>
      </c>
      <c r="D11" s="77">
        <v>4</v>
      </c>
      <c r="E11" s="14">
        <v>0.247</v>
      </c>
      <c r="F11" s="14">
        <v>0</v>
      </c>
      <c r="G11" s="14">
        <v>0</v>
      </c>
      <c r="H11" s="15">
        <v>0</v>
      </c>
      <c r="I11" s="15">
        <v>0</v>
      </c>
      <c r="J11" s="14">
        <v>0</v>
      </c>
      <c r="K11" s="76" t="s">
        <v>175</v>
      </c>
    </row>
    <row r="12" spans="2:11" ht="27.75" customHeight="1">
      <c r="B12" s="75" t="s">
        <v>54</v>
      </c>
      <c r="C12" s="76" t="s">
        <v>176</v>
      </c>
      <c r="D12" s="77" t="s">
        <v>55</v>
      </c>
      <c r="E12" s="14">
        <v>3.0990000000000002</v>
      </c>
      <c r="F12" s="14">
        <v>0.20599999999999999</v>
      </c>
      <c r="G12" s="14">
        <v>0</v>
      </c>
      <c r="H12" s="15">
        <v>22.2</v>
      </c>
      <c r="I12" s="15">
        <v>0</v>
      </c>
      <c r="J12" s="14">
        <v>0</v>
      </c>
      <c r="K12" s="76"/>
    </row>
    <row r="13" spans="2:11" ht="27.75" customHeight="1">
      <c r="B13" s="75" t="s">
        <v>56</v>
      </c>
      <c r="C13" s="76" t="s">
        <v>177</v>
      </c>
      <c r="D13" s="77" t="s">
        <v>55</v>
      </c>
      <c r="E13" s="14">
        <v>2.7360000000000002</v>
      </c>
      <c r="F13" s="14">
        <v>0.17899999999999999</v>
      </c>
      <c r="G13" s="14">
        <v>0</v>
      </c>
      <c r="H13" s="15">
        <v>28.53</v>
      </c>
      <c r="I13" s="15">
        <v>0</v>
      </c>
      <c r="J13" s="14">
        <v>0</v>
      </c>
      <c r="K13" s="76"/>
    </row>
    <row r="14" spans="2:11" ht="27.75" customHeight="1">
      <c r="B14" s="75" t="s">
        <v>57</v>
      </c>
      <c r="C14" s="76"/>
      <c r="D14" s="77" t="s">
        <v>55</v>
      </c>
      <c r="E14" s="14">
        <v>1.839</v>
      </c>
      <c r="F14" s="14">
        <v>0.106</v>
      </c>
      <c r="G14" s="14">
        <v>0</v>
      </c>
      <c r="H14" s="15">
        <v>365.41</v>
      </c>
      <c r="I14" s="15">
        <v>0</v>
      </c>
      <c r="J14" s="14">
        <v>0</v>
      </c>
      <c r="K14" s="76">
        <v>405</v>
      </c>
    </row>
    <row r="15" spans="2:11" ht="27.75" customHeight="1">
      <c r="B15" s="75" t="s">
        <v>58</v>
      </c>
      <c r="C15" s="76" t="s">
        <v>178</v>
      </c>
      <c r="D15" s="77">
        <v>0</v>
      </c>
      <c r="E15" s="14">
        <v>12.403</v>
      </c>
      <c r="F15" s="14">
        <v>0.90800000000000003</v>
      </c>
      <c r="G15" s="14">
        <v>0.155</v>
      </c>
      <c r="H15" s="15">
        <v>17.350000000000001</v>
      </c>
      <c r="I15" s="15">
        <v>2.34</v>
      </c>
      <c r="J15" s="14">
        <v>0.66600000000000004</v>
      </c>
      <c r="K15" s="76">
        <v>501</v>
      </c>
    </row>
    <row r="16" spans="2:11" ht="27.75" customHeight="1">
      <c r="B16" s="75" t="s">
        <v>59</v>
      </c>
      <c r="C16" s="76" t="s">
        <v>179</v>
      </c>
      <c r="D16" s="77">
        <v>0</v>
      </c>
      <c r="E16" s="14">
        <v>10.53</v>
      </c>
      <c r="F16" s="14">
        <v>0.59199999999999997</v>
      </c>
      <c r="G16" s="14">
        <v>0.11700000000000001</v>
      </c>
      <c r="H16" s="15">
        <v>6.12</v>
      </c>
      <c r="I16" s="15">
        <v>4.8600000000000003</v>
      </c>
      <c r="J16" s="14">
        <v>0.505</v>
      </c>
      <c r="K16" s="76">
        <v>503</v>
      </c>
    </row>
    <row r="17" spans="2:11" ht="27.75" customHeight="1">
      <c r="B17" s="75" t="s">
        <v>60</v>
      </c>
      <c r="C17" s="76" t="s">
        <v>180</v>
      </c>
      <c r="D17" s="77">
        <v>0</v>
      </c>
      <c r="E17" s="14">
        <v>8.0969999999999995</v>
      </c>
      <c r="F17" s="14">
        <v>0.36299999999999999</v>
      </c>
      <c r="G17" s="14">
        <v>8.2000000000000003E-2</v>
      </c>
      <c r="H17" s="15">
        <v>92.72</v>
      </c>
      <c r="I17" s="15">
        <v>3.72</v>
      </c>
      <c r="J17" s="14">
        <v>0.35299999999999998</v>
      </c>
      <c r="K17" s="76">
        <v>505</v>
      </c>
    </row>
    <row r="18" spans="2:11" ht="27.75" customHeight="1">
      <c r="B18" s="75" t="s">
        <v>61</v>
      </c>
      <c r="C18" s="76"/>
      <c r="D18" s="77">
        <v>0</v>
      </c>
      <c r="E18" s="14">
        <v>6.3970000000000002</v>
      </c>
      <c r="F18" s="14">
        <v>0.183</v>
      </c>
      <c r="G18" s="14">
        <v>5.5E-2</v>
      </c>
      <c r="H18" s="15">
        <v>199.77</v>
      </c>
      <c r="I18" s="15">
        <v>4.04</v>
      </c>
      <c r="J18" s="14">
        <v>0.254</v>
      </c>
      <c r="K18" s="76" t="s">
        <v>181</v>
      </c>
    </row>
    <row r="19" spans="2:11" ht="27.75" customHeight="1">
      <c r="B19" s="75" t="s">
        <v>62</v>
      </c>
      <c r="C19" s="76" t="s">
        <v>182</v>
      </c>
      <c r="D19" s="77" t="s">
        <v>63</v>
      </c>
      <c r="E19" s="14">
        <v>2.3730000000000002</v>
      </c>
      <c r="F19" s="14">
        <v>0</v>
      </c>
      <c r="G19" s="14">
        <v>0</v>
      </c>
      <c r="H19" s="15">
        <v>0</v>
      </c>
      <c r="I19" s="15">
        <v>0</v>
      </c>
      <c r="J19" s="14">
        <v>0</v>
      </c>
      <c r="K19" s="76" t="s">
        <v>183</v>
      </c>
    </row>
    <row r="20" spans="2:11" ht="27.75" customHeight="1">
      <c r="B20" s="75" t="s">
        <v>64</v>
      </c>
      <c r="C20" s="76">
        <v>910</v>
      </c>
      <c r="D20" s="77">
        <v>0</v>
      </c>
      <c r="E20" s="14">
        <v>15.657999999999999</v>
      </c>
      <c r="F20" s="14">
        <v>1.5880000000000001</v>
      </c>
      <c r="G20" s="14">
        <v>0.52400000000000002</v>
      </c>
      <c r="H20" s="15">
        <v>0</v>
      </c>
      <c r="I20" s="15">
        <v>0</v>
      </c>
      <c r="J20" s="14">
        <v>0</v>
      </c>
      <c r="K20" s="76"/>
    </row>
    <row r="21" spans="2:11" ht="27.75" customHeight="1">
      <c r="B21" s="75" t="s">
        <v>65</v>
      </c>
      <c r="C21" s="76" t="s">
        <v>184</v>
      </c>
      <c r="D21" s="77">
        <v>8</v>
      </c>
      <c r="E21" s="14">
        <v>-1.153</v>
      </c>
      <c r="F21" s="14">
        <v>0</v>
      </c>
      <c r="G21" s="14">
        <v>0</v>
      </c>
      <c r="H21" s="15">
        <v>0</v>
      </c>
      <c r="I21" s="15">
        <v>0</v>
      </c>
      <c r="J21" s="14">
        <v>0</v>
      </c>
      <c r="K21" s="76"/>
    </row>
    <row r="22" spans="2:11" ht="27.75" customHeight="1">
      <c r="B22" s="75" t="s">
        <v>66</v>
      </c>
      <c r="C22" s="76">
        <v>780</v>
      </c>
      <c r="D22" s="77">
        <v>8</v>
      </c>
      <c r="E22" s="14">
        <v>-1.03</v>
      </c>
      <c r="F22" s="14">
        <v>0</v>
      </c>
      <c r="G22" s="14">
        <v>0</v>
      </c>
      <c r="H22" s="15">
        <v>0</v>
      </c>
      <c r="I22" s="15">
        <v>0</v>
      </c>
      <c r="J22" s="14">
        <v>0</v>
      </c>
      <c r="K22" s="76"/>
    </row>
    <row r="23" spans="2:11" ht="27.75" customHeight="1">
      <c r="B23" s="75" t="s">
        <v>67</v>
      </c>
      <c r="C23" s="76" t="s">
        <v>185</v>
      </c>
      <c r="D23" s="77">
        <v>0</v>
      </c>
      <c r="E23" s="14">
        <v>-1.153</v>
      </c>
      <c r="F23" s="14">
        <v>0</v>
      </c>
      <c r="G23" s="14">
        <v>0</v>
      </c>
      <c r="H23" s="15">
        <v>0</v>
      </c>
      <c r="I23" s="15">
        <v>0</v>
      </c>
      <c r="J23" s="14">
        <v>0.433</v>
      </c>
      <c r="K23" s="76"/>
    </row>
    <row r="24" spans="2:11" ht="27.75" customHeight="1">
      <c r="B24" s="75" t="s">
        <v>68</v>
      </c>
      <c r="C24" s="78" t="s">
        <v>186</v>
      </c>
      <c r="D24" s="77">
        <v>0</v>
      </c>
      <c r="E24" s="14">
        <v>-8.5289999999999999</v>
      </c>
      <c r="F24" s="14">
        <v>-0.84399999999999997</v>
      </c>
      <c r="G24" s="14">
        <v>-0.125</v>
      </c>
      <c r="H24" s="15">
        <v>0</v>
      </c>
      <c r="I24" s="15">
        <v>0</v>
      </c>
      <c r="J24" s="14">
        <v>0.433</v>
      </c>
      <c r="K24" s="76"/>
    </row>
    <row r="25" spans="2:11" ht="27.75" customHeight="1">
      <c r="B25" s="75" t="s">
        <v>69</v>
      </c>
      <c r="C25" s="76" t="s">
        <v>187</v>
      </c>
      <c r="D25" s="77">
        <v>0</v>
      </c>
      <c r="E25" s="14">
        <v>-1.03</v>
      </c>
      <c r="F25" s="14">
        <v>0</v>
      </c>
      <c r="G25" s="14">
        <v>0</v>
      </c>
      <c r="H25" s="15">
        <v>0</v>
      </c>
      <c r="I25" s="15">
        <v>0</v>
      </c>
      <c r="J25" s="14">
        <v>0.40300000000000002</v>
      </c>
      <c r="K25" s="76"/>
    </row>
    <row r="26" spans="2:11" ht="27.75" customHeight="1">
      <c r="B26" s="75" t="s">
        <v>70</v>
      </c>
      <c r="C26" s="76" t="s">
        <v>188</v>
      </c>
      <c r="D26" s="77">
        <v>0</v>
      </c>
      <c r="E26" s="14">
        <v>-7.7290000000000001</v>
      </c>
      <c r="F26" s="14">
        <v>-0.72899999999999998</v>
      </c>
      <c r="G26" s="14">
        <v>-0.11</v>
      </c>
      <c r="H26" s="15">
        <v>0</v>
      </c>
      <c r="I26" s="15">
        <v>0</v>
      </c>
      <c r="J26" s="14">
        <v>0.40300000000000002</v>
      </c>
      <c r="K26" s="76"/>
    </row>
    <row r="27" spans="2:11" ht="27.75" customHeight="1">
      <c r="B27" s="75" t="s">
        <v>71</v>
      </c>
      <c r="C27" s="76" t="s">
        <v>189</v>
      </c>
      <c r="D27" s="77">
        <v>0</v>
      </c>
      <c r="E27" s="14">
        <v>-0.66400000000000003</v>
      </c>
      <c r="F27" s="14">
        <v>0</v>
      </c>
      <c r="G27" s="14">
        <v>0</v>
      </c>
      <c r="H27" s="15">
        <v>67.709999999999994</v>
      </c>
      <c r="I27" s="15">
        <v>0</v>
      </c>
      <c r="J27" s="14">
        <v>0.307</v>
      </c>
      <c r="K27" s="76"/>
    </row>
    <row r="28" spans="2:11" ht="27.75" customHeight="1">
      <c r="B28" s="75" t="s">
        <v>72</v>
      </c>
      <c r="C28" s="76" t="s">
        <v>190</v>
      </c>
      <c r="D28" s="77">
        <v>0</v>
      </c>
      <c r="E28" s="14">
        <v>-5.5140000000000002</v>
      </c>
      <c r="F28" s="14">
        <v>-0.35599999999999998</v>
      </c>
      <c r="G28" s="14">
        <v>-6.5000000000000002E-2</v>
      </c>
      <c r="H28" s="15">
        <v>67.709999999999994</v>
      </c>
      <c r="I28" s="15">
        <v>0</v>
      </c>
      <c r="J28" s="14">
        <v>0.307</v>
      </c>
      <c r="K28" s="76"/>
    </row>
    <row r="29" spans="2:11" ht="27.75" customHeight="1">
      <c r="B29" s="75" t="s">
        <v>73</v>
      </c>
      <c r="C29" s="76" t="s">
        <v>191</v>
      </c>
      <c r="D29" s="77">
        <v>0</v>
      </c>
      <c r="E29" s="14">
        <v>-5.2160000000000002</v>
      </c>
      <c r="F29" s="14">
        <v>-0.309</v>
      </c>
      <c r="G29" s="14">
        <v>-0.06</v>
      </c>
      <c r="H29" s="15">
        <v>67.709999999999994</v>
      </c>
      <c r="I29" s="15">
        <v>0</v>
      </c>
      <c r="J29" s="14">
        <v>0.22600000000000001</v>
      </c>
      <c r="K29" s="76"/>
    </row>
    <row r="30" spans="2:11" ht="27.75" customHeight="1">
      <c r="B30" s="75" t="s">
        <v>74</v>
      </c>
      <c r="C30" s="76" t="s">
        <v>192</v>
      </c>
      <c r="D30" s="77">
        <v>0</v>
      </c>
      <c r="E30" s="14">
        <v>-0.61599999999999999</v>
      </c>
      <c r="F30" s="14">
        <v>0</v>
      </c>
      <c r="G30" s="14">
        <v>0</v>
      </c>
      <c r="H30" s="15">
        <v>67.709999999999994</v>
      </c>
      <c r="I30" s="15">
        <v>0</v>
      </c>
      <c r="J30" s="14">
        <v>0.22600000000000001</v>
      </c>
      <c r="K30" s="76"/>
    </row>
    <row r="31" spans="2:11" ht="27.75" customHeight="1">
      <c r="B31" s="75" t="s">
        <v>75</v>
      </c>
      <c r="C31" s="76" t="s">
        <v>193</v>
      </c>
      <c r="D31" s="77">
        <v>1</v>
      </c>
      <c r="E31" s="14">
        <v>2.0624158235831715</v>
      </c>
      <c r="F31" s="14">
        <v>0</v>
      </c>
      <c r="G31" s="14">
        <v>0</v>
      </c>
      <c r="H31" s="15">
        <v>2.4163617735050362</v>
      </c>
      <c r="I31" s="15">
        <v>0</v>
      </c>
      <c r="J31" s="14">
        <v>0</v>
      </c>
      <c r="K31" s="76"/>
    </row>
    <row r="32" spans="2:11" ht="27.75" customHeight="1">
      <c r="B32" s="75" t="s">
        <v>76</v>
      </c>
      <c r="C32" s="76" t="s">
        <v>193</v>
      </c>
      <c r="D32" s="77">
        <v>2</v>
      </c>
      <c r="E32" s="14">
        <v>2.5769987815464979</v>
      </c>
      <c r="F32" s="14">
        <v>0.24708149965699383</v>
      </c>
      <c r="G32" s="14">
        <v>0</v>
      </c>
      <c r="H32" s="15">
        <v>2.4163617735050362</v>
      </c>
      <c r="I32" s="15">
        <v>0</v>
      </c>
      <c r="J32" s="14">
        <v>0</v>
      </c>
      <c r="K32" s="76"/>
    </row>
    <row r="33" spans="2:11" ht="27.75" customHeight="1">
      <c r="B33" s="75" t="s">
        <v>77</v>
      </c>
      <c r="C33" s="76" t="s">
        <v>193</v>
      </c>
      <c r="D33" s="77">
        <v>2</v>
      </c>
      <c r="E33" s="14">
        <v>0.22257754927778786</v>
      </c>
      <c r="F33" s="14">
        <v>0</v>
      </c>
      <c r="G33" s="14">
        <v>0</v>
      </c>
      <c r="H33" s="15">
        <v>0</v>
      </c>
      <c r="I33" s="15">
        <v>0</v>
      </c>
      <c r="J33" s="14">
        <v>0</v>
      </c>
      <c r="K33" s="76"/>
    </row>
    <row r="34" spans="2:11" ht="27.75" customHeight="1">
      <c r="B34" s="75" t="s">
        <v>78</v>
      </c>
      <c r="C34" s="76" t="s">
        <v>193</v>
      </c>
      <c r="D34" s="77">
        <v>3</v>
      </c>
      <c r="E34" s="14">
        <v>1.8527709147832983</v>
      </c>
      <c r="F34" s="14">
        <v>0</v>
      </c>
      <c r="G34" s="14">
        <v>0</v>
      </c>
      <c r="H34" s="15">
        <v>3.0698004502838629</v>
      </c>
      <c r="I34" s="15">
        <v>0</v>
      </c>
      <c r="J34" s="14">
        <v>0</v>
      </c>
      <c r="K34" s="76"/>
    </row>
    <row r="35" spans="2:11" ht="27.75" customHeight="1">
      <c r="B35" s="75" t="s">
        <v>79</v>
      </c>
      <c r="C35" s="76" t="s">
        <v>193</v>
      </c>
      <c r="D35" s="77">
        <v>4</v>
      </c>
      <c r="E35" s="14">
        <v>1.9895846377338651</v>
      </c>
      <c r="F35" s="14">
        <v>0.14566237169861346</v>
      </c>
      <c r="G35" s="14">
        <v>0</v>
      </c>
      <c r="H35" s="15">
        <v>3.0698004502838629</v>
      </c>
      <c r="I35" s="15">
        <v>0</v>
      </c>
      <c r="J35" s="14">
        <v>0</v>
      </c>
      <c r="K35" s="76"/>
    </row>
    <row r="36" spans="2:11" ht="27.75" customHeight="1">
      <c r="B36" s="75" t="s">
        <v>80</v>
      </c>
      <c r="C36" s="76" t="s">
        <v>193</v>
      </c>
      <c r="D36" s="77">
        <v>4</v>
      </c>
      <c r="E36" s="14">
        <v>0.16812432621288562</v>
      </c>
      <c r="F36" s="14">
        <v>0</v>
      </c>
      <c r="G36" s="14">
        <v>0</v>
      </c>
      <c r="H36" s="15">
        <v>0</v>
      </c>
      <c r="I36" s="15">
        <v>0</v>
      </c>
      <c r="J36" s="14">
        <v>0</v>
      </c>
      <c r="K36" s="76"/>
    </row>
    <row r="37" spans="2:11" ht="27.75" customHeight="1">
      <c r="B37" s="75" t="s">
        <v>81</v>
      </c>
      <c r="C37" s="76" t="s">
        <v>193</v>
      </c>
      <c r="D37" s="77" t="s">
        <v>55</v>
      </c>
      <c r="E37" s="14">
        <v>2.1093817284766501</v>
      </c>
      <c r="F37" s="14">
        <v>0.14021704939212323</v>
      </c>
      <c r="G37" s="14">
        <v>0</v>
      </c>
      <c r="H37" s="15">
        <v>15.110769400510367</v>
      </c>
      <c r="I37" s="15">
        <v>0</v>
      </c>
      <c r="J37" s="14">
        <v>0</v>
      </c>
      <c r="K37" s="76"/>
    </row>
    <row r="38" spans="2:11" ht="27.75" customHeight="1">
      <c r="B38" s="75" t="s">
        <v>82</v>
      </c>
      <c r="C38" s="76" t="s">
        <v>193</v>
      </c>
      <c r="D38" s="77">
        <v>0</v>
      </c>
      <c r="E38" s="14">
        <v>8.4422915709247786</v>
      </c>
      <c r="F38" s="14">
        <v>0.61804408178664028</v>
      </c>
      <c r="G38" s="14">
        <v>0.10550311968824806</v>
      </c>
      <c r="H38" s="15">
        <v>11.809542752200672</v>
      </c>
      <c r="I38" s="15">
        <v>1.5927567746483899</v>
      </c>
      <c r="J38" s="14">
        <v>0.45332308201531107</v>
      </c>
      <c r="K38" s="76"/>
    </row>
    <row r="39" spans="2:11" ht="27.75" customHeight="1">
      <c r="B39" s="75" t="s">
        <v>83</v>
      </c>
      <c r="C39" s="76" t="s">
        <v>193</v>
      </c>
      <c r="D39" s="77" t="s">
        <v>63</v>
      </c>
      <c r="E39" s="14">
        <v>1.6152187291626625</v>
      </c>
      <c r="F39" s="14">
        <v>0</v>
      </c>
      <c r="G39" s="14">
        <v>0</v>
      </c>
      <c r="H39" s="15">
        <v>0</v>
      </c>
      <c r="I39" s="15">
        <v>0</v>
      </c>
      <c r="J39" s="14">
        <v>0</v>
      </c>
      <c r="K39" s="76"/>
    </row>
    <row r="40" spans="2:11" ht="27.75" customHeight="1">
      <c r="B40" s="75" t="s">
        <v>84</v>
      </c>
      <c r="C40" s="76" t="s">
        <v>193</v>
      </c>
      <c r="D40" s="77">
        <v>0</v>
      </c>
      <c r="E40" s="14">
        <v>10.657857084377987</v>
      </c>
      <c r="F40" s="14">
        <v>1.0808964778383092</v>
      </c>
      <c r="G40" s="14">
        <v>0.35666861107510961</v>
      </c>
      <c r="H40" s="15">
        <v>0</v>
      </c>
      <c r="I40" s="15">
        <v>0</v>
      </c>
      <c r="J40" s="14">
        <v>0</v>
      </c>
      <c r="K40" s="76"/>
    </row>
    <row r="41" spans="2:11" ht="27.75" customHeight="1">
      <c r="B41" s="75" t="s">
        <v>85</v>
      </c>
      <c r="C41" s="76" t="s">
        <v>193</v>
      </c>
      <c r="D41" s="77">
        <v>8</v>
      </c>
      <c r="E41" s="14">
        <v>-1.153</v>
      </c>
      <c r="F41" s="14">
        <v>0</v>
      </c>
      <c r="G41" s="14">
        <v>0</v>
      </c>
      <c r="H41" s="15">
        <v>0</v>
      </c>
      <c r="I41" s="15">
        <v>0</v>
      </c>
      <c r="J41" s="14">
        <v>0</v>
      </c>
      <c r="K41" s="76"/>
    </row>
    <row r="42" spans="2:11" ht="27.75" customHeight="1">
      <c r="B42" s="75" t="s">
        <v>86</v>
      </c>
      <c r="C42" s="76" t="s">
        <v>193</v>
      </c>
      <c r="D42" s="77">
        <v>0</v>
      </c>
      <c r="E42" s="14">
        <v>-1.153</v>
      </c>
      <c r="F42" s="14">
        <v>0</v>
      </c>
      <c r="G42" s="14">
        <v>0</v>
      </c>
      <c r="H42" s="15">
        <v>0</v>
      </c>
      <c r="I42" s="15">
        <v>0</v>
      </c>
      <c r="J42" s="14">
        <v>0.433</v>
      </c>
      <c r="K42" s="76"/>
    </row>
    <row r="43" spans="2:11" ht="27.75" customHeight="1">
      <c r="B43" s="75" t="s">
        <v>87</v>
      </c>
      <c r="C43" s="76" t="s">
        <v>193</v>
      </c>
      <c r="D43" s="77">
        <v>0</v>
      </c>
      <c r="E43" s="14">
        <v>-8.5289999999999999</v>
      </c>
      <c r="F43" s="14">
        <v>-0.84399999999999997</v>
      </c>
      <c r="G43" s="14">
        <v>-0.125</v>
      </c>
      <c r="H43" s="15">
        <v>0</v>
      </c>
      <c r="I43" s="15">
        <v>0</v>
      </c>
      <c r="J43" s="14">
        <v>0.433</v>
      </c>
      <c r="K43" s="76"/>
    </row>
    <row r="44" spans="2:11" ht="27.75" customHeight="1">
      <c r="B44" s="75" t="s">
        <v>88</v>
      </c>
      <c r="C44" s="76" t="s">
        <v>193</v>
      </c>
      <c r="D44" s="77">
        <v>1</v>
      </c>
      <c r="E44" s="14">
        <v>1.2308732944497085</v>
      </c>
      <c r="F44" s="14">
        <v>0</v>
      </c>
      <c r="G44" s="14">
        <v>0</v>
      </c>
      <c r="H44" s="15">
        <v>1.4421122756754012</v>
      </c>
      <c r="I44" s="15">
        <v>0</v>
      </c>
      <c r="J44" s="14">
        <v>0</v>
      </c>
      <c r="K44" s="76"/>
    </row>
    <row r="45" spans="2:11" ht="27.75" customHeight="1">
      <c r="B45" s="75" t="s">
        <v>89</v>
      </c>
      <c r="C45" s="76" t="s">
        <v>193</v>
      </c>
      <c r="D45" s="77">
        <v>2</v>
      </c>
      <c r="E45" s="14">
        <v>1.5379822748470617</v>
      </c>
      <c r="F45" s="14">
        <v>0.14746105804793538</v>
      </c>
      <c r="G45" s="14">
        <v>0</v>
      </c>
      <c r="H45" s="15">
        <v>1.4421122756754012</v>
      </c>
      <c r="I45" s="15">
        <v>0</v>
      </c>
      <c r="J45" s="14">
        <v>0</v>
      </c>
      <c r="K45" s="76"/>
    </row>
    <row r="46" spans="2:11" ht="27.75" customHeight="1">
      <c r="B46" s="75" t="s">
        <v>90</v>
      </c>
      <c r="C46" s="76" t="s">
        <v>193</v>
      </c>
      <c r="D46" s="77">
        <v>2</v>
      </c>
      <c r="E46" s="14">
        <v>0.1328368208861567</v>
      </c>
      <c r="F46" s="14">
        <v>0</v>
      </c>
      <c r="G46" s="14">
        <v>0</v>
      </c>
      <c r="H46" s="15">
        <v>0</v>
      </c>
      <c r="I46" s="15">
        <v>0</v>
      </c>
      <c r="J46" s="14">
        <v>0</v>
      </c>
      <c r="K46" s="76"/>
    </row>
    <row r="47" spans="2:11" ht="27.75" customHeight="1">
      <c r="B47" s="75" t="s">
        <v>91</v>
      </c>
      <c r="C47" s="76" t="s">
        <v>193</v>
      </c>
      <c r="D47" s="77">
        <v>3</v>
      </c>
      <c r="E47" s="14">
        <v>1.1057548209544907</v>
      </c>
      <c r="F47" s="14">
        <v>0</v>
      </c>
      <c r="G47" s="14">
        <v>0</v>
      </c>
      <c r="H47" s="15">
        <v>1.8320919333228336</v>
      </c>
      <c r="I47" s="15">
        <v>0</v>
      </c>
      <c r="J47" s="14">
        <v>0</v>
      </c>
      <c r="K47" s="76"/>
    </row>
    <row r="48" spans="2:11" ht="27.75" customHeight="1">
      <c r="B48" s="75" t="s">
        <v>92</v>
      </c>
      <c r="C48" s="76" t="s">
        <v>193</v>
      </c>
      <c r="D48" s="77">
        <v>4</v>
      </c>
      <c r="E48" s="14">
        <v>1.1874068117744219</v>
      </c>
      <c r="F48" s="14">
        <v>8.6932965350573488E-2</v>
      </c>
      <c r="G48" s="14">
        <v>0</v>
      </c>
      <c r="H48" s="15">
        <v>1.8320919333228336</v>
      </c>
      <c r="I48" s="15">
        <v>0</v>
      </c>
      <c r="J48" s="14">
        <v>0</v>
      </c>
      <c r="K48" s="76"/>
    </row>
    <row r="49" spans="2:11" ht="27.75" customHeight="1">
      <c r="B49" s="75" t="s">
        <v>93</v>
      </c>
      <c r="C49" s="76" t="s">
        <v>193</v>
      </c>
      <c r="D49" s="77">
        <v>4</v>
      </c>
      <c r="E49" s="14">
        <v>0.10033851608220397</v>
      </c>
      <c r="F49" s="14">
        <v>0</v>
      </c>
      <c r="G49" s="14">
        <v>0</v>
      </c>
      <c r="H49" s="15">
        <v>0</v>
      </c>
      <c r="I49" s="15">
        <v>0</v>
      </c>
      <c r="J49" s="14">
        <v>0</v>
      </c>
      <c r="K49" s="76"/>
    </row>
    <row r="50" spans="2:11" ht="27.75" customHeight="1">
      <c r="B50" s="75" t="s">
        <v>94</v>
      </c>
      <c r="C50" s="76" t="s">
        <v>193</v>
      </c>
      <c r="D50" s="77" t="s">
        <v>55</v>
      </c>
      <c r="E50" s="14">
        <v>1.258903082343118</v>
      </c>
      <c r="F50" s="14">
        <v>8.3683134870178214E-2</v>
      </c>
      <c r="G50" s="14">
        <v>0</v>
      </c>
      <c r="H50" s="15">
        <v>9.0182795830968754</v>
      </c>
      <c r="I50" s="15">
        <v>0</v>
      </c>
      <c r="J50" s="14">
        <v>0</v>
      </c>
      <c r="K50" s="76"/>
    </row>
    <row r="51" spans="2:11" ht="27.75" customHeight="1">
      <c r="B51" s="75" t="s">
        <v>95</v>
      </c>
      <c r="C51" s="76" t="s">
        <v>193</v>
      </c>
      <c r="D51" s="77">
        <v>0</v>
      </c>
      <c r="E51" s="14">
        <v>5.0384559310428179</v>
      </c>
      <c r="F51" s="14">
        <v>0.36885575952486321</v>
      </c>
      <c r="G51" s="14">
        <v>6.2965465557658362E-2</v>
      </c>
      <c r="H51" s="15">
        <v>7.0480698543572435</v>
      </c>
      <c r="I51" s="15">
        <v>0.95057541551561653</v>
      </c>
      <c r="J51" s="14">
        <v>0.27054838749290627</v>
      </c>
      <c r="K51" s="76"/>
    </row>
    <row r="52" spans="2:11" ht="27.75" customHeight="1">
      <c r="B52" s="75" t="s">
        <v>96</v>
      </c>
      <c r="C52" s="76" t="s">
        <v>193</v>
      </c>
      <c r="D52" s="77">
        <v>0</v>
      </c>
      <c r="E52" s="14">
        <v>6.6173590579840731</v>
      </c>
      <c r="F52" s="14">
        <v>0.37203006289900964</v>
      </c>
      <c r="G52" s="14">
        <v>7.3526211755378601E-2</v>
      </c>
      <c r="H52" s="15">
        <v>3.8459864610505727</v>
      </c>
      <c r="I52" s="15">
        <v>3.0541657190695726</v>
      </c>
      <c r="J52" s="14">
        <v>0.31735672595270248</v>
      </c>
      <c r="K52" s="76"/>
    </row>
    <row r="53" spans="2:11" ht="27.75" customHeight="1">
      <c r="B53" s="75" t="s">
        <v>97</v>
      </c>
      <c r="C53" s="76" t="s">
        <v>193</v>
      </c>
      <c r="D53" s="77">
        <v>0</v>
      </c>
      <c r="E53" s="14">
        <v>5.6793549705910582</v>
      </c>
      <c r="F53" s="14">
        <v>0.25461354258670549</v>
      </c>
      <c r="G53" s="14">
        <v>5.7516006865316396E-2</v>
      </c>
      <c r="H53" s="15">
        <v>65.035172640879708</v>
      </c>
      <c r="I53" s="15">
        <v>2.6092627504753292</v>
      </c>
      <c r="J53" s="14">
        <v>0.24759939540800835</v>
      </c>
      <c r="K53" s="76"/>
    </row>
    <row r="54" spans="2:11" ht="27.75" customHeight="1">
      <c r="B54" s="75" t="s">
        <v>98</v>
      </c>
      <c r="C54" s="76" t="s">
        <v>193</v>
      </c>
      <c r="D54" s="77" t="s">
        <v>63</v>
      </c>
      <c r="E54" s="14">
        <v>0.96398096624724716</v>
      </c>
      <c r="F54" s="14">
        <v>0</v>
      </c>
      <c r="G54" s="14">
        <v>0</v>
      </c>
      <c r="H54" s="15">
        <v>0</v>
      </c>
      <c r="I54" s="15">
        <v>0</v>
      </c>
      <c r="J54" s="14">
        <v>0</v>
      </c>
      <c r="K54" s="76"/>
    </row>
    <row r="55" spans="2:11" ht="27.75" customHeight="1">
      <c r="B55" s="75" t="s">
        <v>99</v>
      </c>
      <c r="C55" s="76" t="s">
        <v>193</v>
      </c>
      <c r="D55" s="77">
        <v>0</v>
      </c>
      <c r="E55" s="14">
        <v>6.3607307077536426</v>
      </c>
      <c r="F55" s="14">
        <v>0.64509135035846121</v>
      </c>
      <c r="G55" s="14">
        <v>0.21286389646589021</v>
      </c>
      <c r="H55" s="15">
        <v>0</v>
      </c>
      <c r="I55" s="15">
        <v>0</v>
      </c>
      <c r="J55" s="14">
        <v>0</v>
      </c>
      <c r="K55" s="76"/>
    </row>
    <row r="56" spans="2:11" ht="27.75" customHeight="1">
      <c r="B56" s="75" t="s">
        <v>100</v>
      </c>
      <c r="C56" s="76" t="s">
        <v>193</v>
      </c>
      <c r="D56" s="77">
        <v>8</v>
      </c>
      <c r="E56" s="14">
        <v>-1.153</v>
      </c>
      <c r="F56" s="14">
        <v>0</v>
      </c>
      <c r="G56" s="14">
        <v>0</v>
      </c>
      <c r="H56" s="15">
        <v>0</v>
      </c>
      <c r="I56" s="15">
        <v>0</v>
      </c>
      <c r="J56" s="14">
        <v>0</v>
      </c>
      <c r="K56" s="76"/>
    </row>
    <row r="57" spans="2:11" ht="27.75" customHeight="1">
      <c r="B57" s="75" t="s">
        <v>101</v>
      </c>
      <c r="C57" s="76" t="s">
        <v>193</v>
      </c>
      <c r="D57" s="77">
        <v>8</v>
      </c>
      <c r="E57" s="14">
        <v>-1.03</v>
      </c>
      <c r="F57" s="14">
        <v>0</v>
      </c>
      <c r="G57" s="14">
        <v>0</v>
      </c>
      <c r="H57" s="15">
        <v>0</v>
      </c>
      <c r="I57" s="15">
        <v>0</v>
      </c>
      <c r="J57" s="14">
        <v>0</v>
      </c>
      <c r="K57" s="76"/>
    </row>
    <row r="58" spans="2:11" ht="27.75" customHeight="1">
      <c r="B58" s="75" t="s">
        <v>102</v>
      </c>
      <c r="C58" s="76" t="s">
        <v>193</v>
      </c>
      <c r="D58" s="77">
        <v>0</v>
      </c>
      <c r="E58" s="14">
        <v>-1.153</v>
      </c>
      <c r="F58" s="14">
        <v>0</v>
      </c>
      <c r="G58" s="14">
        <v>0</v>
      </c>
      <c r="H58" s="15">
        <v>0</v>
      </c>
      <c r="I58" s="15">
        <v>0</v>
      </c>
      <c r="J58" s="14">
        <v>0.433</v>
      </c>
      <c r="K58" s="76"/>
    </row>
    <row r="59" spans="2:11" ht="27.75" customHeight="1">
      <c r="B59" s="75" t="s">
        <v>103</v>
      </c>
      <c r="C59" s="76" t="s">
        <v>193</v>
      </c>
      <c r="D59" s="77">
        <v>0</v>
      </c>
      <c r="E59" s="14">
        <v>-8.5289999999999999</v>
      </c>
      <c r="F59" s="14">
        <v>-0.84399999999999997</v>
      </c>
      <c r="G59" s="14">
        <v>-0.125</v>
      </c>
      <c r="H59" s="15">
        <v>0</v>
      </c>
      <c r="I59" s="15">
        <v>0</v>
      </c>
      <c r="J59" s="14">
        <v>0.433</v>
      </c>
      <c r="K59" s="76"/>
    </row>
    <row r="60" spans="2:11" ht="27.75" customHeight="1">
      <c r="B60" s="75" t="s">
        <v>104</v>
      </c>
      <c r="C60" s="76" t="s">
        <v>193</v>
      </c>
      <c r="D60" s="77">
        <v>0</v>
      </c>
      <c r="E60" s="14">
        <v>-1.03</v>
      </c>
      <c r="F60" s="14">
        <v>0</v>
      </c>
      <c r="G60" s="14">
        <v>0</v>
      </c>
      <c r="H60" s="15">
        <v>0</v>
      </c>
      <c r="I60" s="15">
        <v>0</v>
      </c>
      <c r="J60" s="14">
        <v>0.40300000000000002</v>
      </c>
      <c r="K60" s="76"/>
    </row>
    <row r="61" spans="2:11" ht="27.75" customHeight="1">
      <c r="B61" s="75" t="s">
        <v>105</v>
      </c>
      <c r="C61" s="76" t="s">
        <v>193</v>
      </c>
      <c r="D61" s="77">
        <v>0</v>
      </c>
      <c r="E61" s="14">
        <v>-7.7290000000000001</v>
      </c>
      <c r="F61" s="14">
        <v>-0.72899999999999998</v>
      </c>
      <c r="G61" s="14">
        <v>-0.11</v>
      </c>
      <c r="H61" s="15">
        <v>0</v>
      </c>
      <c r="I61" s="15">
        <v>0</v>
      </c>
      <c r="J61" s="14">
        <v>0.40300000000000002</v>
      </c>
      <c r="K61" s="76"/>
    </row>
    <row r="62" spans="2:11" ht="27.75" customHeight="1">
      <c r="B62" s="75" t="s">
        <v>106</v>
      </c>
      <c r="C62" s="76" t="s">
        <v>193</v>
      </c>
      <c r="D62" s="77">
        <v>0</v>
      </c>
      <c r="E62" s="14">
        <v>-0.66400000000000003</v>
      </c>
      <c r="F62" s="14">
        <v>0</v>
      </c>
      <c r="G62" s="14">
        <v>0</v>
      </c>
      <c r="H62" s="15">
        <v>0</v>
      </c>
      <c r="I62" s="15">
        <v>0</v>
      </c>
      <c r="J62" s="14">
        <v>0.307</v>
      </c>
      <c r="K62" s="76"/>
    </row>
    <row r="63" spans="2:11" ht="27.75" customHeight="1">
      <c r="B63" s="75" t="s">
        <v>107</v>
      </c>
      <c r="C63" s="76" t="s">
        <v>193</v>
      </c>
      <c r="D63" s="77">
        <v>0</v>
      </c>
      <c r="E63" s="14">
        <v>-5.5140000000000002</v>
      </c>
      <c r="F63" s="14">
        <v>-0.35599999999999998</v>
      </c>
      <c r="G63" s="14">
        <v>-6.5000000000000002E-2</v>
      </c>
      <c r="H63" s="15">
        <v>0</v>
      </c>
      <c r="I63" s="15">
        <v>0</v>
      </c>
      <c r="J63" s="14">
        <v>0.307</v>
      </c>
      <c r="K63" s="76"/>
    </row>
    <row r="64" spans="2:11" ht="27.75" customHeight="1" thickBot="1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27.75" customHeight="1"/>
    <row r="66" spans="2:11" ht="27.75" customHeight="1"/>
    <row r="67" spans="2:11" ht="27.75" customHeight="1" thickBot="1"/>
    <row r="68" spans="2:11" ht="27.75" customHeight="1">
      <c r="B68" s="18"/>
      <c r="C68" s="19"/>
      <c r="D68" s="19"/>
      <c r="E68" s="19"/>
      <c r="F68" s="19"/>
      <c r="G68" s="19"/>
      <c r="H68" s="19"/>
      <c r="I68" s="19"/>
      <c r="J68" s="19"/>
      <c r="K68" s="19"/>
    </row>
    <row r="69" spans="2:11" ht="27.75" customHeight="1">
      <c r="B69" s="35" t="s">
        <v>108</v>
      </c>
      <c r="C69" s="35"/>
      <c r="D69" s="35"/>
      <c r="E69" s="35"/>
      <c r="F69" s="35"/>
      <c r="G69" s="35"/>
      <c r="H69" s="8"/>
      <c r="I69" s="8"/>
      <c r="J69" s="8"/>
      <c r="K69" s="8"/>
    </row>
    <row r="70" spans="2:11" ht="27.75" customHeight="1">
      <c r="B70" s="9"/>
      <c r="C70" s="8"/>
      <c r="D70" s="8"/>
      <c r="E70" s="8"/>
      <c r="F70" s="8"/>
      <c r="G70" s="8"/>
      <c r="H70" s="8"/>
      <c r="I70" s="8"/>
      <c r="J70" s="8"/>
      <c r="K70" s="8"/>
    </row>
    <row r="71" spans="2:11" ht="27.75" customHeight="1">
      <c r="B71" s="9"/>
      <c r="C71" s="8"/>
      <c r="D71" s="8"/>
      <c r="E71" s="8"/>
      <c r="F71" s="8"/>
      <c r="G71" s="8"/>
      <c r="H71" s="8"/>
      <c r="I71" s="8"/>
      <c r="J71" s="8"/>
      <c r="K71" s="8"/>
    </row>
    <row r="72" spans="2:11" ht="27.75" customHeight="1">
      <c r="B72" s="1"/>
      <c r="C72" s="10" t="s">
        <v>39</v>
      </c>
      <c r="D72" s="10" t="s">
        <v>40</v>
      </c>
      <c r="E72" s="10" t="s">
        <v>41</v>
      </c>
      <c r="F72" s="10" t="s">
        <v>42</v>
      </c>
      <c r="G72" s="10" t="s">
        <v>43</v>
      </c>
      <c r="H72" s="10" t="s">
        <v>44</v>
      </c>
      <c r="I72" s="10" t="s">
        <v>45</v>
      </c>
      <c r="J72" s="10" t="s">
        <v>46</v>
      </c>
      <c r="K72" s="10" t="s">
        <v>47</v>
      </c>
    </row>
    <row r="73" spans="2:11" ht="27.75" customHeight="1">
      <c r="B73" s="11" t="s">
        <v>48</v>
      </c>
      <c r="C73" s="12" t="str">
        <f t="shared" ref="C73:D88" si="0">+C6</f>
        <v>101, 102</v>
      </c>
      <c r="D73" s="12">
        <f t="shared" si="0"/>
        <v>1</v>
      </c>
      <c r="E73" s="14">
        <v>3.03</v>
      </c>
      <c r="F73" s="14">
        <v>0</v>
      </c>
      <c r="G73" s="14">
        <v>0</v>
      </c>
      <c r="H73" s="15">
        <v>3.55</v>
      </c>
      <c r="I73" s="15">
        <v>0</v>
      </c>
      <c r="J73" s="14">
        <v>0</v>
      </c>
      <c r="K73" s="12">
        <f>+K6</f>
        <v>0</v>
      </c>
    </row>
    <row r="74" spans="2:11" ht="27.75" customHeight="1">
      <c r="B74" s="11" t="s">
        <v>49</v>
      </c>
      <c r="C74" s="12" t="str">
        <f t="shared" si="0"/>
        <v xml:space="preserve">103, 105, 111, 112, 113, 114, 115, 116, 117, 118, 119, 120, 131, 132, 133, 134, 147, 148, 149, 150 </v>
      </c>
      <c r="D74" s="12">
        <f t="shared" si="0"/>
        <v>2</v>
      </c>
      <c r="E74" s="14">
        <v>3.786</v>
      </c>
      <c r="F74" s="14">
        <v>0.36299999999999999</v>
      </c>
      <c r="G74" s="14">
        <v>0</v>
      </c>
      <c r="H74" s="15">
        <v>3.55</v>
      </c>
      <c r="I74" s="15">
        <v>0</v>
      </c>
      <c r="J74" s="14">
        <v>0</v>
      </c>
      <c r="K74" s="12" t="str">
        <f t="shared" ref="K74:K130" si="1">+K7</f>
        <v>145, 146</v>
      </c>
    </row>
    <row r="75" spans="2:11" ht="27.75" customHeight="1">
      <c r="B75" s="11" t="s">
        <v>50</v>
      </c>
      <c r="C75" s="12" t="str">
        <f t="shared" si="0"/>
        <v>104, 106, 130, 153, 155</v>
      </c>
      <c r="D75" s="12">
        <f t="shared" si="0"/>
        <v>2</v>
      </c>
      <c r="E75" s="14">
        <v>0.32700000000000001</v>
      </c>
      <c r="F75" s="14">
        <v>0</v>
      </c>
      <c r="G75" s="14">
        <v>0</v>
      </c>
      <c r="H75" s="15">
        <v>0</v>
      </c>
      <c r="I75" s="15">
        <v>0</v>
      </c>
      <c r="J75" s="14">
        <v>0</v>
      </c>
      <c r="K75" s="12" t="str">
        <f t="shared" si="1"/>
        <v>135, 136, 137, 138, 140, 141, 142, 143</v>
      </c>
    </row>
    <row r="76" spans="2:11" ht="27.75" customHeight="1">
      <c r="B76" s="11" t="s">
        <v>51</v>
      </c>
      <c r="C76" s="12" t="str">
        <f t="shared" si="0"/>
        <v>201, 202, 203, 209</v>
      </c>
      <c r="D76" s="12">
        <f t="shared" si="0"/>
        <v>3</v>
      </c>
      <c r="E76" s="14">
        <v>2.722</v>
      </c>
      <c r="F76" s="14">
        <v>0</v>
      </c>
      <c r="G76" s="14">
        <v>0</v>
      </c>
      <c r="H76" s="15">
        <v>4.51</v>
      </c>
      <c r="I76" s="15">
        <v>0</v>
      </c>
      <c r="J76" s="14">
        <v>0</v>
      </c>
      <c r="K76" s="12">
        <f t="shared" si="1"/>
        <v>207</v>
      </c>
    </row>
    <row r="77" spans="2:11" ht="27.75" customHeight="1">
      <c r="B77" s="11" t="s">
        <v>52</v>
      </c>
      <c r="C77" s="12" t="str">
        <f t="shared" si="0"/>
        <v>205, 211, 231, 232</v>
      </c>
      <c r="D77" s="12">
        <f t="shared" si="0"/>
        <v>4</v>
      </c>
      <c r="E77" s="14">
        <v>2.923</v>
      </c>
      <c r="F77" s="14">
        <v>0.214</v>
      </c>
      <c r="G77" s="14">
        <v>0</v>
      </c>
      <c r="H77" s="15">
        <v>4.51</v>
      </c>
      <c r="I77" s="15">
        <v>0</v>
      </c>
      <c r="J77" s="14">
        <v>0</v>
      </c>
      <c r="K77" s="12" t="str">
        <f t="shared" si="1"/>
        <v>208, 210</v>
      </c>
    </row>
    <row r="78" spans="2:11" ht="27.75" customHeight="1">
      <c r="B78" s="11" t="s">
        <v>53</v>
      </c>
      <c r="C78" s="12">
        <f t="shared" si="0"/>
        <v>212</v>
      </c>
      <c r="D78" s="12">
        <f t="shared" si="0"/>
        <v>4</v>
      </c>
      <c r="E78" s="14">
        <v>0.247</v>
      </c>
      <c r="F78" s="14">
        <v>0</v>
      </c>
      <c r="G78" s="14">
        <v>0</v>
      </c>
      <c r="H78" s="15">
        <v>0</v>
      </c>
      <c r="I78" s="15">
        <v>0</v>
      </c>
      <c r="J78" s="14">
        <v>0</v>
      </c>
      <c r="K78" s="12" t="str">
        <f t="shared" si="1"/>
        <v>233, 234, 235, 236, 237</v>
      </c>
    </row>
    <row r="79" spans="2:11" ht="27.75" customHeight="1">
      <c r="B79" s="11" t="s">
        <v>54</v>
      </c>
      <c r="C79" s="12" t="str">
        <f t="shared" si="0"/>
        <v>401, 402</v>
      </c>
      <c r="D79" s="12" t="str">
        <f t="shared" si="0"/>
        <v>5-8</v>
      </c>
      <c r="E79" s="14">
        <v>3.0990000000000002</v>
      </c>
      <c r="F79" s="14">
        <v>0.20599999999999999</v>
      </c>
      <c r="G79" s="14">
        <v>0</v>
      </c>
      <c r="H79" s="15">
        <v>22.2</v>
      </c>
      <c r="I79" s="15">
        <v>0</v>
      </c>
      <c r="J79" s="14">
        <v>0</v>
      </c>
      <c r="K79" s="12">
        <f t="shared" si="1"/>
        <v>0</v>
      </c>
    </row>
    <row r="80" spans="2:11" ht="27.75" customHeight="1">
      <c r="B80" s="11" t="s">
        <v>56</v>
      </c>
      <c r="C80" s="12" t="str">
        <f t="shared" si="0"/>
        <v>403, 404</v>
      </c>
      <c r="D80" s="12" t="str">
        <f t="shared" si="0"/>
        <v>5-8</v>
      </c>
      <c r="E80" s="14">
        <v>2.7360000000000002</v>
      </c>
      <c r="F80" s="14">
        <v>0.17899999999999999</v>
      </c>
      <c r="G80" s="14">
        <v>0</v>
      </c>
      <c r="H80" s="15">
        <v>28.53</v>
      </c>
      <c r="I80" s="15">
        <v>0</v>
      </c>
      <c r="J80" s="14">
        <v>0</v>
      </c>
      <c r="K80" s="12">
        <f t="shared" si="1"/>
        <v>0</v>
      </c>
    </row>
    <row r="81" spans="2:11" ht="27.75" customHeight="1">
      <c r="B81" s="11" t="s">
        <v>57</v>
      </c>
      <c r="C81" s="12">
        <f t="shared" si="0"/>
        <v>0</v>
      </c>
      <c r="D81" s="12" t="str">
        <f t="shared" si="0"/>
        <v>5-8</v>
      </c>
      <c r="E81" s="14">
        <v>1.839</v>
      </c>
      <c r="F81" s="14">
        <v>0.106</v>
      </c>
      <c r="G81" s="14">
        <v>0</v>
      </c>
      <c r="H81" s="15">
        <v>365.41</v>
      </c>
      <c r="I81" s="15">
        <v>0</v>
      </c>
      <c r="J81" s="14">
        <v>0</v>
      </c>
      <c r="K81" s="12">
        <f t="shared" si="1"/>
        <v>405</v>
      </c>
    </row>
    <row r="82" spans="2:11" ht="27.75" customHeight="1">
      <c r="B82" s="11" t="s">
        <v>58</v>
      </c>
      <c r="C82" s="12" t="str">
        <f t="shared" si="0"/>
        <v>511, 591</v>
      </c>
      <c r="D82" s="12">
        <f t="shared" si="0"/>
        <v>0</v>
      </c>
      <c r="E82" s="14">
        <v>12.403</v>
      </c>
      <c r="F82" s="14">
        <v>0.90800000000000003</v>
      </c>
      <c r="G82" s="14">
        <v>0.155</v>
      </c>
      <c r="H82" s="15">
        <v>17.350000000000001</v>
      </c>
      <c r="I82" s="15">
        <v>2.34</v>
      </c>
      <c r="J82" s="14">
        <v>0.66600000000000004</v>
      </c>
      <c r="K82" s="12">
        <f t="shared" si="1"/>
        <v>501</v>
      </c>
    </row>
    <row r="83" spans="2:11" ht="27.75" customHeight="1">
      <c r="B83" s="11" t="s">
        <v>59</v>
      </c>
      <c r="C83" s="12" t="str">
        <f t="shared" si="0"/>
        <v>513, 592</v>
      </c>
      <c r="D83" s="12">
        <f t="shared" si="0"/>
        <v>0</v>
      </c>
      <c r="E83" s="14">
        <v>10.53</v>
      </c>
      <c r="F83" s="14">
        <v>0.59199999999999997</v>
      </c>
      <c r="G83" s="14">
        <v>0.11700000000000001</v>
      </c>
      <c r="H83" s="15">
        <v>6.12</v>
      </c>
      <c r="I83" s="15">
        <v>4.8600000000000003</v>
      </c>
      <c r="J83" s="14">
        <v>0.505</v>
      </c>
      <c r="K83" s="12">
        <f t="shared" si="1"/>
        <v>503</v>
      </c>
    </row>
    <row r="84" spans="2:11" ht="27.75" customHeight="1">
      <c r="B84" s="11" t="s">
        <v>60</v>
      </c>
      <c r="C84" s="12" t="str">
        <f t="shared" si="0"/>
        <v>515, 593</v>
      </c>
      <c r="D84" s="12">
        <f t="shared" si="0"/>
        <v>0</v>
      </c>
      <c r="E84" s="14">
        <v>8.0969999999999995</v>
      </c>
      <c r="F84" s="14">
        <v>0.36299999999999999</v>
      </c>
      <c r="G84" s="14">
        <v>8.2000000000000003E-2</v>
      </c>
      <c r="H84" s="15">
        <v>92.72</v>
      </c>
      <c r="I84" s="15">
        <v>3.72</v>
      </c>
      <c r="J84" s="14">
        <v>0.35299999999999998</v>
      </c>
      <c r="K84" s="12">
        <f t="shared" si="1"/>
        <v>505</v>
      </c>
    </row>
    <row r="85" spans="2:11" ht="27.75" customHeight="1">
      <c r="B85" s="11" t="s">
        <v>61</v>
      </c>
      <c r="C85" s="12">
        <f t="shared" si="0"/>
        <v>0</v>
      </c>
      <c r="D85" s="12">
        <f t="shared" si="0"/>
        <v>0</v>
      </c>
      <c r="E85" s="14">
        <v>6.3970000000000002</v>
      </c>
      <c r="F85" s="14">
        <v>0.183</v>
      </c>
      <c r="G85" s="14">
        <v>5.5E-2</v>
      </c>
      <c r="H85" s="15">
        <v>199.77</v>
      </c>
      <c r="I85" s="15">
        <v>4.04</v>
      </c>
      <c r="J85" s="14">
        <v>0.254</v>
      </c>
      <c r="K85" s="12" t="str">
        <f t="shared" si="1"/>
        <v>507, 517, 594</v>
      </c>
    </row>
    <row r="86" spans="2:11" ht="27.75" customHeight="1">
      <c r="B86" s="11" t="s">
        <v>62</v>
      </c>
      <c r="C86" s="12" t="str">
        <f t="shared" si="0"/>
        <v>900, 901, 902, 903, 904, 905, 906, 907</v>
      </c>
      <c r="D86" s="12" t="str">
        <f t="shared" si="0"/>
        <v>1&amp;8</v>
      </c>
      <c r="E86" s="14">
        <v>2.3730000000000002</v>
      </c>
      <c r="F86" s="14">
        <v>0</v>
      </c>
      <c r="G86" s="14">
        <v>0</v>
      </c>
      <c r="H86" s="15">
        <v>0</v>
      </c>
      <c r="I86" s="15">
        <v>0</v>
      </c>
      <c r="J86" s="14">
        <v>0</v>
      </c>
      <c r="K86" s="12" t="str">
        <f t="shared" si="1"/>
        <v>912, 913</v>
      </c>
    </row>
    <row r="87" spans="2:11" ht="27.75" customHeight="1">
      <c r="B87" s="11" t="s">
        <v>64</v>
      </c>
      <c r="C87" s="12">
        <f t="shared" si="0"/>
        <v>910</v>
      </c>
      <c r="D87" s="12">
        <f t="shared" si="0"/>
        <v>0</v>
      </c>
      <c r="E87" s="14">
        <v>15.657999999999999</v>
      </c>
      <c r="F87" s="14">
        <v>1.5880000000000001</v>
      </c>
      <c r="G87" s="14">
        <v>0.52400000000000002</v>
      </c>
      <c r="H87" s="15">
        <v>0</v>
      </c>
      <c r="I87" s="15">
        <v>0</v>
      </c>
      <c r="J87" s="14">
        <v>0</v>
      </c>
      <c r="K87" s="12">
        <f t="shared" si="1"/>
        <v>0</v>
      </c>
    </row>
    <row r="88" spans="2:11" ht="27.75" customHeight="1">
      <c r="B88" s="11" t="s">
        <v>65</v>
      </c>
      <c r="C88" s="12" t="str">
        <f t="shared" si="0"/>
        <v xml:space="preserve">781, 782, 783, 784, 785 </v>
      </c>
      <c r="D88" s="12">
        <f t="shared" si="0"/>
        <v>8</v>
      </c>
      <c r="E88" s="14">
        <v>-1.153</v>
      </c>
      <c r="F88" s="14">
        <v>0</v>
      </c>
      <c r="G88" s="14">
        <v>0</v>
      </c>
      <c r="H88" s="15">
        <v>0</v>
      </c>
      <c r="I88" s="15">
        <v>0</v>
      </c>
      <c r="J88" s="14">
        <v>0</v>
      </c>
      <c r="K88" s="12">
        <f t="shared" si="1"/>
        <v>0</v>
      </c>
    </row>
    <row r="89" spans="2:11" ht="27.75" customHeight="1">
      <c r="B89" s="11" t="s">
        <v>66</v>
      </c>
      <c r="C89" s="12">
        <f t="shared" ref="C89:D104" si="2">+C22</f>
        <v>780</v>
      </c>
      <c r="D89" s="12">
        <f t="shared" si="2"/>
        <v>8</v>
      </c>
      <c r="E89" s="14">
        <v>-1.03</v>
      </c>
      <c r="F89" s="14">
        <v>0</v>
      </c>
      <c r="G89" s="14">
        <v>0</v>
      </c>
      <c r="H89" s="15">
        <v>0</v>
      </c>
      <c r="I89" s="15">
        <v>0</v>
      </c>
      <c r="J89" s="14">
        <v>0</v>
      </c>
      <c r="K89" s="12">
        <f t="shared" si="1"/>
        <v>0</v>
      </c>
    </row>
    <row r="90" spans="2:11" ht="27.75" customHeight="1">
      <c r="B90" s="11" t="s">
        <v>67</v>
      </c>
      <c r="C90" s="12" t="str">
        <f t="shared" si="2"/>
        <v>786, 787</v>
      </c>
      <c r="D90" s="12">
        <f t="shared" si="2"/>
        <v>0</v>
      </c>
      <c r="E90" s="14">
        <v>-1.153</v>
      </c>
      <c r="F90" s="14">
        <v>0</v>
      </c>
      <c r="G90" s="14">
        <v>0</v>
      </c>
      <c r="H90" s="15">
        <v>0</v>
      </c>
      <c r="I90" s="15">
        <v>0</v>
      </c>
      <c r="J90" s="14">
        <v>0.433</v>
      </c>
      <c r="K90" s="12">
        <f t="shared" si="1"/>
        <v>0</v>
      </c>
    </row>
    <row r="91" spans="2:11" ht="27.75" customHeight="1">
      <c r="B91" s="11" t="s">
        <v>68</v>
      </c>
      <c r="C91" s="12" t="str">
        <f t="shared" si="2"/>
        <v>791, 795</v>
      </c>
      <c r="D91" s="12">
        <f t="shared" si="2"/>
        <v>0</v>
      </c>
      <c r="E91" s="14">
        <v>-8.5289999999999999</v>
      </c>
      <c r="F91" s="14">
        <v>-0.84399999999999997</v>
      </c>
      <c r="G91" s="14">
        <v>-0.125</v>
      </c>
      <c r="H91" s="15">
        <v>0</v>
      </c>
      <c r="I91" s="15">
        <v>0</v>
      </c>
      <c r="J91" s="14">
        <v>0.433</v>
      </c>
      <c r="K91" s="12">
        <f t="shared" si="1"/>
        <v>0</v>
      </c>
    </row>
    <row r="92" spans="2:11" ht="27.75" customHeight="1">
      <c r="B92" s="11" t="s">
        <v>69</v>
      </c>
      <c r="C92" s="12" t="str">
        <f t="shared" si="2"/>
        <v>788, 789</v>
      </c>
      <c r="D92" s="12">
        <f t="shared" si="2"/>
        <v>0</v>
      </c>
      <c r="E92" s="14">
        <v>-1.03</v>
      </c>
      <c r="F92" s="14">
        <v>0</v>
      </c>
      <c r="G92" s="14">
        <v>0</v>
      </c>
      <c r="H92" s="15">
        <v>0</v>
      </c>
      <c r="I92" s="15">
        <v>0</v>
      </c>
      <c r="J92" s="14">
        <v>0.40300000000000002</v>
      </c>
      <c r="K92" s="12">
        <f t="shared" si="1"/>
        <v>0</v>
      </c>
    </row>
    <row r="93" spans="2:11" ht="27.75" customHeight="1">
      <c r="B93" s="11" t="s">
        <v>70</v>
      </c>
      <c r="C93" s="12" t="str">
        <f t="shared" si="2"/>
        <v>792, 796</v>
      </c>
      <c r="D93" s="12">
        <f t="shared" si="2"/>
        <v>0</v>
      </c>
      <c r="E93" s="14">
        <v>-7.7290000000000001</v>
      </c>
      <c r="F93" s="14">
        <v>-0.72899999999999998</v>
      </c>
      <c r="G93" s="14">
        <v>-0.11</v>
      </c>
      <c r="H93" s="15">
        <v>0</v>
      </c>
      <c r="I93" s="15">
        <v>0</v>
      </c>
      <c r="J93" s="14">
        <v>0.40300000000000002</v>
      </c>
      <c r="K93" s="12">
        <f t="shared" si="1"/>
        <v>0</v>
      </c>
    </row>
    <row r="94" spans="2:11" ht="27.75" customHeight="1">
      <c r="B94" s="11" t="s">
        <v>71</v>
      </c>
      <c r="C94" s="12" t="str">
        <f t="shared" si="2"/>
        <v>770, 771</v>
      </c>
      <c r="D94" s="12">
        <f t="shared" si="2"/>
        <v>0</v>
      </c>
      <c r="E94" s="14">
        <v>-0.66400000000000003</v>
      </c>
      <c r="F94" s="14">
        <v>0</v>
      </c>
      <c r="G94" s="14">
        <v>0</v>
      </c>
      <c r="H94" s="15">
        <v>67.709999999999994</v>
      </c>
      <c r="I94" s="15">
        <v>0</v>
      </c>
      <c r="J94" s="14">
        <v>0.307</v>
      </c>
      <c r="K94" s="12">
        <f t="shared" si="1"/>
        <v>0</v>
      </c>
    </row>
    <row r="95" spans="2:11" ht="27.75" customHeight="1">
      <c r="B95" s="11" t="s">
        <v>72</v>
      </c>
      <c r="C95" s="12" t="str">
        <f t="shared" si="2"/>
        <v>793, 797</v>
      </c>
      <c r="D95" s="12">
        <f t="shared" si="2"/>
        <v>0</v>
      </c>
      <c r="E95" s="14">
        <v>-5.5140000000000002</v>
      </c>
      <c r="F95" s="14">
        <v>-0.35599999999999998</v>
      </c>
      <c r="G95" s="14">
        <v>-6.5000000000000002E-2</v>
      </c>
      <c r="H95" s="15">
        <v>67.709999999999994</v>
      </c>
      <c r="I95" s="15">
        <v>0</v>
      </c>
      <c r="J95" s="14">
        <v>0.307</v>
      </c>
      <c r="K95" s="12">
        <f t="shared" si="1"/>
        <v>0</v>
      </c>
    </row>
    <row r="96" spans="2:11" ht="27.75" customHeight="1">
      <c r="B96" s="11" t="s">
        <v>73</v>
      </c>
      <c r="C96" s="12" t="str">
        <f t="shared" si="2"/>
        <v>794, 798</v>
      </c>
      <c r="D96" s="12">
        <f t="shared" si="2"/>
        <v>0</v>
      </c>
      <c r="E96" s="14">
        <v>-5.2160000000000002</v>
      </c>
      <c r="F96" s="14">
        <v>-0.309</v>
      </c>
      <c r="G96" s="14">
        <v>-0.06</v>
      </c>
      <c r="H96" s="15">
        <v>67.709999999999994</v>
      </c>
      <c r="I96" s="15">
        <v>0</v>
      </c>
      <c r="J96" s="14">
        <v>0.22600000000000001</v>
      </c>
      <c r="K96" s="12">
        <f t="shared" si="1"/>
        <v>0</v>
      </c>
    </row>
    <row r="97" spans="2:11" ht="27.75" customHeight="1">
      <c r="B97" s="11" t="s">
        <v>74</v>
      </c>
      <c r="C97" s="12" t="str">
        <f t="shared" si="2"/>
        <v>772, 773</v>
      </c>
      <c r="D97" s="12">
        <f t="shared" si="2"/>
        <v>0</v>
      </c>
      <c r="E97" s="14">
        <v>-0.61599999999999999</v>
      </c>
      <c r="F97" s="14">
        <v>0</v>
      </c>
      <c r="G97" s="14">
        <v>0</v>
      </c>
      <c r="H97" s="15">
        <v>67.709999999999994</v>
      </c>
      <c r="I97" s="15">
        <v>0</v>
      </c>
      <c r="J97" s="14">
        <v>0.22600000000000001</v>
      </c>
      <c r="K97" s="12">
        <f t="shared" si="1"/>
        <v>0</v>
      </c>
    </row>
    <row r="98" spans="2:11" ht="27.75" customHeight="1">
      <c r="B98" s="11" t="s">
        <v>75</v>
      </c>
      <c r="C98" s="12" t="str">
        <f t="shared" si="2"/>
        <v>N/A</v>
      </c>
      <c r="D98" s="12">
        <f t="shared" si="2"/>
        <v>1</v>
      </c>
      <c r="E98" s="14">
        <v>2.0624158235831715</v>
      </c>
      <c r="F98" s="14">
        <v>0</v>
      </c>
      <c r="G98" s="14">
        <v>0</v>
      </c>
      <c r="H98" s="15">
        <v>2.4163617735050362</v>
      </c>
      <c r="I98" s="15">
        <v>0</v>
      </c>
      <c r="J98" s="14">
        <v>0</v>
      </c>
      <c r="K98" s="12">
        <f t="shared" si="1"/>
        <v>0</v>
      </c>
    </row>
    <row r="99" spans="2:11" ht="27.75" customHeight="1">
      <c r="B99" s="11" t="s">
        <v>76</v>
      </c>
      <c r="C99" s="12" t="str">
        <f t="shared" si="2"/>
        <v>N/A</v>
      </c>
      <c r="D99" s="12">
        <f t="shared" si="2"/>
        <v>2</v>
      </c>
      <c r="E99" s="14">
        <v>2.5769987815464979</v>
      </c>
      <c r="F99" s="14">
        <v>0.24708149965699383</v>
      </c>
      <c r="G99" s="14">
        <v>0</v>
      </c>
      <c r="H99" s="15">
        <v>2.4163617735050362</v>
      </c>
      <c r="I99" s="15">
        <v>0</v>
      </c>
      <c r="J99" s="14">
        <v>0</v>
      </c>
      <c r="K99" s="12">
        <f t="shared" si="1"/>
        <v>0</v>
      </c>
    </row>
    <row r="100" spans="2:11" ht="27.75" customHeight="1">
      <c r="B100" s="11" t="s">
        <v>77</v>
      </c>
      <c r="C100" s="12" t="str">
        <f t="shared" si="2"/>
        <v>N/A</v>
      </c>
      <c r="D100" s="12">
        <f t="shared" si="2"/>
        <v>2</v>
      </c>
      <c r="E100" s="14">
        <v>0.22257754927778786</v>
      </c>
      <c r="F100" s="14">
        <v>0</v>
      </c>
      <c r="G100" s="14">
        <v>0</v>
      </c>
      <c r="H100" s="15">
        <v>0</v>
      </c>
      <c r="I100" s="15">
        <v>0</v>
      </c>
      <c r="J100" s="14">
        <v>0</v>
      </c>
      <c r="K100" s="12">
        <f t="shared" si="1"/>
        <v>0</v>
      </c>
    </row>
    <row r="101" spans="2:11" ht="27.75" customHeight="1">
      <c r="B101" s="11" t="s">
        <v>78</v>
      </c>
      <c r="C101" s="12" t="str">
        <f t="shared" si="2"/>
        <v>N/A</v>
      </c>
      <c r="D101" s="12">
        <f t="shared" si="2"/>
        <v>3</v>
      </c>
      <c r="E101" s="14">
        <v>1.8527709147832983</v>
      </c>
      <c r="F101" s="14">
        <v>0</v>
      </c>
      <c r="G101" s="14">
        <v>0</v>
      </c>
      <c r="H101" s="15">
        <v>3.0698004502838629</v>
      </c>
      <c r="I101" s="15">
        <v>0</v>
      </c>
      <c r="J101" s="14">
        <v>0</v>
      </c>
      <c r="K101" s="12">
        <f t="shared" si="1"/>
        <v>0</v>
      </c>
    </row>
    <row r="102" spans="2:11" ht="27.75" customHeight="1">
      <c r="B102" s="11" t="s">
        <v>79</v>
      </c>
      <c r="C102" s="12" t="str">
        <f t="shared" si="2"/>
        <v>N/A</v>
      </c>
      <c r="D102" s="12">
        <f t="shared" si="2"/>
        <v>4</v>
      </c>
      <c r="E102" s="14">
        <v>1.9895846377338651</v>
      </c>
      <c r="F102" s="14">
        <v>0.14566237169861346</v>
      </c>
      <c r="G102" s="14">
        <v>0</v>
      </c>
      <c r="H102" s="15">
        <v>3.0698004502838629</v>
      </c>
      <c r="I102" s="15">
        <v>0</v>
      </c>
      <c r="J102" s="14">
        <v>0</v>
      </c>
      <c r="K102" s="12">
        <f t="shared" si="1"/>
        <v>0</v>
      </c>
    </row>
    <row r="103" spans="2:11" ht="27.75" customHeight="1">
      <c r="B103" s="11" t="s">
        <v>80</v>
      </c>
      <c r="C103" s="12" t="str">
        <f t="shared" si="2"/>
        <v>N/A</v>
      </c>
      <c r="D103" s="12">
        <f t="shared" si="2"/>
        <v>4</v>
      </c>
      <c r="E103" s="14">
        <v>0.16812432621288562</v>
      </c>
      <c r="F103" s="14">
        <v>0</v>
      </c>
      <c r="G103" s="14">
        <v>0</v>
      </c>
      <c r="H103" s="15">
        <v>0</v>
      </c>
      <c r="I103" s="15">
        <v>0</v>
      </c>
      <c r="J103" s="14">
        <v>0</v>
      </c>
      <c r="K103" s="12">
        <f t="shared" si="1"/>
        <v>0</v>
      </c>
    </row>
    <row r="104" spans="2:11" ht="27.75" customHeight="1">
      <c r="B104" s="11" t="s">
        <v>81</v>
      </c>
      <c r="C104" s="12" t="str">
        <f t="shared" si="2"/>
        <v>N/A</v>
      </c>
      <c r="D104" s="12" t="str">
        <f t="shared" si="2"/>
        <v>5-8</v>
      </c>
      <c r="E104" s="14">
        <v>2.1093817284766501</v>
      </c>
      <c r="F104" s="14">
        <v>0.14021704939212323</v>
      </c>
      <c r="G104" s="14">
        <v>0</v>
      </c>
      <c r="H104" s="15">
        <v>15.110769400510367</v>
      </c>
      <c r="I104" s="15">
        <v>0</v>
      </c>
      <c r="J104" s="14">
        <v>0</v>
      </c>
      <c r="K104" s="12">
        <f t="shared" si="1"/>
        <v>0</v>
      </c>
    </row>
    <row r="105" spans="2:11" ht="27.75" customHeight="1">
      <c r="B105" s="11" t="s">
        <v>82</v>
      </c>
      <c r="C105" s="12" t="str">
        <f t="shared" ref="C105:D120" si="3">+C38</f>
        <v>N/A</v>
      </c>
      <c r="D105" s="12">
        <f t="shared" si="3"/>
        <v>0</v>
      </c>
      <c r="E105" s="14">
        <v>8.4422915709247786</v>
      </c>
      <c r="F105" s="14">
        <v>0.61804408178664028</v>
      </c>
      <c r="G105" s="14">
        <v>0.10550311968824806</v>
      </c>
      <c r="H105" s="15">
        <v>11.809542752200672</v>
      </c>
      <c r="I105" s="15">
        <v>1.5927567746483899</v>
      </c>
      <c r="J105" s="14">
        <v>0.45332308201531107</v>
      </c>
      <c r="K105" s="12">
        <f t="shared" si="1"/>
        <v>0</v>
      </c>
    </row>
    <row r="106" spans="2:11" ht="27.75" customHeight="1">
      <c r="B106" s="11" t="s">
        <v>83</v>
      </c>
      <c r="C106" s="12" t="str">
        <f t="shared" si="3"/>
        <v>N/A</v>
      </c>
      <c r="D106" s="12" t="str">
        <f t="shared" si="3"/>
        <v>1&amp;8</v>
      </c>
      <c r="E106" s="14">
        <v>1.6152187291626625</v>
      </c>
      <c r="F106" s="14">
        <v>0</v>
      </c>
      <c r="G106" s="14">
        <v>0</v>
      </c>
      <c r="H106" s="15">
        <v>0</v>
      </c>
      <c r="I106" s="15">
        <v>0</v>
      </c>
      <c r="J106" s="14">
        <v>0</v>
      </c>
      <c r="K106" s="12">
        <f t="shared" si="1"/>
        <v>0</v>
      </c>
    </row>
    <row r="107" spans="2:11" ht="27.75" customHeight="1">
      <c r="B107" s="11" t="s">
        <v>84</v>
      </c>
      <c r="C107" s="12" t="str">
        <f t="shared" si="3"/>
        <v>N/A</v>
      </c>
      <c r="D107" s="12">
        <f t="shared" si="3"/>
        <v>0</v>
      </c>
      <c r="E107" s="14">
        <v>10.657857084377987</v>
      </c>
      <c r="F107" s="14">
        <v>1.0808964778383092</v>
      </c>
      <c r="G107" s="14">
        <v>0.35666861107510961</v>
      </c>
      <c r="H107" s="15">
        <v>0</v>
      </c>
      <c r="I107" s="15">
        <v>0</v>
      </c>
      <c r="J107" s="14">
        <v>0</v>
      </c>
      <c r="K107" s="12">
        <f t="shared" si="1"/>
        <v>0</v>
      </c>
    </row>
    <row r="108" spans="2:11" ht="27.75" customHeight="1">
      <c r="B108" s="11" t="s">
        <v>85</v>
      </c>
      <c r="C108" s="12" t="str">
        <f t="shared" si="3"/>
        <v>N/A</v>
      </c>
      <c r="D108" s="12">
        <f t="shared" si="3"/>
        <v>8</v>
      </c>
      <c r="E108" s="14">
        <v>-1.153</v>
      </c>
      <c r="F108" s="14">
        <v>0</v>
      </c>
      <c r="G108" s="14">
        <v>0</v>
      </c>
      <c r="H108" s="15">
        <v>0</v>
      </c>
      <c r="I108" s="15">
        <v>0</v>
      </c>
      <c r="J108" s="14">
        <v>0</v>
      </c>
      <c r="K108" s="12">
        <f t="shared" si="1"/>
        <v>0</v>
      </c>
    </row>
    <row r="109" spans="2:11" ht="27.75" customHeight="1">
      <c r="B109" s="11" t="s">
        <v>86</v>
      </c>
      <c r="C109" s="12" t="str">
        <f t="shared" si="3"/>
        <v>N/A</v>
      </c>
      <c r="D109" s="12">
        <f t="shared" si="3"/>
        <v>0</v>
      </c>
      <c r="E109" s="14">
        <v>-1.153</v>
      </c>
      <c r="F109" s="14">
        <v>0</v>
      </c>
      <c r="G109" s="14">
        <v>0</v>
      </c>
      <c r="H109" s="15">
        <v>0</v>
      </c>
      <c r="I109" s="15">
        <v>0</v>
      </c>
      <c r="J109" s="14">
        <v>0.433</v>
      </c>
      <c r="K109" s="12">
        <f t="shared" si="1"/>
        <v>0</v>
      </c>
    </row>
    <row r="110" spans="2:11" ht="27.75" customHeight="1">
      <c r="B110" s="11" t="s">
        <v>87</v>
      </c>
      <c r="C110" s="12" t="str">
        <f t="shared" si="3"/>
        <v>N/A</v>
      </c>
      <c r="D110" s="12">
        <f t="shared" si="3"/>
        <v>0</v>
      </c>
      <c r="E110" s="14">
        <v>-8.5289999999999999</v>
      </c>
      <c r="F110" s="14">
        <v>-0.84399999999999997</v>
      </c>
      <c r="G110" s="14">
        <v>-0.125</v>
      </c>
      <c r="H110" s="15">
        <v>0</v>
      </c>
      <c r="I110" s="15">
        <v>0</v>
      </c>
      <c r="J110" s="14">
        <v>0.433</v>
      </c>
      <c r="K110" s="12">
        <f t="shared" si="1"/>
        <v>0</v>
      </c>
    </row>
    <row r="111" spans="2:11" ht="27.75" customHeight="1">
      <c r="B111" s="11" t="s">
        <v>88</v>
      </c>
      <c r="C111" s="12" t="str">
        <f t="shared" si="3"/>
        <v>N/A</v>
      </c>
      <c r="D111" s="12">
        <f t="shared" si="3"/>
        <v>1</v>
      </c>
      <c r="E111" s="14">
        <v>1.2308732944497085</v>
      </c>
      <c r="F111" s="14">
        <v>0</v>
      </c>
      <c r="G111" s="14">
        <v>0</v>
      </c>
      <c r="H111" s="15">
        <v>1.4421122756754012</v>
      </c>
      <c r="I111" s="15">
        <v>0</v>
      </c>
      <c r="J111" s="14">
        <v>0</v>
      </c>
      <c r="K111" s="12">
        <f t="shared" si="1"/>
        <v>0</v>
      </c>
    </row>
    <row r="112" spans="2:11" ht="27.75" customHeight="1">
      <c r="B112" s="11" t="s">
        <v>89</v>
      </c>
      <c r="C112" s="12" t="str">
        <f t="shared" si="3"/>
        <v>N/A</v>
      </c>
      <c r="D112" s="12">
        <f t="shared" si="3"/>
        <v>2</v>
      </c>
      <c r="E112" s="14">
        <v>1.5379822748470617</v>
      </c>
      <c r="F112" s="14">
        <v>0.14746105804793538</v>
      </c>
      <c r="G112" s="14">
        <v>0</v>
      </c>
      <c r="H112" s="15">
        <v>1.4421122756754012</v>
      </c>
      <c r="I112" s="15">
        <v>0</v>
      </c>
      <c r="J112" s="14">
        <v>0</v>
      </c>
      <c r="K112" s="12">
        <f t="shared" si="1"/>
        <v>0</v>
      </c>
    </row>
    <row r="113" spans="2:11" ht="27.75" customHeight="1">
      <c r="B113" s="11" t="s">
        <v>90</v>
      </c>
      <c r="C113" s="12" t="str">
        <f t="shared" si="3"/>
        <v>N/A</v>
      </c>
      <c r="D113" s="12">
        <f t="shared" si="3"/>
        <v>2</v>
      </c>
      <c r="E113" s="14">
        <v>0.1328368208861567</v>
      </c>
      <c r="F113" s="14">
        <v>0</v>
      </c>
      <c r="G113" s="14">
        <v>0</v>
      </c>
      <c r="H113" s="15">
        <v>0</v>
      </c>
      <c r="I113" s="15">
        <v>0</v>
      </c>
      <c r="J113" s="14">
        <v>0</v>
      </c>
      <c r="K113" s="12">
        <f t="shared" si="1"/>
        <v>0</v>
      </c>
    </row>
    <row r="114" spans="2:11" ht="27.75" customHeight="1">
      <c r="B114" s="11" t="s">
        <v>91</v>
      </c>
      <c r="C114" s="12" t="str">
        <f t="shared" si="3"/>
        <v>N/A</v>
      </c>
      <c r="D114" s="12">
        <f t="shared" si="3"/>
        <v>3</v>
      </c>
      <c r="E114" s="14">
        <v>1.1057548209544907</v>
      </c>
      <c r="F114" s="14">
        <v>0</v>
      </c>
      <c r="G114" s="14">
        <v>0</v>
      </c>
      <c r="H114" s="15">
        <v>1.8320919333228336</v>
      </c>
      <c r="I114" s="15">
        <v>0</v>
      </c>
      <c r="J114" s="14">
        <v>0</v>
      </c>
      <c r="K114" s="12">
        <f t="shared" si="1"/>
        <v>0</v>
      </c>
    </row>
    <row r="115" spans="2:11" ht="27.75" customHeight="1">
      <c r="B115" s="11" t="s">
        <v>92</v>
      </c>
      <c r="C115" s="12" t="str">
        <f t="shared" si="3"/>
        <v>N/A</v>
      </c>
      <c r="D115" s="12">
        <f t="shared" si="3"/>
        <v>4</v>
      </c>
      <c r="E115" s="14">
        <v>1.1874068117744219</v>
      </c>
      <c r="F115" s="14">
        <v>8.6932965350573488E-2</v>
      </c>
      <c r="G115" s="14">
        <v>0</v>
      </c>
      <c r="H115" s="15">
        <v>1.8320919333228336</v>
      </c>
      <c r="I115" s="15">
        <v>0</v>
      </c>
      <c r="J115" s="14">
        <v>0</v>
      </c>
      <c r="K115" s="12">
        <f t="shared" si="1"/>
        <v>0</v>
      </c>
    </row>
    <row r="116" spans="2:11" ht="27.75" customHeight="1">
      <c r="B116" s="11" t="s">
        <v>93</v>
      </c>
      <c r="C116" s="12" t="str">
        <f t="shared" si="3"/>
        <v>N/A</v>
      </c>
      <c r="D116" s="12">
        <f t="shared" si="3"/>
        <v>4</v>
      </c>
      <c r="E116" s="14">
        <v>0.10033851608220397</v>
      </c>
      <c r="F116" s="14">
        <v>0</v>
      </c>
      <c r="G116" s="14">
        <v>0</v>
      </c>
      <c r="H116" s="15">
        <v>0</v>
      </c>
      <c r="I116" s="15">
        <v>0</v>
      </c>
      <c r="J116" s="14">
        <v>0</v>
      </c>
      <c r="K116" s="12">
        <f t="shared" si="1"/>
        <v>0</v>
      </c>
    </row>
    <row r="117" spans="2:11" ht="27.75" customHeight="1">
      <c r="B117" s="11" t="s">
        <v>94</v>
      </c>
      <c r="C117" s="12" t="str">
        <f t="shared" si="3"/>
        <v>N/A</v>
      </c>
      <c r="D117" s="12" t="str">
        <f t="shared" si="3"/>
        <v>5-8</v>
      </c>
      <c r="E117" s="14">
        <v>1.258903082343118</v>
      </c>
      <c r="F117" s="14">
        <v>8.3683134870178214E-2</v>
      </c>
      <c r="G117" s="14">
        <v>0</v>
      </c>
      <c r="H117" s="15">
        <v>9.0182795830968754</v>
      </c>
      <c r="I117" s="15">
        <v>0</v>
      </c>
      <c r="J117" s="14">
        <v>0</v>
      </c>
      <c r="K117" s="12">
        <f t="shared" si="1"/>
        <v>0</v>
      </c>
    </row>
    <row r="118" spans="2:11" ht="27.75" customHeight="1">
      <c r="B118" s="11" t="s">
        <v>95</v>
      </c>
      <c r="C118" s="12" t="str">
        <f t="shared" si="3"/>
        <v>N/A</v>
      </c>
      <c r="D118" s="12">
        <f t="shared" si="3"/>
        <v>0</v>
      </c>
      <c r="E118" s="14">
        <v>5.0384559310428179</v>
      </c>
      <c r="F118" s="14">
        <v>0.36885575952486321</v>
      </c>
      <c r="G118" s="14">
        <v>6.2965465557658362E-2</v>
      </c>
      <c r="H118" s="15">
        <v>7.0480698543572435</v>
      </c>
      <c r="I118" s="15">
        <v>0.95057541551561653</v>
      </c>
      <c r="J118" s="14">
        <v>0.27054838749290627</v>
      </c>
      <c r="K118" s="12">
        <f t="shared" si="1"/>
        <v>0</v>
      </c>
    </row>
    <row r="119" spans="2:11" ht="27.75" customHeight="1">
      <c r="B119" s="11" t="s">
        <v>96</v>
      </c>
      <c r="C119" s="12" t="str">
        <f t="shared" si="3"/>
        <v>N/A</v>
      </c>
      <c r="D119" s="12">
        <f t="shared" si="3"/>
        <v>0</v>
      </c>
      <c r="E119" s="14">
        <v>6.6173590579840731</v>
      </c>
      <c r="F119" s="14">
        <v>0.37203006289900964</v>
      </c>
      <c r="G119" s="14">
        <v>7.3526211755378601E-2</v>
      </c>
      <c r="H119" s="15">
        <v>3.8459864610505727</v>
      </c>
      <c r="I119" s="15">
        <v>3.0541657190695726</v>
      </c>
      <c r="J119" s="14">
        <v>0.31735672595270248</v>
      </c>
      <c r="K119" s="12">
        <f t="shared" si="1"/>
        <v>0</v>
      </c>
    </row>
    <row r="120" spans="2:11" ht="27.75" customHeight="1">
      <c r="B120" s="11" t="s">
        <v>97</v>
      </c>
      <c r="C120" s="12" t="str">
        <f t="shared" si="3"/>
        <v>N/A</v>
      </c>
      <c r="D120" s="12">
        <f t="shared" si="3"/>
        <v>0</v>
      </c>
      <c r="E120" s="14">
        <v>5.6793549705910582</v>
      </c>
      <c r="F120" s="14">
        <v>0.25461354258670549</v>
      </c>
      <c r="G120" s="14">
        <v>5.7516006865316396E-2</v>
      </c>
      <c r="H120" s="15">
        <v>65.035172640879708</v>
      </c>
      <c r="I120" s="15">
        <v>2.6092627504753292</v>
      </c>
      <c r="J120" s="14">
        <v>0.24759939540800835</v>
      </c>
      <c r="K120" s="12">
        <f t="shared" si="1"/>
        <v>0</v>
      </c>
    </row>
    <row r="121" spans="2:11" ht="27.75" customHeight="1">
      <c r="B121" s="11" t="s">
        <v>98</v>
      </c>
      <c r="C121" s="12" t="str">
        <f t="shared" ref="C121:D130" si="4">+C54</f>
        <v>N/A</v>
      </c>
      <c r="D121" s="12" t="str">
        <f t="shared" si="4"/>
        <v>1&amp;8</v>
      </c>
      <c r="E121" s="14">
        <v>0.96398096624724716</v>
      </c>
      <c r="F121" s="14">
        <v>0</v>
      </c>
      <c r="G121" s="14">
        <v>0</v>
      </c>
      <c r="H121" s="15">
        <v>0</v>
      </c>
      <c r="I121" s="15">
        <v>0</v>
      </c>
      <c r="J121" s="14">
        <v>0</v>
      </c>
      <c r="K121" s="12">
        <f t="shared" si="1"/>
        <v>0</v>
      </c>
    </row>
    <row r="122" spans="2:11" ht="27.75" customHeight="1">
      <c r="B122" s="11" t="s">
        <v>99</v>
      </c>
      <c r="C122" s="12" t="str">
        <f t="shared" si="4"/>
        <v>N/A</v>
      </c>
      <c r="D122" s="12">
        <f t="shared" si="4"/>
        <v>0</v>
      </c>
      <c r="E122" s="14">
        <v>6.3607307077536426</v>
      </c>
      <c r="F122" s="14">
        <v>0.64509135035846121</v>
      </c>
      <c r="G122" s="14">
        <v>0.21286389646589021</v>
      </c>
      <c r="H122" s="15">
        <v>0</v>
      </c>
      <c r="I122" s="15">
        <v>0</v>
      </c>
      <c r="J122" s="14">
        <v>0</v>
      </c>
      <c r="K122" s="12">
        <f t="shared" si="1"/>
        <v>0</v>
      </c>
    </row>
    <row r="123" spans="2:11" ht="27.75" customHeight="1">
      <c r="B123" s="11" t="s">
        <v>100</v>
      </c>
      <c r="C123" s="12" t="str">
        <f t="shared" si="4"/>
        <v>N/A</v>
      </c>
      <c r="D123" s="12">
        <f t="shared" si="4"/>
        <v>8</v>
      </c>
      <c r="E123" s="14">
        <v>-1.153</v>
      </c>
      <c r="F123" s="14">
        <v>0</v>
      </c>
      <c r="G123" s="14">
        <v>0</v>
      </c>
      <c r="H123" s="15">
        <v>0</v>
      </c>
      <c r="I123" s="15">
        <v>0</v>
      </c>
      <c r="J123" s="14">
        <v>0</v>
      </c>
      <c r="K123" s="12">
        <f t="shared" si="1"/>
        <v>0</v>
      </c>
    </row>
    <row r="124" spans="2:11" ht="27.75" customHeight="1">
      <c r="B124" s="11" t="s">
        <v>101</v>
      </c>
      <c r="C124" s="12" t="str">
        <f t="shared" si="4"/>
        <v>N/A</v>
      </c>
      <c r="D124" s="12">
        <f t="shared" si="4"/>
        <v>8</v>
      </c>
      <c r="E124" s="14">
        <v>-1.03</v>
      </c>
      <c r="F124" s="14">
        <v>0</v>
      </c>
      <c r="G124" s="14">
        <v>0</v>
      </c>
      <c r="H124" s="15">
        <v>0</v>
      </c>
      <c r="I124" s="15">
        <v>0</v>
      </c>
      <c r="J124" s="14">
        <v>0</v>
      </c>
      <c r="K124" s="12">
        <f t="shared" si="1"/>
        <v>0</v>
      </c>
    </row>
    <row r="125" spans="2:11" ht="27.75" customHeight="1">
      <c r="B125" s="11" t="s">
        <v>102</v>
      </c>
      <c r="C125" s="12" t="str">
        <f t="shared" si="4"/>
        <v>N/A</v>
      </c>
      <c r="D125" s="12">
        <f t="shared" si="4"/>
        <v>0</v>
      </c>
      <c r="E125" s="14">
        <v>-1.153</v>
      </c>
      <c r="F125" s="14">
        <v>0</v>
      </c>
      <c r="G125" s="14">
        <v>0</v>
      </c>
      <c r="H125" s="15">
        <v>0</v>
      </c>
      <c r="I125" s="15">
        <v>0</v>
      </c>
      <c r="J125" s="14">
        <v>0.433</v>
      </c>
      <c r="K125" s="12">
        <f t="shared" si="1"/>
        <v>0</v>
      </c>
    </row>
    <row r="126" spans="2:11" ht="27.75" customHeight="1">
      <c r="B126" s="11" t="s">
        <v>103</v>
      </c>
      <c r="C126" s="12" t="str">
        <f t="shared" si="4"/>
        <v>N/A</v>
      </c>
      <c r="D126" s="12">
        <f t="shared" si="4"/>
        <v>0</v>
      </c>
      <c r="E126" s="14">
        <v>-8.5289999999999999</v>
      </c>
      <c r="F126" s="14">
        <v>-0.84399999999999997</v>
      </c>
      <c r="G126" s="14">
        <v>-0.125</v>
      </c>
      <c r="H126" s="15">
        <v>0</v>
      </c>
      <c r="I126" s="15">
        <v>0</v>
      </c>
      <c r="J126" s="14">
        <v>0.433</v>
      </c>
      <c r="K126" s="12">
        <f t="shared" si="1"/>
        <v>0</v>
      </c>
    </row>
    <row r="127" spans="2:11" ht="27.75" customHeight="1">
      <c r="B127" s="11" t="s">
        <v>104</v>
      </c>
      <c r="C127" s="12" t="str">
        <f t="shared" si="4"/>
        <v>N/A</v>
      </c>
      <c r="D127" s="12">
        <f t="shared" si="4"/>
        <v>0</v>
      </c>
      <c r="E127" s="14">
        <v>-1.03</v>
      </c>
      <c r="F127" s="14">
        <v>0</v>
      </c>
      <c r="G127" s="14">
        <v>0</v>
      </c>
      <c r="H127" s="15">
        <v>0</v>
      </c>
      <c r="I127" s="15">
        <v>0</v>
      </c>
      <c r="J127" s="14">
        <v>0.40300000000000002</v>
      </c>
      <c r="K127" s="12">
        <f t="shared" si="1"/>
        <v>0</v>
      </c>
    </row>
    <row r="128" spans="2:11" ht="27.75" customHeight="1">
      <c r="B128" s="11" t="s">
        <v>105</v>
      </c>
      <c r="C128" s="12" t="str">
        <f t="shared" si="4"/>
        <v>N/A</v>
      </c>
      <c r="D128" s="12">
        <f t="shared" si="4"/>
        <v>0</v>
      </c>
      <c r="E128" s="14">
        <v>-7.7290000000000001</v>
      </c>
      <c r="F128" s="14">
        <v>-0.72899999999999998</v>
      </c>
      <c r="G128" s="14">
        <v>-0.11</v>
      </c>
      <c r="H128" s="15">
        <v>0</v>
      </c>
      <c r="I128" s="15">
        <v>0</v>
      </c>
      <c r="J128" s="14">
        <v>0.40300000000000002</v>
      </c>
      <c r="K128" s="12">
        <f t="shared" si="1"/>
        <v>0</v>
      </c>
    </row>
    <row r="129" spans="2:11" ht="27.75" customHeight="1">
      <c r="B129" s="11" t="s">
        <v>106</v>
      </c>
      <c r="C129" s="12" t="str">
        <f t="shared" si="4"/>
        <v>N/A</v>
      </c>
      <c r="D129" s="12">
        <f t="shared" si="4"/>
        <v>0</v>
      </c>
      <c r="E129" s="14">
        <v>-0.66400000000000003</v>
      </c>
      <c r="F129" s="14">
        <v>0</v>
      </c>
      <c r="G129" s="14">
        <v>0</v>
      </c>
      <c r="H129" s="15">
        <v>0</v>
      </c>
      <c r="I129" s="15">
        <v>0</v>
      </c>
      <c r="J129" s="14">
        <v>0.307</v>
      </c>
      <c r="K129" s="12">
        <f t="shared" si="1"/>
        <v>0</v>
      </c>
    </row>
    <row r="130" spans="2:11" ht="27.75" customHeight="1">
      <c r="B130" s="11" t="s">
        <v>107</v>
      </c>
      <c r="C130" s="12" t="str">
        <f t="shared" si="4"/>
        <v>N/A</v>
      </c>
      <c r="D130" s="12">
        <f t="shared" si="4"/>
        <v>0</v>
      </c>
      <c r="E130" s="14">
        <v>-5.5140000000000002</v>
      </c>
      <c r="F130" s="14">
        <v>-0.35599999999999998</v>
      </c>
      <c r="G130" s="14">
        <v>-6.5000000000000002E-2</v>
      </c>
      <c r="H130" s="15">
        <v>0</v>
      </c>
      <c r="I130" s="15">
        <v>0</v>
      </c>
      <c r="J130" s="14">
        <v>0.307</v>
      </c>
      <c r="K130" s="12">
        <f t="shared" si="1"/>
        <v>0</v>
      </c>
    </row>
    <row r="131" spans="2:11" ht="27.75" customHeight="1" thickBot="1"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2:11" ht="27.75" customHeight="1"/>
    <row r="133" spans="2:11" ht="27.75" customHeight="1"/>
    <row r="134" spans="2:11" ht="27.75" customHeight="1" thickBot="1"/>
    <row r="135" spans="2:11" ht="27.75" customHeight="1">
      <c r="B135" s="18"/>
      <c r="C135" s="19"/>
      <c r="D135" s="19"/>
      <c r="E135" s="19"/>
      <c r="F135" s="19"/>
      <c r="G135" s="19"/>
      <c r="H135" s="19"/>
      <c r="I135" s="19"/>
      <c r="J135" s="19"/>
      <c r="K135" s="19"/>
    </row>
    <row r="136" spans="2:11" ht="27.75" customHeight="1">
      <c r="B136" s="35" t="s">
        <v>109</v>
      </c>
      <c r="C136" s="35"/>
      <c r="D136" s="35"/>
      <c r="E136" s="35"/>
      <c r="F136" s="35"/>
      <c r="G136" s="35"/>
      <c r="H136" s="8"/>
      <c r="I136" s="8"/>
      <c r="J136" s="8"/>
      <c r="K136" s="8"/>
    </row>
    <row r="137" spans="2:11" ht="27.75" customHeight="1">
      <c r="B137" s="9"/>
      <c r="C137" s="8"/>
      <c r="D137" s="8"/>
      <c r="E137" s="8"/>
      <c r="F137" s="8"/>
      <c r="G137" s="8"/>
      <c r="H137" s="8"/>
      <c r="I137" s="8"/>
      <c r="J137" s="8"/>
      <c r="K137" s="8"/>
    </row>
    <row r="138" spans="2:11" ht="27.75" customHeight="1">
      <c r="B138" s="9"/>
      <c r="C138" s="8"/>
      <c r="D138" s="8"/>
      <c r="E138" s="8"/>
      <c r="F138" s="8"/>
      <c r="G138" s="8"/>
      <c r="H138" s="8"/>
      <c r="I138" s="8"/>
      <c r="J138" s="8"/>
      <c r="K138" s="8"/>
    </row>
    <row r="139" spans="2:11" ht="27.75" customHeight="1">
      <c r="B139" s="1"/>
      <c r="C139" s="10" t="s">
        <v>39</v>
      </c>
      <c r="D139" s="10" t="s">
        <v>40</v>
      </c>
      <c r="E139" s="10" t="s">
        <v>41</v>
      </c>
      <c r="F139" s="10" t="s">
        <v>42</v>
      </c>
      <c r="G139" s="10" t="s">
        <v>43</v>
      </c>
      <c r="H139" s="10" t="s">
        <v>44</v>
      </c>
      <c r="I139" s="10" t="s">
        <v>45</v>
      </c>
      <c r="J139" s="10" t="s">
        <v>46</v>
      </c>
      <c r="K139" s="10" t="s">
        <v>47</v>
      </c>
    </row>
    <row r="140" spans="2:11" ht="27.75" customHeight="1">
      <c r="B140" s="11" t="s">
        <v>48</v>
      </c>
      <c r="C140" s="12" t="str">
        <f t="shared" ref="C140:D155" si="5">+C73</f>
        <v>101, 102</v>
      </c>
      <c r="D140" s="12">
        <f t="shared" si="5"/>
        <v>1</v>
      </c>
      <c r="E140" s="14">
        <v>3.03</v>
      </c>
      <c r="F140" s="14">
        <v>0</v>
      </c>
      <c r="G140" s="14">
        <v>0</v>
      </c>
      <c r="H140" s="15">
        <v>3.55</v>
      </c>
      <c r="I140" s="15">
        <v>0</v>
      </c>
      <c r="J140" s="14">
        <v>0</v>
      </c>
      <c r="K140" s="12">
        <f>+K73</f>
        <v>0</v>
      </c>
    </row>
    <row r="141" spans="2:11" ht="27.75" customHeight="1">
      <c r="B141" s="11" t="s">
        <v>49</v>
      </c>
      <c r="C141" s="12" t="str">
        <f t="shared" si="5"/>
        <v xml:space="preserve">103, 105, 111, 112, 113, 114, 115, 116, 117, 118, 119, 120, 131, 132, 133, 134, 147, 148, 149, 150 </v>
      </c>
      <c r="D141" s="12">
        <f t="shared" si="5"/>
        <v>2</v>
      </c>
      <c r="E141" s="14">
        <v>3.786</v>
      </c>
      <c r="F141" s="14">
        <v>0.36299999999999999</v>
      </c>
      <c r="G141" s="14">
        <v>0</v>
      </c>
      <c r="H141" s="15">
        <v>3.55</v>
      </c>
      <c r="I141" s="15">
        <v>0</v>
      </c>
      <c r="J141" s="14">
        <v>0</v>
      </c>
      <c r="K141" s="12" t="str">
        <f t="shared" ref="K141:K197" si="6">+K74</f>
        <v>145, 146</v>
      </c>
    </row>
    <row r="142" spans="2:11" ht="27.75" customHeight="1">
      <c r="B142" s="11" t="s">
        <v>50</v>
      </c>
      <c r="C142" s="12" t="str">
        <f t="shared" si="5"/>
        <v>104, 106, 130, 153, 155</v>
      </c>
      <c r="D142" s="12">
        <f t="shared" si="5"/>
        <v>2</v>
      </c>
      <c r="E142" s="14">
        <v>0.32700000000000001</v>
      </c>
      <c r="F142" s="14">
        <v>0</v>
      </c>
      <c r="G142" s="14">
        <v>0</v>
      </c>
      <c r="H142" s="15">
        <v>0</v>
      </c>
      <c r="I142" s="15">
        <v>0</v>
      </c>
      <c r="J142" s="14">
        <v>0</v>
      </c>
      <c r="K142" s="12" t="str">
        <f t="shared" si="6"/>
        <v>135, 136, 137, 138, 140, 141, 142, 143</v>
      </c>
    </row>
    <row r="143" spans="2:11" ht="27.75" customHeight="1">
      <c r="B143" s="11" t="s">
        <v>51</v>
      </c>
      <c r="C143" s="12" t="str">
        <f t="shared" si="5"/>
        <v>201, 202, 203, 209</v>
      </c>
      <c r="D143" s="12">
        <f t="shared" si="5"/>
        <v>3</v>
      </c>
      <c r="E143" s="14">
        <v>2.722</v>
      </c>
      <c r="F143" s="14">
        <v>0</v>
      </c>
      <c r="G143" s="14">
        <v>0</v>
      </c>
      <c r="H143" s="15">
        <v>4.51</v>
      </c>
      <c r="I143" s="15">
        <v>0</v>
      </c>
      <c r="J143" s="14">
        <v>0</v>
      </c>
      <c r="K143" s="12">
        <f t="shared" si="6"/>
        <v>207</v>
      </c>
    </row>
    <row r="144" spans="2:11" ht="27.75" customHeight="1">
      <c r="B144" s="11" t="s">
        <v>52</v>
      </c>
      <c r="C144" s="12" t="str">
        <f t="shared" si="5"/>
        <v>205, 211, 231, 232</v>
      </c>
      <c r="D144" s="12">
        <f t="shared" si="5"/>
        <v>4</v>
      </c>
      <c r="E144" s="14">
        <v>2.923</v>
      </c>
      <c r="F144" s="14">
        <v>0.214</v>
      </c>
      <c r="G144" s="14">
        <v>0</v>
      </c>
      <c r="H144" s="15">
        <v>4.51</v>
      </c>
      <c r="I144" s="15">
        <v>0</v>
      </c>
      <c r="J144" s="14">
        <v>0</v>
      </c>
      <c r="K144" s="12" t="str">
        <f t="shared" si="6"/>
        <v>208, 210</v>
      </c>
    </row>
    <row r="145" spans="2:11" ht="27.75" customHeight="1">
      <c r="B145" s="11" t="s">
        <v>53</v>
      </c>
      <c r="C145" s="12">
        <f t="shared" si="5"/>
        <v>212</v>
      </c>
      <c r="D145" s="12">
        <f t="shared" si="5"/>
        <v>4</v>
      </c>
      <c r="E145" s="14">
        <v>0.247</v>
      </c>
      <c r="F145" s="14">
        <v>0</v>
      </c>
      <c r="G145" s="14">
        <v>0</v>
      </c>
      <c r="H145" s="15">
        <v>0</v>
      </c>
      <c r="I145" s="15">
        <v>0</v>
      </c>
      <c r="J145" s="14">
        <v>0</v>
      </c>
      <c r="K145" s="12" t="str">
        <f t="shared" si="6"/>
        <v>233, 234, 235, 236, 237</v>
      </c>
    </row>
    <row r="146" spans="2:11" ht="27.75" customHeight="1">
      <c r="B146" s="11" t="s">
        <v>54</v>
      </c>
      <c r="C146" s="12" t="str">
        <f t="shared" si="5"/>
        <v>401, 402</v>
      </c>
      <c r="D146" s="12" t="str">
        <f t="shared" si="5"/>
        <v>5-8</v>
      </c>
      <c r="E146" s="14">
        <v>3.0990000000000002</v>
      </c>
      <c r="F146" s="14">
        <v>0.20599999999999999</v>
      </c>
      <c r="G146" s="14">
        <v>0</v>
      </c>
      <c r="H146" s="15">
        <v>22.2</v>
      </c>
      <c r="I146" s="15">
        <v>0</v>
      </c>
      <c r="J146" s="14">
        <v>0</v>
      </c>
      <c r="K146" s="12">
        <f t="shared" si="6"/>
        <v>0</v>
      </c>
    </row>
    <row r="147" spans="2:11" ht="27.75" customHeight="1">
      <c r="B147" s="11" t="s">
        <v>56</v>
      </c>
      <c r="C147" s="12" t="str">
        <f t="shared" si="5"/>
        <v>403, 404</v>
      </c>
      <c r="D147" s="12" t="str">
        <f t="shared" si="5"/>
        <v>5-8</v>
      </c>
      <c r="E147" s="14">
        <v>2.7360000000000002</v>
      </c>
      <c r="F147" s="14">
        <v>0.17899999999999999</v>
      </c>
      <c r="G147" s="14">
        <v>0</v>
      </c>
      <c r="H147" s="15">
        <v>28.53</v>
      </c>
      <c r="I147" s="15">
        <v>0</v>
      </c>
      <c r="J147" s="14">
        <v>0</v>
      </c>
      <c r="K147" s="12">
        <f t="shared" si="6"/>
        <v>0</v>
      </c>
    </row>
    <row r="148" spans="2:11" ht="27.75" customHeight="1">
      <c r="B148" s="11" t="s">
        <v>57</v>
      </c>
      <c r="C148" s="12">
        <f t="shared" si="5"/>
        <v>0</v>
      </c>
      <c r="D148" s="12" t="str">
        <f t="shared" si="5"/>
        <v>5-8</v>
      </c>
      <c r="E148" s="14">
        <v>1.839</v>
      </c>
      <c r="F148" s="14">
        <v>0.106</v>
      </c>
      <c r="G148" s="14">
        <v>0</v>
      </c>
      <c r="H148" s="15">
        <v>365.41</v>
      </c>
      <c r="I148" s="15">
        <v>0</v>
      </c>
      <c r="J148" s="14">
        <v>0</v>
      </c>
      <c r="K148" s="12">
        <f t="shared" si="6"/>
        <v>405</v>
      </c>
    </row>
    <row r="149" spans="2:11" ht="27.75" customHeight="1">
      <c r="B149" s="11" t="s">
        <v>58</v>
      </c>
      <c r="C149" s="12" t="str">
        <f t="shared" si="5"/>
        <v>511, 591</v>
      </c>
      <c r="D149" s="12">
        <f t="shared" si="5"/>
        <v>0</v>
      </c>
      <c r="E149" s="14">
        <v>12.403</v>
      </c>
      <c r="F149" s="14">
        <v>0.90800000000000003</v>
      </c>
      <c r="G149" s="14">
        <v>0.155</v>
      </c>
      <c r="H149" s="15">
        <v>17.350000000000001</v>
      </c>
      <c r="I149" s="15">
        <v>2.34</v>
      </c>
      <c r="J149" s="14">
        <v>0.66600000000000004</v>
      </c>
      <c r="K149" s="12">
        <f t="shared" si="6"/>
        <v>501</v>
      </c>
    </row>
    <row r="150" spans="2:11" ht="27.75" customHeight="1">
      <c r="B150" s="11" t="s">
        <v>59</v>
      </c>
      <c r="C150" s="12" t="str">
        <f t="shared" si="5"/>
        <v>513, 592</v>
      </c>
      <c r="D150" s="12">
        <f t="shared" si="5"/>
        <v>0</v>
      </c>
      <c r="E150" s="14">
        <v>10.53</v>
      </c>
      <c r="F150" s="14">
        <v>0.59199999999999997</v>
      </c>
      <c r="G150" s="14">
        <v>0.11700000000000001</v>
      </c>
      <c r="H150" s="15">
        <v>6.12</v>
      </c>
      <c r="I150" s="15">
        <v>4.8600000000000003</v>
      </c>
      <c r="J150" s="14">
        <v>0.505</v>
      </c>
      <c r="K150" s="12">
        <f t="shared" si="6"/>
        <v>503</v>
      </c>
    </row>
    <row r="151" spans="2:11" ht="27.75" customHeight="1">
      <c r="B151" s="11" t="s">
        <v>60</v>
      </c>
      <c r="C151" s="12" t="str">
        <f t="shared" si="5"/>
        <v>515, 593</v>
      </c>
      <c r="D151" s="12">
        <f t="shared" si="5"/>
        <v>0</v>
      </c>
      <c r="E151" s="14">
        <v>8.0969999999999995</v>
      </c>
      <c r="F151" s="14">
        <v>0.36299999999999999</v>
      </c>
      <c r="G151" s="14">
        <v>8.2000000000000003E-2</v>
      </c>
      <c r="H151" s="15">
        <v>92.72</v>
      </c>
      <c r="I151" s="15">
        <v>3.72</v>
      </c>
      <c r="J151" s="14">
        <v>0.35299999999999998</v>
      </c>
      <c r="K151" s="12">
        <f t="shared" si="6"/>
        <v>505</v>
      </c>
    </row>
    <row r="152" spans="2:11" ht="27.75" customHeight="1">
      <c r="B152" s="11" t="s">
        <v>61</v>
      </c>
      <c r="C152" s="12">
        <f t="shared" si="5"/>
        <v>0</v>
      </c>
      <c r="D152" s="12">
        <f t="shared" si="5"/>
        <v>0</v>
      </c>
      <c r="E152" s="14">
        <v>6.3970000000000002</v>
      </c>
      <c r="F152" s="14">
        <v>0.183</v>
      </c>
      <c r="G152" s="14">
        <v>5.5E-2</v>
      </c>
      <c r="H152" s="15">
        <v>199.77</v>
      </c>
      <c r="I152" s="15">
        <v>4.04</v>
      </c>
      <c r="J152" s="14">
        <v>0.254</v>
      </c>
      <c r="K152" s="12" t="str">
        <f t="shared" si="6"/>
        <v>507, 517, 594</v>
      </c>
    </row>
    <row r="153" spans="2:11" ht="27.75" customHeight="1">
      <c r="B153" s="11" t="s">
        <v>62</v>
      </c>
      <c r="C153" s="12" t="str">
        <f t="shared" si="5"/>
        <v>900, 901, 902, 903, 904, 905, 906, 907</v>
      </c>
      <c r="D153" s="12" t="str">
        <f t="shared" si="5"/>
        <v>1&amp;8</v>
      </c>
      <c r="E153" s="14">
        <v>2.3730000000000002</v>
      </c>
      <c r="F153" s="14">
        <v>0</v>
      </c>
      <c r="G153" s="14">
        <v>0</v>
      </c>
      <c r="H153" s="15">
        <v>0</v>
      </c>
      <c r="I153" s="15">
        <v>0</v>
      </c>
      <c r="J153" s="14">
        <v>0</v>
      </c>
      <c r="K153" s="12" t="str">
        <f t="shared" si="6"/>
        <v>912, 913</v>
      </c>
    </row>
    <row r="154" spans="2:11" ht="27.75" customHeight="1">
      <c r="B154" s="11" t="s">
        <v>64</v>
      </c>
      <c r="C154" s="12">
        <f t="shared" si="5"/>
        <v>910</v>
      </c>
      <c r="D154" s="12">
        <f t="shared" si="5"/>
        <v>0</v>
      </c>
      <c r="E154" s="14">
        <v>15.657999999999999</v>
      </c>
      <c r="F154" s="14">
        <v>1.5880000000000001</v>
      </c>
      <c r="G154" s="14">
        <v>0.52400000000000002</v>
      </c>
      <c r="H154" s="15">
        <v>0</v>
      </c>
      <c r="I154" s="15">
        <v>0</v>
      </c>
      <c r="J154" s="14">
        <v>0</v>
      </c>
      <c r="K154" s="12">
        <f t="shared" si="6"/>
        <v>0</v>
      </c>
    </row>
    <row r="155" spans="2:11" ht="27.75" customHeight="1">
      <c r="B155" s="11" t="s">
        <v>65</v>
      </c>
      <c r="C155" s="12" t="str">
        <f t="shared" si="5"/>
        <v xml:space="preserve">781, 782, 783, 784, 785 </v>
      </c>
      <c r="D155" s="12">
        <f t="shared" si="5"/>
        <v>8</v>
      </c>
      <c r="E155" s="14">
        <v>-1.153</v>
      </c>
      <c r="F155" s="14">
        <v>0</v>
      </c>
      <c r="G155" s="14">
        <v>0</v>
      </c>
      <c r="H155" s="15">
        <v>0</v>
      </c>
      <c r="I155" s="15">
        <v>0</v>
      </c>
      <c r="J155" s="14">
        <v>0</v>
      </c>
      <c r="K155" s="12">
        <f t="shared" si="6"/>
        <v>0</v>
      </c>
    </row>
    <row r="156" spans="2:11" ht="27.75" customHeight="1">
      <c r="B156" s="11" t="s">
        <v>66</v>
      </c>
      <c r="C156" s="12">
        <f t="shared" ref="C156:D171" si="7">+C89</f>
        <v>780</v>
      </c>
      <c r="D156" s="12">
        <f t="shared" si="7"/>
        <v>8</v>
      </c>
      <c r="E156" s="14">
        <v>-1.03</v>
      </c>
      <c r="F156" s="14">
        <v>0</v>
      </c>
      <c r="G156" s="14">
        <v>0</v>
      </c>
      <c r="H156" s="15">
        <v>0</v>
      </c>
      <c r="I156" s="15">
        <v>0</v>
      </c>
      <c r="J156" s="14">
        <v>0</v>
      </c>
      <c r="K156" s="12">
        <f t="shared" si="6"/>
        <v>0</v>
      </c>
    </row>
    <row r="157" spans="2:11" ht="27.75" customHeight="1">
      <c r="B157" s="11" t="s">
        <v>67</v>
      </c>
      <c r="C157" s="12" t="str">
        <f t="shared" si="7"/>
        <v>786, 787</v>
      </c>
      <c r="D157" s="12">
        <f t="shared" si="7"/>
        <v>0</v>
      </c>
      <c r="E157" s="14">
        <v>-1.153</v>
      </c>
      <c r="F157" s="14">
        <v>0</v>
      </c>
      <c r="G157" s="14">
        <v>0</v>
      </c>
      <c r="H157" s="15">
        <v>0</v>
      </c>
      <c r="I157" s="15">
        <v>0</v>
      </c>
      <c r="J157" s="14">
        <v>0.433</v>
      </c>
      <c r="K157" s="12">
        <f t="shared" si="6"/>
        <v>0</v>
      </c>
    </row>
    <row r="158" spans="2:11" ht="27.75" customHeight="1">
      <c r="B158" s="11" t="s">
        <v>68</v>
      </c>
      <c r="C158" s="12" t="str">
        <f t="shared" si="7"/>
        <v>791, 795</v>
      </c>
      <c r="D158" s="12">
        <f t="shared" si="7"/>
        <v>0</v>
      </c>
      <c r="E158" s="14">
        <v>-8.5289999999999999</v>
      </c>
      <c r="F158" s="14">
        <v>-0.84399999999999997</v>
      </c>
      <c r="G158" s="14">
        <v>-0.125</v>
      </c>
      <c r="H158" s="15">
        <v>0</v>
      </c>
      <c r="I158" s="15">
        <v>0</v>
      </c>
      <c r="J158" s="14">
        <v>0.433</v>
      </c>
      <c r="K158" s="12">
        <f t="shared" si="6"/>
        <v>0</v>
      </c>
    </row>
    <row r="159" spans="2:11" ht="27.75" customHeight="1">
      <c r="B159" s="11" t="s">
        <v>69</v>
      </c>
      <c r="C159" s="12" t="str">
        <f t="shared" si="7"/>
        <v>788, 789</v>
      </c>
      <c r="D159" s="12">
        <f t="shared" si="7"/>
        <v>0</v>
      </c>
      <c r="E159" s="14">
        <v>-1.03</v>
      </c>
      <c r="F159" s="14">
        <v>0</v>
      </c>
      <c r="G159" s="14">
        <v>0</v>
      </c>
      <c r="H159" s="15">
        <v>0</v>
      </c>
      <c r="I159" s="15">
        <v>0</v>
      </c>
      <c r="J159" s="14">
        <v>0.40300000000000002</v>
      </c>
      <c r="K159" s="12">
        <f t="shared" si="6"/>
        <v>0</v>
      </c>
    </row>
    <row r="160" spans="2:11" ht="27.75" customHeight="1">
      <c r="B160" s="11" t="s">
        <v>70</v>
      </c>
      <c r="C160" s="12" t="str">
        <f t="shared" si="7"/>
        <v>792, 796</v>
      </c>
      <c r="D160" s="12">
        <f t="shared" si="7"/>
        <v>0</v>
      </c>
      <c r="E160" s="14">
        <v>-7.7290000000000001</v>
      </c>
      <c r="F160" s="14">
        <v>-0.72899999999999998</v>
      </c>
      <c r="G160" s="14">
        <v>-0.11</v>
      </c>
      <c r="H160" s="15">
        <v>0</v>
      </c>
      <c r="I160" s="15">
        <v>0</v>
      </c>
      <c r="J160" s="14">
        <v>0.40300000000000002</v>
      </c>
      <c r="K160" s="12">
        <f t="shared" si="6"/>
        <v>0</v>
      </c>
    </row>
    <row r="161" spans="2:11" ht="27.75" customHeight="1">
      <c r="B161" s="11" t="s">
        <v>71</v>
      </c>
      <c r="C161" s="12" t="str">
        <f t="shared" si="7"/>
        <v>770, 771</v>
      </c>
      <c r="D161" s="12">
        <f t="shared" si="7"/>
        <v>0</v>
      </c>
      <c r="E161" s="14">
        <v>-0.66400000000000003</v>
      </c>
      <c r="F161" s="14">
        <v>0</v>
      </c>
      <c r="G161" s="14">
        <v>0</v>
      </c>
      <c r="H161" s="15">
        <v>67.709999999999994</v>
      </c>
      <c r="I161" s="15">
        <v>0</v>
      </c>
      <c r="J161" s="14">
        <v>0.307</v>
      </c>
      <c r="K161" s="12">
        <f t="shared" si="6"/>
        <v>0</v>
      </c>
    </row>
    <row r="162" spans="2:11" ht="27.75" customHeight="1">
      <c r="B162" s="11" t="s">
        <v>72</v>
      </c>
      <c r="C162" s="12" t="str">
        <f t="shared" si="7"/>
        <v>793, 797</v>
      </c>
      <c r="D162" s="12">
        <f t="shared" si="7"/>
        <v>0</v>
      </c>
      <c r="E162" s="14">
        <v>-5.5140000000000002</v>
      </c>
      <c r="F162" s="14">
        <v>-0.35599999999999998</v>
      </c>
      <c r="G162" s="14">
        <v>-6.5000000000000002E-2</v>
      </c>
      <c r="H162" s="15">
        <v>67.709999999999994</v>
      </c>
      <c r="I162" s="15">
        <v>0</v>
      </c>
      <c r="J162" s="14">
        <v>0.307</v>
      </c>
      <c r="K162" s="12">
        <f t="shared" si="6"/>
        <v>0</v>
      </c>
    </row>
    <row r="163" spans="2:11" ht="27.75" customHeight="1">
      <c r="B163" s="11" t="s">
        <v>73</v>
      </c>
      <c r="C163" s="12" t="str">
        <f t="shared" si="7"/>
        <v>794, 798</v>
      </c>
      <c r="D163" s="12">
        <f t="shared" si="7"/>
        <v>0</v>
      </c>
      <c r="E163" s="14">
        <v>-5.2160000000000002</v>
      </c>
      <c r="F163" s="14">
        <v>-0.309</v>
      </c>
      <c r="G163" s="14">
        <v>-0.06</v>
      </c>
      <c r="H163" s="15">
        <v>67.709999999999994</v>
      </c>
      <c r="I163" s="15">
        <v>0</v>
      </c>
      <c r="J163" s="14">
        <v>0.22600000000000001</v>
      </c>
      <c r="K163" s="12">
        <f t="shared" si="6"/>
        <v>0</v>
      </c>
    </row>
    <row r="164" spans="2:11" ht="27.75" customHeight="1">
      <c r="B164" s="11" t="s">
        <v>74</v>
      </c>
      <c r="C164" s="12" t="str">
        <f t="shared" si="7"/>
        <v>772, 773</v>
      </c>
      <c r="D164" s="12">
        <f t="shared" si="7"/>
        <v>0</v>
      </c>
      <c r="E164" s="14">
        <v>-0.61599999999999999</v>
      </c>
      <c r="F164" s="14">
        <v>0</v>
      </c>
      <c r="G164" s="14">
        <v>0</v>
      </c>
      <c r="H164" s="15">
        <v>67.709999999999994</v>
      </c>
      <c r="I164" s="15">
        <v>0</v>
      </c>
      <c r="J164" s="14">
        <v>0.22600000000000001</v>
      </c>
      <c r="K164" s="12">
        <f t="shared" si="6"/>
        <v>0</v>
      </c>
    </row>
    <row r="165" spans="2:11" ht="27.75" customHeight="1">
      <c r="B165" s="11" t="s">
        <v>75</v>
      </c>
      <c r="C165" s="12" t="str">
        <f t="shared" si="7"/>
        <v>N/A</v>
      </c>
      <c r="D165" s="12">
        <f t="shared" si="7"/>
        <v>1</v>
      </c>
      <c r="E165" s="14">
        <v>2.0624158235831715</v>
      </c>
      <c r="F165" s="14">
        <v>0</v>
      </c>
      <c r="G165" s="14">
        <v>0</v>
      </c>
      <c r="H165" s="15">
        <v>2.4163617735050362</v>
      </c>
      <c r="I165" s="15">
        <v>0</v>
      </c>
      <c r="J165" s="14">
        <v>0</v>
      </c>
      <c r="K165" s="12">
        <f t="shared" si="6"/>
        <v>0</v>
      </c>
    </row>
    <row r="166" spans="2:11" ht="27.75" customHeight="1">
      <c r="B166" s="11" t="s">
        <v>76</v>
      </c>
      <c r="C166" s="12" t="str">
        <f t="shared" si="7"/>
        <v>N/A</v>
      </c>
      <c r="D166" s="12">
        <f t="shared" si="7"/>
        <v>2</v>
      </c>
      <c r="E166" s="14">
        <v>2.5769987815464979</v>
      </c>
      <c r="F166" s="14">
        <v>0.24708149965699383</v>
      </c>
      <c r="G166" s="14">
        <v>0</v>
      </c>
      <c r="H166" s="15">
        <v>2.4163617735050362</v>
      </c>
      <c r="I166" s="15">
        <v>0</v>
      </c>
      <c r="J166" s="14">
        <v>0</v>
      </c>
      <c r="K166" s="12">
        <f t="shared" si="6"/>
        <v>0</v>
      </c>
    </row>
    <row r="167" spans="2:11" ht="27.75" customHeight="1">
      <c r="B167" s="11" t="s">
        <v>77</v>
      </c>
      <c r="C167" s="12" t="str">
        <f t="shared" si="7"/>
        <v>N/A</v>
      </c>
      <c r="D167" s="12">
        <f t="shared" si="7"/>
        <v>2</v>
      </c>
      <c r="E167" s="14">
        <v>0.22257754927778786</v>
      </c>
      <c r="F167" s="14">
        <v>0</v>
      </c>
      <c r="G167" s="14">
        <v>0</v>
      </c>
      <c r="H167" s="15">
        <v>0</v>
      </c>
      <c r="I167" s="15">
        <v>0</v>
      </c>
      <c r="J167" s="14">
        <v>0</v>
      </c>
      <c r="K167" s="12">
        <f t="shared" si="6"/>
        <v>0</v>
      </c>
    </row>
    <row r="168" spans="2:11" ht="27.75" customHeight="1">
      <c r="B168" s="11" t="s">
        <v>78</v>
      </c>
      <c r="C168" s="12" t="str">
        <f t="shared" si="7"/>
        <v>N/A</v>
      </c>
      <c r="D168" s="12">
        <f t="shared" si="7"/>
        <v>3</v>
      </c>
      <c r="E168" s="14">
        <v>1.8527709147832983</v>
      </c>
      <c r="F168" s="14">
        <v>0</v>
      </c>
      <c r="G168" s="14">
        <v>0</v>
      </c>
      <c r="H168" s="15">
        <v>3.0698004502838629</v>
      </c>
      <c r="I168" s="15">
        <v>0</v>
      </c>
      <c r="J168" s="14">
        <v>0</v>
      </c>
      <c r="K168" s="12">
        <f t="shared" si="6"/>
        <v>0</v>
      </c>
    </row>
    <row r="169" spans="2:11" ht="27.75" customHeight="1">
      <c r="B169" s="11" t="s">
        <v>79</v>
      </c>
      <c r="C169" s="12" t="str">
        <f t="shared" si="7"/>
        <v>N/A</v>
      </c>
      <c r="D169" s="12">
        <f t="shared" si="7"/>
        <v>4</v>
      </c>
      <c r="E169" s="14">
        <v>1.9895846377338651</v>
      </c>
      <c r="F169" s="14">
        <v>0.14566237169861346</v>
      </c>
      <c r="G169" s="14">
        <v>0</v>
      </c>
      <c r="H169" s="15">
        <v>3.0698004502838629</v>
      </c>
      <c r="I169" s="15">
        <v>0</v>
      </c>
      <c r="J169" s="14">
        <v>0</v>
      </c>
      <c r="K169" s="12">
        <f t="shared" si="6"/>
        <v>0</v>
      </c>
    </row>
    <row r="170" spans="2:11" ht="27.75" customHeight="1">
      <c r="B170" s="11" t="s">
        <v>80</v>
      </c>
      <c r="C170" s="12" t="str">
        <f t="shared" si="7"/>
        <v>N/A</v>
      </c>
      <c r="D170" s="12">
        <f t="shared" si="7"/>
        <v>4</v>
      </c>
      <c r="E170" s="14">
        <v>0.16812432621288562</v>
      </c>
      <c r="F170" s="14">
        <v>0</v>
      </c>
      <c r="G170" s="14">
        <v>0</v>
      </c>
      <c r="H170" s="15">
        <v>0</v>
      </c>
      <c r="I170" s="15">
        <v>0</v>
      </c>
      <c r="J170" s="14">
        <v>0</v>
      </c>
      <c r="K170" s="12">
        <f t="shared" si="6"/>
        <v>0</v>
      </c>
    </row>
    <row r="171" spans="2:11" ht="27.75" customHeight="1">
      <c r="B171" s="11" t="s">
        <v>81</v>
      </c>
      <c r="C171" s="12" t="str">
        <f t="shared" si="7"/>
        <v>N/A</v>
      </c>
      <c r="D171" s="12" t="str">
        <f t="shared" si="7"/>
        <v>5-8</v>
      </c>
      <c r="E171" s="14">
        <v>2.1093817284766501</v>
      </c>
      <c r="F171" s="14">
        <v>0.14021704939212323</v>
      </c>
      <c r="G171" s="14">
        <v>0</v>
      </c>
      <c r="H171" s="15">
        <v>15.110769400510367</v>
      </c>
      <c r="I171" s="15">
        <v>0</v>
      </c>
      <c r="J171" s="14">
        <v>0</v>
      </c>
      <c r="K171" s="12">
        <f t="shared" si="6"/>
        <v>0</v>
      </c>
    </row>
    <row r="172" spans="2:11" ht="27.75" customHeight="1">
      <c r="B172" s="11" t="s">
        <v>82</v>
      </c>
      <c r="C172" s="12" t="str">
        <f t="shared" ref="C172:D187" si="8">+C105</f>
        <v>N/A</v>
      </c>
      <c r="D172" s="12">
        <f t="shared" si="8"/>
        <v>0</v>
      </c>
      <c r="E172" s="14">
        <v>8.4422915709247786</v>
      </c>
      <c r="F172" s="14">
        <v>0.61804408178664028</v>
      </c>
      <c r="G172" s="14">
        <v>0.10550311968824806</v>
      </c>
      <c r="H172" s="15">
        <v>11.809542752200672</v>
      </c>
      <c r="I172" s="15">
        <v>1.5927567746483899</v>
      </c>
      <c r="J172" s="14">
        <v>0.45332308201531107</v>
      </c>
      <c r="K172" s="12">
        <f t="shared" si="6"/>
        <v>0</v>
      </c>
    </row>
    <row r="173" spans="2:11" ht="27.75" customHeight="1">
      <c r="B173" s="11" t="s">
        <v>83</v>
      </c>
      <c r="C173" s="12" t="str">
        <f t="shared" si="8"/>
        <v>N/A</v>
      </c>
      <c r="D173" s="12" t="str">
        <f t="shared" si="8"/>
        <v>1&amp;8</v>
      </c>
      <c r="E173" s="14">
        <v>1.6152187291626625</v>
      </c>
      <c r="F173" s="14">
        <v>0</v>
      </c>
      <c r="G173" s="14">
        <v>0</v>
      </c>
      <c r="H173" s="15">
        <v>0</v>
      </c>
      <c r="I173" s="15">
        <v>0</v>
      </c>
      <c r="J173" s="14">
        <v>0</v>
      </c>
      <c r="K173" s="12">
        <f t="shared" si="6"/>
        <v>0</v>
      </c>
    </row>
    <row r="174" spans="2:11" ht="27.75" customHeight="1">
      <c r="B174" s="11" t="s">
        <v>84</v>
      </c>
      <c r="C174" s="12" t="str">
        <f t="shared" si="8"/>
        <v>N/A</v>
      </c>
      <c r="D174" s="12">
        <f t="shared" si="8"/>
        <v>0</v>
      </c>
      <c r="E174" s="14">
        <v>10.657857084377987</v>
      </c>
      <c r="F174" s="14">
        <v>1.0808964778383092</v>
      </c>
      <c r="G174" s="14">
        <v>0.35666861107510961</v>
      </c>
      <c r="H174" s="15">
        <v>0</v>
      </c>
      <c r="I174" s="15">
        <v>0</v>
      </c>
      <c r="J174" s="14">
        <v>0</v>
      </c>
      <c r="K174" s="12">
        <f t="shared" si="6"/>
        <v>0</v>
      </c>
    </row>
    <row r="175" spans="2:11" ht="27.75" customHeight="1">
      <c r="B175" s="11" t="s">
        <v>85</v>
      </c>
      <c r="C175" s="12" t="str">
        <f t="shared" si="8"/>
        <v>N/A</v>
      </c>
      <c r="D175" s="12">
        <f t="shared" si="8"/>
        <v>8</v>
      </c>
      <c r="E175" s="14">
        <v>-1.153</v>
      </c>
      <c r="F175" s="14">
        <v>0</v>
      </c>
      <c r="G175" s="14">
        <v>0</v>
      </c>
      <c r="H175" s="15">
        <v>0</v>
      </c>
      <c r="I175" s="15">
        <v>0</v>
      </c>
      <c r="J175" s="14">
        <v>0</v>
      </c>
      <c r="K175" s="12">
        <f t="shared" si="6"/>
        <v>0</v>
      </c>
    </row>
    <row r="176" spans="2:11" ht="27.75" customHeight="1">
      <c r="B176" s="11" t="s">
        <v>86</v>
      </c>
      <c r="C176" s="12" t="str">
        <f t="shared" si="8"/>
        <v>N/A</v>
      </c>
      <c r="D176" s="12">
        <f t="shared" si="8"/>
        <v>0</v>
      </c>
      <c r="E176" s="14">
        <v>-1.153</v>
      </c>
      <c r="F176" s="14">
        <v>0</v>
      </c>
      <c r="G176" s="14">
        <v>0</v>
      </c>
      <c r="H176" s="15">
        <v>0</v>
      </c>
      <c r="I176" s="15">
        <v>0</v>
      </c>
      <c r="J176" s="14">
        <v>0.433</v>
      </c>
      <c r="K176" s="12">
        <f t="shared" si="6"/>
        <v>0</v>
      </c>
    </row>
    <row r="177" spans="2:11" ht="27.75" customHeight="1">
      <c r="B177" s="11" t="s">
        <v>87</v>
      </c>
      <c r="C177" s="12" t="str">
        <f t="shared" si="8"/>
        <v>N/A</v>
      </c>
      <c r="D177" s="12">
        <f t="shared" si="8"/>
        <v>0</v>
      </c>
      <c r="E177" s="14">
        <v>-8.5289999999999999</v>
      </c>
      <c r="F177" s="14">
        <v>-0.84399999999999997</v>
      </c>
      <c r="G177" s="14">
        <v>-0.125</v>
      </c>
      <c r="H177" s="15">
        <v>0</v>
      </c>
      <c r="I177" s="15">
        <v>0</v>
      </c>
      <c r="J177" s="14">
        <v>0.433</v>
      </c>
      <c r="K177" s="12">
        <f t="shared" si="6"/>
        <v>0</v>
      </c>
    </row>
    <row r="178" spans="2:11" ht="27.75" customHeight="1">
      <c r="B178" s="11" t="s">
        <v>88</v>
      </c>
      <c r="C178" s="12" t="str">
        <f t="shared" si="8"/>
        <v>N/A</v>
      </c>
      <c r="D178" s="12">
        <f t="shared" si="8"/>
        <v>1</v>
      </c>
      <c r="E178" s="14">
        <v>1.2308732944497085</v>
      </c>
      <c r="F178" s="14">
        <v>0</v>
      </c>
      <c r="G178" s="14">
        <v>0</v>
      </c>
      <c r="H178" s="15">
        <v>1.4421122756754012</v>
      </c>
      <c r="I178" s="15">
        <v>0</v>
      </c>
      <c r="J178" s="14">
        <v>0</v>
      </c>
      <c r="K178" s="12">
        <f t="shared" si="6"/>
        <v>0</v>
      </c>
    </row>
    <row r="179" spans="2:11" ht="27.75" customHeight="1">
      <c r="B179" s="11" t="s">
        <v>89</v>
      </c>
      <c r="C179" s="12" t="str">
        <f t="shared" si="8"/>
        <v>N/A</v>
      </c>
      <c r="D179" s="12">
        <f t="shared" si="8"/>
        <v>2</v>
      </c>
      <c r="E179" s="14">
        <v>1.5379822748470617</v>
      </c>
      <c r="F179" s="14">
        <v>0.14746105804793538</v>
      </c>
      <c r="G179" s="14">
        <v>0</v>
      </c>
      <c r="H179" s="15">
        <v>1.4421122756754012</v>
      </c>
      <c r="I179" s="15">
        <v>0</v>
      </c>
      <c r="J179" s="14">
        <v>0</v>
      </c>
      <c r="K179" s="12">
        <f t="shared" si="6"/>
        <v>0</v>
      </c>
    </row>
    <row r="180" spans="2:11" ht="27.75" customHeight="1">
      <c r="B180" s="11" t="s">
        <v>90</v>
      </c>
      <c r="C180" s="12" t="str">
        <f t="shared" si="8"/>
        <v>N/A</v>
      </c>
      <c r="D180" s="12">
        <f t="shared" si="8"/>
        <v>2</v>
      </c>
      <c r="E180" s="14">
        <v>0.1328368208861567</v>
      </c>
      <c r="F180" s="14">
        <v>0</v>
      </c>
      <c r="G180" s="14">
        <v>0</v>
      </c>
      <c r="H180" s="15">
        <v>0</v>
      </c>
      <c r="I180" s="15">
        <v>0</v>
      </c>
      <c r="J180" s="14">
        <v>0</v>
      </c>
      <c r="K180" s="12">
        <f t="shared" si="6"/>
        <v>0</v>
      </c>
    </row>
    <row r="181" spans="2:11" ht="27.75" customHeight="1">
      <c r="B181" s="11" t="s">
        <v>91</v>
      </c>
      <c r="C181" s="12" t="str">
        <f t="shared" si="8"/>
        <v>N/A</v>
      </c>
      <c r="D181" s="12">
        <f t="shared" si="8"/>
        <v>3</v>
      </c>
      <c r="E181" s="14">
        <v>1.1057548209544907</v>
      </c>
      <c r="F181" s="14">
        <v>0</v>
      </c>
      <c r="G181" s="14">
        <v>0</v>
      </c>
      <c r="H181" s="15">
        <v>1.8320919333228336</v>
      </c>
      <c r="I181" s="15">
        <v>0</v>
      </c>
      <c r="J181" s="14">
        <v>0</v>
      </c>
      <c r="K181" s="12">
        <f t="shared" si="6"/>
        <v>0</v>
      </c>
    </row>
    <row r="182" spans="2:11" ht="27.75" customHeight="1">
      <c r="B182" s="11" t="s">
        <v>92</v>
      </c>
      <c r="C182" s="12" t="str">
        <f t="shared" si="8"/>
        <v>N/A</v>
      </c>
      <c r="D182" s="12">
        <f t="shared" si="8"/>
        <v>4</v>
      </c>
      <c r="E182" s="14">
        <v>1.1874068117744219</v>
      </c>
      <c r="F182" s="14">
        <v>8.6932965350573488E-2</v>
      </c>
      <c r="G182" s="14">
        <v>0</v>
      </c>
      <c r="H182" s="15">
        <v>1.8320919333228336</v>
      </c>
      <c r="I182" s="15">
        <v>0</v>
      </c>
      <c r="J182" s="14">
        <v>0</v>
      </c>
      <c r="K182" s="12">
        <f t="shared" si="6"/>
        <v>0</v>
      </c>
    </row>
    <row r="183" spans="2:11" ht="27.75" customHeight="1">
      <c r="B183" s="11" t="s">
        <v>93</v>
      </c>
      <c r="C183" s="12" t="str">
        <f t="shared" si="8"/>
        <v>N/A</v>
      </c>
      <c r="D183" s="12">
        <f t="shared" si="8"/>
        <v>4</v>
      </c>
      <c r="E183" s="14">
        <v>0.10033851608220397</v>
      </c>
      <c r="F183" s="14">
        <v>0</v>
      </c>
      <c r="G183" s="14">
        <v>0</v>
      </c>
      <c r="H183" s="15">
        <v>0</v>
      </c>
      <c r="I183" s="15">
        <v>0</v>
      </c>
      <c r="J183" s="14">
        <v>0</v>
      </c>
      <c r="K183" s="12">
        <f t="shared" si="6"/>
        <v>0</v>
      </c>
    </row>
    <row r="184" spans="2:11" ht="27.75" customHeight="1">
      <c r="B184" s="11" t="s">
        <v>94</v>
      </c>
      <c r="C184" s="12" t="str">
        <f t="shared" si="8"/>
        <v>N/A</v>
      </c>
      <c r="D184" s="12" t="str">
        <f t="shared" si="8"/>
        <v>5-8</v>
      </c>
      <c r="E184" s="14">
        <v>1.258903082343118</v>
      </c>
      <c r="F184" s="14">
        <v>8.3683134870178214E-2</v>
      </c>
      <c r="G184" s="14">
        <v>0</v>
      </c>
      <c r="H184" s="15">
        <v>9.0182795830968754</v>
      </c>
      <c r="I184" s="15">
        <v>0</v>
      </c>
      <c r="J184" s="14">
        <v>0</v>
      </c>
      <c r="K184" s="12">
        <f t="shared" si="6"/>
        <v>0</v>
      </c>
    </row>
    <row r="185" spans="2:11" ht="27.75" customHeight="1">
      <c r="B185" s="11" t="s">
        <v>95</v>
      </c>
      <c r="C185" s="12" t="str">
        <f t="shared" si="8"/>
        <v>N/A</v>
      </c>
      <c r="D185" s="12">
        <f t="shared" si="8"/>
        <v>0</v>
      </c>
      <c r="E185" s="14">
        <v>5.0384559310428179</v>
      </c>
      <c r="F185" s="14">
        <v>0.36885575952486321</v>
      </c>
      <c r="G185" s="14">
        <v>6.2965465557658362E-2</v>
      </c>
      <c r="H185" s="15">
        <v>7.0480698543572435</v>
      </c>
      <c r="I185" s="15">
        <v>0.95057541551561653</v>
      </c>
      <c r="J185" s="14">
        <v>0.27054838749290627</v>
      </c>
      <c r="K185" s="12">
        <f t="shared" si="6"/>
        <v>0</v>
      </c>
    </row>
    <row r="186" spans="2:11" ht="27.75" customHeight="1">
      <c r="B186" s="11" t="s">
        <v>96</v>
      </c>
      <c r="C186" s="12" t="str">
        <f t="shared" si="8"/>
        <v>N/A</v>
      </c>
      <c r="D186" s="12">
        <f t="shared" si="8"/>
        <v>0</v>
      </c>
      <c r="E186" s="14">
        <v>6.6173590579840731</v>
      </c>
      <c r="F186" s="14">
        <v>0.37203006289900964</v>
      </c>
      <c r="G186" s="14">
        <v>7.3526211755378601E-2</v>
      </c>
      <c r="H186" s="15">
        <v>3.8459864610505727</v>
      </c>
      <c r="I186" s="15">
        <v>3.0541657190695726</v>
      </c>
      <c r="J186" s="14">
        <v>0.31735672595270248</v>
      </c>
      <c r="K186" s="12">
        <f t="shared" si="6"/>
        <v>0</v>
      </c>
    </row>
    <row r="187" spans="2:11" ht="27.75" customHeight="1">
      <c r="B187" s="11" t="s">
        <v>97</v>
      </c>
      <c r="C187" s="12" t="str">
        <f t="shared" si="8"/>
        <v>N/A</v>
      </c>
      <c r="D187" s="12">
        <f t="shared" si="8"/>
        <v>0</v>
      </c>
      <c r="E187" s="14">
        <v>5.6793549705910582</v>
      </c>
      <c r="F187" s="14">
        <v>0.25461354258670549</v>
      </c>
      <c r="G187" s="14">
        <v>5.7516006865316396E-2</v>
      </c>
      <c r="H187" s="15">
        <v>65.035172640879708</v>
      </c>
      <c r="I187" s="15">
        <v>2.6092627504753292</v>
      </c>
      <c r="J187" s="14">
        <v>0.24759939540800835</v>
      </c>
      <c r="K187" s="12">
        <f t="shared" si="6"/>
        <v>0</v>
      </c>
    </row>
    <row r="188" spans="2:11" ht="27.75" customHeight="1">
      <c r="B188" s="11" t="s">
        <v>98</v>
      </c>
      <c r="C188" s="12" t="str">
        <f t="shared" ref="C188:D197" si="9">+C121</f>
        <v>N/A</v>
      </c>
      <c r="D188" s="12" t="str">
        <f t="shared" si="9"/>
        <v>1&amp;8</v>
      </c>
      <c r="E188" s="14">
        <v>0.96398096624724716</v>
      </c>
      <c r="F188" s="14">
        <v>0</v>
      </c>
      <c r="G188" s="14">
        <v>0</v>
      </c>
      <c r="H188" s="15">
        <v>0</v>
      </c>
      <c r="I188" s="15">
        <v>0</v>
      </c>
      <c r="J188" s="14">
        <v>0</v>
      </c>
      <c r="K188" s="12">
        <f t="shared" si="6"/>
        <v>0</v>
      </c>
    </row>
    <row r="189" spans="2:11" ht="27.75" customHeight="1">
      <c r="B189" s="11" t="s">
        <v>99</v>
      </c>
      <c r="C189" s="12" t="str">
        <f t="shared" si="9"/>
        <v>N/A</v>
      </c>
      <c r="D189" s="12">
        <f t="shared" si="9"/>
        <v>0</v>
      </c>
      <c r="E189" s="14">
        <v>6.3607307077536426</v>
      </c>
      <c r="F189" s="14">
        <v>0.64509135035846121</v>
      </c>
      <c r="G189" s="14">
        <v>0.21286389646589021</v>
      </c>
      <c r="H189" s="15">
        <v>0</v>
      </c>
      <c r="I189" s="15">
        <v>0</v>
      </c>
      <c r="J189" s="14">
        <v>0</v>
      </c>
      <c r="K189" s="12">
        <f t="shared" si="6"/>
        <v>0</v>
      </c>
    </row>
    <row r="190" spans="2:11" ht="27.75" customHeight="1">
      <c r="B190" s="11" t="s">
        <v>100</v>
      </c>
      <c r="C190" s="12" t="str">
        <f t="shared" si="9"/>
        <v>N/A</v>
      </c>
      <c r="D190" s="12">
        <f t="shared" si="9"/>
        <v>8</v>
      </c>
      <c r="E190" s="14">
        <v>-1.153</v>
      </c>
      <c r="F190" s="14">
        <v>0</v>
      </c>
      <c r="G190" s="14">
        <v>0</v>
      </c>
      <c r="H190" s="15">
        <v>0</v>
      </c>
      <c r="I190" s="15">
        <v>0</v>
      </c>
      <c r="J190" s="14">
        <v>0</v>
      </c>
      <c r="K190" s="12">
        <f t="shared" si="6"/>
        <v>0</v>
      </c>
    </row>
    <row r="191" spans="2:11" ht="27.75" customHeight="1">
      <c r="B191" s="11" t="s">
        <v>101</v>
      </c>
      <c r="C191" s="12" t="str">
        <f t="shared" si="9"/>
        <v>N/A</v>
      </c>
      <c r="D191" s="12">
        <f t="shared" si="9"/>
        <v>8</v>
      </c>
      <c r="E191" s="14">
        <v>-1.03</v>
      </c>
      <c r="F191" s="14">
        <v>0</v>
      </c>
      <c r="G191" s="14">
        <v>0</v>
      </c>
      <c r="H191" s="15">
        <v>0</v>
      </c>
      <c r="I191" s="15">
        <v>0</v>
      </c>
      <c r="J191" s="14">
        <v>0</v>
      </c>
      <c r="K191" s="12">
        <f t="shared" si="6"/>
        <v>0</v>
      </c>
    </row>
    <row r="192" spans="2:11" ht="27.75" customHeight="1">
      <c r="B192" s="11" t="s">
        <v>102</v>
      </c>
      <c r="C192" s="12" t="str">
        <f t="shared" si="9"/>
        <v>N/A</v>
      </c>
      <c r="D192" s="12">
        <f t="shared" si="9"/>
        <v>0</v>
      </c>
      <c r="E192" s="14">
        <v>-1.153</v>
      </c>
      <c r="F192" s="14">
        <v>0</v>
      </c>
      <c r="G192" s="14">
        <v>0</v>
      </c>
      <c r="H192" s="15">
        <v>0</v>
      </c>
      <c r="I192" s="15">
        <v>0</v>
      </c>
      <c r="J192" s="14">
        <v>0.433</v>
      </c>
      <c r="K192" s="12">
        <f t="shared" si="6"/>
        <v>0</v>
      </c>
    </row>
    <row r="193" spans="2:11" ht="27.75" customHeight="1">
      <c r="B193" s="11" t="s">
        <v>103</v>
      </c>
      <c r="C193" s="12" t="str">
        <f t="shared" si="9"/>
        <v>N/A</v>
      </c>
      <c r="D193" s="12">
        <f t="shared" si="9"/>
        <v>0</v>
      </c>
      <c r="E193" s="14">
        <v>-8.5289999999999999</v>
      </c>
      <c r="F193" s="14">
        <v>-0.84399999999999997</v>
      </c>
      <c r="G193" s="14">
        <v>-0.125</v>
      </c>
      <c r="H193" s="15">
        <v>0</v>
      </c>
      <c r="I193" s="15">
        <v>0</v>
      </c>
      <c r="J193" s="14">
        <v>0.433</v>
      </c>
      <c r="K193" s="12">
        <f t="shared" si="6"/>
        <v>0</v>
      </c>
    </row>
    <row r="194" spans="2:11" ht="27.75" customHeight="1">
      <c r="B194" s="11" t="s">
        <v>104</v>
      </c>
      <c r="C194" s="12" t="str">
        <f t="shared" si="9"/>
        <v>N/A</v>
      </c>
      <c r="D194" s="12">
        <f t="shared" si="9"/>
        <v>0</v>
      </c>
      <c r="E194" s="14">
        <v>-1.03</v>
      </c>
      <c r="F194" s="14">
        <v>0</v>
      </c>
      <c r="G194" s="14">
        <v>0</v>
      </c>
      <c r="H194" s="15">
        <v>0</v>
      </c>
      <c r="I194" s="15">
        <v>0</v>
      </c>
      <c r="J194" s="14">
        <v>0.40300000000000002</v>
      </c>
      <c r="K194" s="12">
        <f t="shared" si="6"/>
        <v>0</v>
      </c>
    </row>
    <row r="195" spans="2:11" ht="27.75" customHeight="1">
      <c r="B195" s="11" t="s">
        <v>105</v>
      </c>
      <c r="C195" s="12" t="str">
        <f t="shared" si="9"/>
        <v>N/A</v>
      </c>
      <c r="D195" s="12">
        <f t="shared" si="9"/>
        <v>0</v>
      </c>
      <c r="E195" s="14">
        <v>-7.7290000000000001</v>
      </c>
      <c r="F195" s="14">
        <v>-0.72899999999999998</v>
      </c>
      <c r="G195" s="14">
        <v>-0.11</v>
      </c>
      <c r="H195" s="15">
        <v>0</v>
      </c>
      <c r="I195" s="15">
        <v>0</v>
      </c>
      <c r="J195" s="14">
        <v>0.40300000000000002</v>
      </c>
      <c r="K195" s="12">
        <f t="shared" si="6"/>
        <v>0</v>
      </c>
    </row>
    <row r="196" spans="2:11" ht="27.75" customHeight="1">
      <c r="B196" s="11" t="s">
        <v>106</v>
      </c>
      <c r="C196" s="12" t="str">
        <f t="shared" si="9"/>
        <v>N/A</v>
      </c>
      <c r="D196" s="12">
        <f t="shared" si="9"/>
        <v>0</v>
      </c>
      <c r="E196" s="14">
        <v>-0.66400000000000003</v>
      </c>
      <c r="F196" s="14">
        <v>0</v>
      </c>
      <c r="G196" s="14">
        <v>0</v>
      </c>
      <c r="H196" s="15">
        <v>0</v>
      </c>
      <c r="I196" s="15">
        <v>0</v>
      </c>
      <c r="J196" s="14">
        <v>0.307</v>
      </c>
      <c r="K196" s="12">
        <f t="shared" si="6"/>
        <v>0</v>
      </c>
    </row>
    <row r="197" spans="2:11" ht="27.75" customHeight="1">
      <c r="B197" s="11" t="s">
        <v>107</v>
      </c>
      <c r="C197" s="12" t="str">
        <f t="shared" si="9"/>
        <v>N/A</v>
      </c>
      <c r="D197" s="12">
        <f t="shared" si="9"/>
        <v>0</v>
      </c>
      <c r="E197" s="14">
        <v>-5.5140000000000002</v>
      </c>
      <c r="F197" s="14">
        <v>-0.35599999999999998</v>
      </c>
      <c r="G197" s="14">
        <v>-6.5000000000000002E-2</v>
      </c>
      <c r="H197" s="15">
        <v>0</v>
      </c>
      <c r="I197" s="15">
        <v>0</v>
      </c>
      <c r="J197" s="14">
        <v>0.307</v>
      </c>
      <c r="K197" s="12">
        <f t="shared" si="6"/>
        <v>0</v>
      </c>
    </row>
    <row r="198" spans="2:11" ht="27.75" customHeight="1" thickBot="1"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2:11" ht="27.75" customHeight="1"/>
    <row r="200" spans="2:11" ht="27.75" customHeight="1"/>
    <row r="201" spans="2:11" ht="27.75" customHeight="1" thickBot="1"/>
    <row r="202" spans="2:11" ht="27.75" customHeight="1">
      <c r="B202" s="18"/>
      <c r="C202" s="19"/>
      <c r="D202" s="19"/>
      <c r="E202" s="19"/>
      <c r="F202" s="19"/>
      <c r="G202" s="19"/>
      <c r="H202" s="19"/>
      <c r="I202" s="19"/>
      <c r="J202" s="19"/>
      <c r="K202" s="19"/>
    </row>
    <row r="203" spans="2:11" ht="27.75" customHeight="1">
      <c r="B203" s="35" t="s">
        <v>110</v>
      </c>
      <c r="C203" s="35"/>
      <c r="D203" s="35"/>
      <c r="E203" s="35"/>
      <c r="F203" s="35"/>
      <c r="G203" s="35"/>
      <c r="H203" s="8"/>
      <c r="I203" s="8"/>
      <c r="J203" s="8"/>
      <c r="K203" s="8"/>
    </row>
    <row r="204" spans="2:11" ht="27.75" customHeight="1">
      <c r="B204" s="9"/>
      <c r="C204" s="8"/>
      <c r="D204" s="8"/>
      <c r="E204" s="8"/>
      <c r="F204" s="8"/>
      <c r="G204" s="8"/>
      <c r="H204" s="8"/>
      <c r="I204" s="8"/>
      <c r="J204" s="8"/>
      <c r="K204" s="8"/>
    </row>
    <row r="205" spans="2:11" ht="27.75" customHeight="1">
      <c r="B205" s="9"/>
      <c r="C205" s="8"/>
      <c r="D205" s="8"/>
      <c r="E205" s="8"/>
      <c r="F205" s="8"/>
      <c r="G205" s="8"/>
      <c r="H205" s="8"/>
      <c r="I205" s="8"/>
      <c r="J205" s="8"/>
      <c r="K205" s="8"/>
    </row>
    <row r="206" spans="2:11" ht="27.75" customHeight="1">
      <c r="B206" s="1"/>
      <c r="C206" s="10" t="s">
        <v>39</v>
      </c>
      <c r="D206" s="10" t="s">
        <v>40</v>
      </c>
      <c r="E206" s="10" t="s">
        <v>41</v>
      </c>
      <c r="F206" s="10" t="s">
        <v>42</v>
      </c>
      <c r="G206" s="10" t="s">
        <v>43</v>
      </c>
      <c r="H206" s="10" t="s">
        <v>44</v>
      </c>
      <c r="I206" s="10" t="s">
        <v>45</v>
      </c>
      <c r="J206" s="10" t="s">
        <v>46</v>
      </c>
      <c r="K206" s="10" t="s">
        <v>47</v>
      </c>
    </row>
    <row r="207" spans="2:11" ht="27.75" customHeight="1">
      <c r="B207" s="11" t="s">
        <v>48</v>
      </c>
      <c r="C207" s="12" t="str">
        <f t="shared" ref="C207:D222" si="10">+C140</f>
        <v>101, 102</v>
      </c>
      <c r="D207" s="12">
        <f t="shared" si="10"/>
        <v>1</v>
      </c>
      <c r="E207" s="14">
        <v>3.03</v>
      </c>
      <c r="F207" s="14">
        <v>0</v>
      </c>
      <c r="G207" s="14">
        <v>0</v>
      </c>
      <c r="H207" s="15">
        <v>3.55</v>
      </c>
      <c r="I207" s="15">
        <v>0</v>
      </c>
      <c r="J207" s="14">
        <v>0</v>
      </c>
      <c r="K207" s="12">
        <f>+K140</f>
        <v>0</v>
      </c>
    </row>
    <row r="208" spans="2:11" ht="27.75" customHeight="1">
      <c r="B208" s="11" t="s">
        <v>49</v>
      </c>
      <c r="C208" s="12" t="str">
        <f t="shared" si="10"/>
        <v xml:space="preserve">103, 105, 111, 112, 113, 114, 115, 116, 117, 118, 119, 120, 131, 132, 133, 134, 147, 148, 149, 150 </v>
      </c>
      <c r="D208" s="12">
        <f t="shared" si="10"/>
        <v>2</v>
      </c>
      <c r="E208" s="14">
        <v>3.786</v>
      </c>
      <c r="F208" s="14">
        <v>0.36299999999999999</v>
      </c>
      <c r="G208" s="14">
        <v>0</v>
      </c>
      <c r="H208" s="15">
        <v>3.55</v>
      </c>
      <c r="I208" s="15">
        <v>0</v>
      </c>
      <c r="J208" s="14">
        <v>0</v>
      </c>
      <c r="K208" s="12" t="str">
        <f t="shared" ref="K208:K264" si="11">+K141</f>
        <v>145, 146</v>
      </c>
    </row>
    <row r="209" spans="2:11" ht="27.75" customHeight="1">
      <c r="B209" s="11" t="s">
        <v>50</v>
      </c>
      <c r="C209" s="12" t="str">
        <f t="shared" si="10"/>
        <v>104, 106, 130, 153, 155</v>
      </c>
      <c r="D209" s="12">
        <f t="shared" si="10"/>
        <v>2</v>
      </c>
      <c r="E209" s="14">
        <v>0.32700000000000001</v>
      </c>
      <c r="F209" s="14">
        <v>0</v>
      </c>
      <c r="G209" s="14">
        <v>0</v>
      </c>
      <c r="H209" s="15">
        <v>0</v>
      </c>
      <c r="I209" s="15">
        <v>0</v>
      </c>
      <c r="J209" s="14">
        <v>0</v>
      </c>
      <c r="K209" s="12" t="str">
        <f t="shared" si="11"/>
        <v>135, 136, 137, 138, 140, 141, 142, 143</v>
      </c>
    </row>
    <row r="210" spans="2:11" ht="27.75" customHeight="1">
      <c r="B210" s="11" t="s">
        <v>51</v>
      </c>
      <c r="C210" s="12" t="str">
        <f t="shared" si="10"/>
        <v>201, 202, 203, 209</v>
      </c>
      <c r="D210" s="12">
        <f t="shared" si="10"/>
        <v>3</v>
      </c>
      <c r="E210" s="14">
        <v>2.722</v>
      </c>
      <c r="F210" s="14">
        <v>0</v>
      </c>
      <c r="G210" s="14">
        <v>0</v>
      </c>
      <c r="H210" s="15">
        <v>4.51</v>
      </c>
      <c r="I210" s="15">
        <v>0</v>
      </c>
      <c r="J210" s="14">
        <v>0</v>
      </c>
      <c r="K210" s="12">
        <f t="shared" si="11"/>
        <v>207</v>
      </c>
    </row>
    <row r="211" spans="2:11" ht="27.75" customHeight="1">
      <c r="B211" s="11" t="s">
        <v>52</v>
      </c>
      <c r="C211" s="12" t="str">
        <f t="shared" si="10"/>
        <v>205, 211, 231, 232</v>
      </c>
      <c r="D211" s="12">
        <f t="shared" si="10"/>
        <v>4</v>
      </c>
      <c r="E211" s="14">
        <v>2.923</v>
      </c>
      <c r="F211" s="14">
        <v>0.214</v>
      </c>
      <c r="G211" s="14">
        <v>0</v>
      </c>
      <c r="H211" s="15">
        <v>4.51</v>
      </c>
      <c r="I211" s="15">
        <v>0</v>
      </c>
      <c r="J211" s="14">
        <v>0</v>
      </c>
      <c r="K211" s="12" t="str">
        <f t="shared" si="11"/>
        <v>208, 210</v>
      </c>
    </row>
    <row r="212" spans="2:11" ht="27.75" customHeight="1">
      <c r="B212" s="11" t="s">
        <v>53</v>
      </c>
      <c r="C212" s="12">
        <f t="shared" si="10"/>
        <v>212</v>
      </c>
      <c r="D212" s="12">
        <f t="shared" si="10"/>
        <v>4</v>
      </c>
      <c r="E212" s="14">
        <v>0.247</v>
      </c>
      <c r="F212" s="14">
        <v>0</v>
      </c>
      <c r="G212" s="14">
        <v>0</v>
      </c>
      <c r="H212" s="15">
        <v>0</v>
      </c>
      <c r="I212" s="15">
        <v>0</v>
      </c>
      <c r="J212" s="14">
        <v>0</v>
      </c>
      <c r="K212" s="12" t="str">
        <f t="shared" si="11"/>
        <v>233, 234, 235, 236, 237</v>
      </c>
    </row>
    <row r="213" spans="2:11" ht="27.75" customHeight="1">
      <c r="B213" s="11" t="s">
        <v>54</v>
      </c>
      <c r="C213" s="12" t="str">
        <f t="shared" si="10"/>
        <v>401, 402</v>
      </c>
      <c r="D213" s="12" t="str">
        <f t="shared" si="10"/>
        <v>5-8</v>
      </c>
      <c r="E213" s="14">
        <v>3.0990000000000002</v>
      </c>
      <c r="F213" s="14">
        <v>0.20599999999999999</v>
      </c>
      <c r="G213" s="14">
        <v>0</v>
      </c>
      <c r="H213" s="15">
        <v>22.2</v>
      </c>
      <c r="I213" s="15">
        <v>0</v>
      </c>
      <c r="J213" s="14">
        <v>0</v>
      </c>
      <c r="K213" s="12">
        <f t="shared" si="11"/>
        <v>0</v>
      </c>
    </row>
    <row r="214" spans="2:11" ht="27.75" customHeight="1">
      <c r="B214" s="11" t="s">
        <v>56</v>
      </c>
      <c r="C214" s="12" t="str">
        <f t="shared" si="10"/>
        <v>403, 404</v>
      </c>
      <c r="D214" s="12" t="str">
        <f t="shared" si="10"/>
        <v>5-8</v>
      </c>
      <c r="E214" s="14">
        <v>2.7360000000000002</v>
      </c>
      <c r="F214" s="14">
        <v>0.17899999999999999</v>
      </c>
      <c r="G214" s="14">
        <v>0</v>
      </c>
      <c r="H214" s="15">
        <v>28.53</v>
      </c>
      <c r="I214" s="15">
        <v>0</v>
      </c>
      <c r="J214" s="14">
        <v>0</v>
      </c>
      <c r="K214" s="12">
        <f t="shared" si="11"/>
        <v>0</v>
      </c>
    </row>
    <row r="215" spans="2:11" ht="27.75" customHeight="1">
      <c r="B215" s="11" t="s">
        <v>57</v>
      </c>
      <c r="C215" s="12">
        <f t="shared" si="10"/>
        <v>0</v>
      </c>
      <c r="D215" s="12" t="str">
        <f t="shared" si="10"/>
        <v>5-8</v>
      </c>
      <c r="E215" s="14">
        <v>1.839</v>
      </c>
      <c r="F215" s="14">
        <v>0.106</v>
      </c>
      <c r="G215" s="14">
        <v>0</v>
      </c>
      <c r="H215" s="15">
        <v>365.06</v>
      </c>
      <c r="I215" s="15">
        <v>0</v>
      </c>
      <c r="J215" s="14">
        <v>0</v>
      </c>
      <c r="K215" s="12">
        <f t="shared" si="11"/>
        <v>405</v>
      </c>
    </row>
    <row r="216" spans="2:11" ht="27.75" customHeight="1">
      <c r="B216" s="11" t="s">
        <v>58</v>
      </c>
      <c r="C216" s="12" t="str">
        <f t="shared" si="10"/>
        <v>511, 591</v>
      </c>
      <c r="D216" s="12">
        <f t="shared" si="10"/>
        <v>0</v>
      </c>
      <c r="E216" s="14">
        <v>12.403</v>
      </c>
      <c r="F216" s="14">
        <v>0.90800000000000003</v>
      </c>
      <c r="G216" s="14">
        <v>0.155</v>
      </c>
      <c r="H216" s="15">
        <v>17.350000000000001</v>
      </c>
      <c r="I216" s="15">
        <v>2.34</v>
      </c>
      <c r="J216" s="14">
        <v>0.66600000000000004</v>
      </c>
      <c r="K216" s="12">
        <f t="shared" si="11"/>
        <v>501</v>
      </c>
    </row>
    <row r="217" spans="2:11" ht="27.75" customHeight="1">
      <c r="B217" s="11" t="s">
        <v>59</v>
      </c>
      <c r="C217" s="12" t="str">
        <f t="shared" si="10"/>
        <v>513, 592</v>
      </c>
      <c r="D217" s="12">
        <f t="shared" si="10"/>
        <v>0</v>
      </c>
      <c r="E217" s="14">
        <v>10.53</v>
      </c>
      <c r="F217" s="14">
        <v>0.59199999999999997</v>
      </c>
      <c r="G217" s="14">
        <v>0.11700000000000001</v>
      </c>
      <c r="H217" s="15">
        <v>6.12</v>
      </c>
      <c r="I217" s="15">
        <v>4.8600000000000003</v>
      </c>
      <c r="J217" s="14">
        <v>0.505</v>
      </c>
      <c r="K217" s="12">
        <f t="shared" si="11"/>
        <v>503</v>
      </c>
    </row>
    <row r="218" spans="2:11" ht="27.75" customHeight="1">
      <c r="B218" s="11" t="s">
        <v>60</v>
      </c>
      <c r="C218" s="12" t="str">
        <f t="shared" si="10"/>
        <v>515, 593</v>
      </c>
      <c r="D218" s="12">
        <f t="shared" si="10"/>
        <v>0</v>
      </c>
      <c r="E218" s="14">
        <v>8.0969999999999995</v>
      </c>
      <c r="F218" s="14">
        <v>0.36299999999999999</v>
      </c>
      <c r="G218" s="14">
        <v>8.2000000000000003E-2</v>
      </c>
      <c r="H218" s="15">
        <v>92.36</v>
      </c>
      <c r="I218" s="15">
        <v>3.72</v>
      </c>
      <c r="J218" s="14">
        <v>0.35299999999999998</v>
      </c>
      <c r="K218" s="12">
        <f t="shared" si="11"/>
        <v>505</v>
      </c>
    </row>
    <row r="219" spans="2:11" ht="27.75" customHeight="1">
      <c r="B219" s="11" t="s">
        <v>61</v>
      </c>
      <c r="C219" s="12">
        <f t="shared" si="10"/>
        <v>0</v>
      </c>
      <c r="D219" s="12">
        <f t="shared" si="10"/>
        <v>0</v>
      </c>
      <c r="E219" s="14">
        <v>6.3970000000000002</v>
      </c>
      <c r="F219" s="14">
        <v>0.183</v>
      </c>
      <c r="G219" s="14">
        <v>5.5E-2</v>
      </c>
      <c r="H219" s="15">
        <v>198.99</v>
      </c>
      <c r="I219" s="15">
        <v>4.04</v>
      </c>
      <c r="J219" s="14">
        <v>0.254</v>
      </c>
      <c r="K219" s="12" t="str">
        <f t="shared" si="11"/>
        <v>507, 517, 594</v>
      </c>
    </row>
    <row r="220" spans="2:11" ht="27.75" customHeight="1">
      <c r="B220" s="11" t="s">
        <v>62</v>
      </c>
      <c r="C220" s="12" t="str">
        <f t="shared" si="10"/>
        <v>900, 901, 902, 903, 904, 905, 906, 907</v>
      </c>
      <c r="D220" s="12" t="str">
        <f t="shared" si="10"/>
        <v>1&amp;8</v>
      </c>
      <c r="E220" s="14">
        <v>2.3730000000000002</v>
      </c>
      <c r="F220" s="14">
        <v>0</v>
      </c>
      <c r="G220" s="14">
        <v>0</v>
      </c>
      <c r="H220" s="15">
        <v>0</v>
      </c>
      <c r="I220" s="15">
        <v>0</v>
      </c>
      <c r="J220" s="14">
        <v>0</v>
      </c>
      <c r="K220" s="12" t="str">
        <f t="shared" si="11"/>
        <v>912, 913</v>
      </c>
    </row>
    <row r="221" spans="2:11" ht="27.75" customHeight="1">
      <c r="B221" s="11" t="s">
        <v>64</v>
      </c>
      <c r="C221" s="12">
        <f t="shared" si="10"/>
        <v>910</v>
      </c>
      <c r="D221" s="12">
        <f t="shared" si="10"/>
        <v>0</v>
      </c>
      <c r="E221" s="14">
        <v>15.657999999999999</v>
      </c>
      <c r="F221" s="14">
        <v>1.5880000000000001</v>
      </c>
      <c r="G221" s="14">
        <v>0.52400000000000002</v>
      </c>
      <c r="H221" s="15">
        <v>0</v>
      </c>
      <c r="I221" s="15">
        <v>0</v>
      </c>
      <c r="J221" s="14">
        <v>0</v>
      </c>
      <c r="K221" s="12">
        <f t="shared" si="11"/>
        <v>0</v>
      </c>
    </row>
    <row r="222" spans="2:11" ht="27.75" customHeight="1">
      <c r="B222" s="11" t="s">
        <v>65</v>
      </c>
      <c r="C222" s="12" t="str">
        <f t="shared" si="10"/>
        <v xml:space="preserve">781, 782, 783, 784, 785 </v>
      </c>
      <c r="D222" s="12">
        <f t="shared" si="10"/>
        <v>8</v>
      </c>
      <c r="E222" s="14">
        <v>-1.153</v>
      </c>
      <c r="F222" s="14">
        <v>0</v>
      </c>
      <c r="G222" s="14">
        <v>0</v>
      </c>
      <c r="H222" s="15">
        <v>0</v>
      </c>
      <c r="I222" s="15">
        <v>0</v>
      </c>
      <c r="J222" s="14">
        <v>0</v>
      </c>
      <c r="K222" s="12">
        <f t="shared" si="11"/>
        <v>0</v>
      </c>
    </row>
    <row r="223" spans="2:11" ht="27.75" customHeight="1">
      <c r="B223" s="11" t="s">
        <v>66</v>
      </c>
      <c r="C223" s="12">
        <f t="shared" ref="C223:D238" si="12">+C156</f>
        <v>780</v>
      </c>
      <c r="D223" s="12">
        <f t="shared" si="12"/>
        <v>8</v>
      </c>
      <c r="E223" s="14">
        <v>-1.03</v>
      </c>
      <c r="F223" s="14">
        <v>0</v>
      </c>
      <c r="G223" s="14">
        <v>0</v>
      </c>
      <c r="H223" s="15">
        <v>0</v>
      </c>
      <c r="I223" s="15">
        <v>0</v>
      </c>
      <c r="J223" s="14">
        <v>0</v>
      </c>
      <c r="K223" s="12">
        <f t="shared" si="11"/>
        <v>0</v>
      </c>
    </row>
    <row r="224" spans="2:11" ht="27.75" customHeight="1">
      <c r="B224" s="11" t="s">
        <v>67</v>
      </c>
      <c r="C224" s="12" t="str">
        <f t="shared" si="12"/>
        <v>786, 787</v>
      </c>
      <c r="D224" s="12">
        <f t="shared" si="12"/>
        <v>0</v>
      </c>
      <c r="E224" s="14">
        <v>-1.153</v>
      </c>
      <c r="F224" s="14">
        <v>0</v>
      </c>
      <c r="G224" s="14">
        <v>0</v>
      </c>
      <c r="H224" s="15">
        <v>0</v>
      </c>
      <c r="I224" s="15">
        <v>0</v>
      </c>
      <c r="J224" s="14">
        <v>0.433</v>
      </c>
      <c r="K224" s="12">
        <f t="shared" si="11"/>
        <v>0</v>
      </c>
    </row>
    <row r="225" spans="2:11" ht="27.75" customHeight="1">
      <c r="B225" s="11" t="s">
        <v>68</v>
      </c>
      <c r="C225" s="12" t="str">
        <f t="shared" si="12"/>
        <v>791, 795</v>
      </c>
      <c r="D225" s="12">
        <f t="shared" si="12"/>
        <v>0</v>
      </c>
      <c r="E225" s="14">
        <v>-8.5289999999999999</v>
      </c>
      <c r="F225" s="14">
        <v>-0.84399999999999997</v>
      </c>
      <c r="G225" s="14">
        <v>-0.125</v>
      </c>
      <c r="H225" s="15">
        <v>0</v>
      </c>
      <c r="I225" s="15">
        <v>0</v>
      </c>
      <c r="J225" s="14">
        <v>0.433</v>
      </c>
      <c r="K225" s="12">
        <f t="shared" si="11"/>
        <v>0</v>
      </c>
    </row>
    <row r="226" spans="2:11" ht="27.75" customHeight="1">
      <c r="B226" s="11" t="s">
        <v>69</v>
      </c>
      <c r="C226" s="12" t="str">
        <f t="shared" si="12"/>
        <v>788, 789</v>
      </c>
      <c r="D226" s="12">
        <f t="shared" si="12"/>
        <v>0</v>
      </c>
      <c r="E226" s="14">
        <v>-1.03</v>
      </c>
      <c r="F226" s="14">
        <v>0</v>
      </c>
      <c r="G226" s="14">
        <v>0</v>
      </c>
      <c r="H226" s="15">
        <v>0</v>
      </c>
      <c r="I226" s="15">
        <v>0</v>
      </c>
      <c r="J226" s="14">
        <v>0.40300000000000002</v>
      </c>
      <c r="K226" s="12">
        <f t="shared" si="11"/>
        <v>0</v>
      </c>
    </row>
    <row r="227" spans="2:11" ht="27.75" customHeight="1">
      <c r="B227" s="11" t="s">
        <v>70</v>
      </c>
      <c r="C227" s="12" t="str">
        <f t="shared" si="12"/>
        <v>792, 796</v>
      </c>
      <c r="D227" s="12">
        <f t="shared" si="12"/>
        <v>0</v>
      </c>
      <c r="E227" s="14">
        <v>-7.7290000000000001</v>
      </c>
      <c r="F227" s="14">
        <v>-0.72899999999999998</v>
      </c>
      <c r="G227" s="14">
        <v>-0.11</v>
      </c>
      <c r="H227" s="15">
        <v>0</v>
      </c>
      <c r="I227" s="15">
        <v>0</v>
      </c>
      <c r="J227" s="14">
        <v>0.40300000000000002</v>
      </c>
      <c r="K227" s="12">
        <f t="shared" si="11"/>
        <v>0</v>
      </c>
    </row>
    <row r="228" spans="2:11" ht="27.75" customHeight="1">
      <c r="B228" s="11" t="s">
        <v>71</v>
      </c>
      <c r="C228" s="12" t="str">
        <f t="shared" si="12"/>
        <v>770, 771</v>
      </c>
      <c r="D228" s="12">
        <f t="shared" si="12"/>
        <v>0</v>
      </c>
      <c r="E228" s="14">
        <v>-0.66400000000000003</v>
      </c>
      <c r="F228" s="14">
        <v>0</v>
      </c>
      <c r="G228" s="14">
        <v>0</v>
      </c>
      <c r="H228" s="15">
        <v>67.44</v>
      </c>
      <c r="I228" s="15">
        <v>0</v>
      </c>
      <c r="J228" s="14">
        <v>0.307</v>
      </c>
      <c r="K228" s="12">
        <f t="shared" si="11"/>
        <v>0</v>
      </c>
    </row>
    <row r="229" spans="2:11" ht="27.75" customHeight="1">
      <c r="B229" s="11" t="s">
        <v>72</v>
      </c>
      <c r="C229" s="12" t="str">
        <f t="shared" si="12"/>
        <v>793, 797</v>
      </c>
      <c r="D229" s="12">
        <f t="shared" si="12"/>
        <v>0</v>
      </c>
      <c r="E229" s="14">
        <v>-5.5140000000000002</v>
      </c>
      <c r="F229" s="14">
        <v>-0.35599999999999998</v>
      </c>
      <c r="G229" s="14">
        <v>-6.5000000000000002E-2</v>
      </c>
      <c r="H229" s="15">
        <v>67.44</v>
      </c>
      <c r="I229" s="15">
        <v>0</v>
      </c>
      <c r="J229" s="14">
        <v>0.307</v>
      </c>
      <c r="K229" s="12">
        <f t="shared" si="11"/>
        <v>0</v>
      </c>
    </row>
    <row r="230" spans="2:11" ht="27.75" customHeight="1">
      <c r="B230" s="11" t="s">
        <v>73</v>
      </c>
      <c r="C230" s="12" t="str">
        <f t="shared" si="12"/>
        <v>794, 798</v>
      </c>
      <c r="D230" s="12">
        <f t="shared" si="12"/>
        <v>0</v>
      </c>
      <c r="E230" s="14">
        <v>-5.2160000000000002</v>
      </c>
      <c r="F230" s="14">
        <v>-0.309</v>
      </c>
      <c r="G230" s="14">
        <v>-0.06</v>
      </c>
      <c r="H230" s="15">
        <v>67.44</v>
      </c>
      <c r="I230" s="15">
        <v>0</v>
      </c>
      <c r="J230" s="14">
        <v>0.22600000000000001</v>
      </c>
      <c r="K230" s="12">
        <f t="shared" si="11"/>
        <v>0</v>
      </c>
    </row>
    <row r="231" spans="2:11" ht="27.75" customHeight="1">
      <c r="B231" s="11" t="s">
        <v>74</v>
      </c>
      <c r="C231" s="12" t="str">
        <f t="shared" si="12"/>
        <v>772, 773</v>
      </c>
      <c r="D231" s="12">
        <f t="shared" si="12"/>
        <v>0</v>
      </c>
      <c r="E231" s="14">
        <v>-0.61599999999999999</v>
      </c>
      <c r="F231" s="14">
        <v>0</v>
      </c>
      <c r="G231" s="14">
        <v>0</v>
      </c>
      <c r="H231" s="15">
        <v>67.44</v>
      </c>
      <c r="I231" s="15">
        <v>0</v>
      </c>
      <c r="J231" s="14">
        <v>0.22600000000000001</v>
      </c>
      <c r="K231" s="12">
        <f t="shared" si="11"/>
        <v>0</v>
      </c>
    </row>
    <row r="232" spans="2:11" ht="27.75" customHeight="1">
      <c r="B232" s="11" t="s">
        <v>75</v>
      </c>
      <c r="C232" s="12" t="str">
        <f t="shared" si="12"/>
        <v>N/A</v>
      </c>
      <c r="D232" s="12">
        <f t="shared" si="12"/>
        <v>1</v>
      </c>
      <c r="E232" s="14">
        <v>2.0624158235831715</v>
      </c>
      <c r="F232" s="14">
        <v>0</v>
      </c>
      <c r="G232" s="14">
        <v>0</v>
      </c>
      <c r="H232" s="15">
        <v>2.4163617735050362</v>
      </c>
      <c r="I232" s="15">
        <v>0</v>
      </c>
      <c r="J232" s="14">
        <v>0</v>
      </c>
      <c r="K232" s="12">
        <f t="shared" si="11"/>
        <v>0</v>
      </c>
    </row>
    <row r="233" spans="2:11" ht="27.75" customHeight="1">
      <c r="B233" s="11" t="s">
        <v>76</v>
      </c>
      <c r="C233" s="12" t="str">
        <f t="shared" si="12"/>
        <v>N/A</v>
      </c>
      <c r="D233" s="12">
        <f t="shared" si="12"/>
        <v>2</v>
      </c>
      <c r="E233" s="14">
        <v>2.5769987815464979</v>
      </c>
      <c r="F233" s="14">
        <v>0.24708149965699383</v>
      </c>
      <c r="G233" s="14">
        <v>0</v>
      </c>
      <c r="H233" s="15">
        <v>2.4163617735050362</v>
      </c>
      <c r="I233" s="15">
        <v>0</v>
      </c>
      <c r="J233" s="14">
        <v>0</v>
      </c>
      <c r="K233" s="12">
        <f t="shared" si="11"/>
        <v>0</v>
      </c>
    </row>
    <row r="234" spans="2:11" ht="27.75" customHeight="1">
      <c r="B234" s="11" t="s">
        <v>77</v>
      </c>
      <c r="C234" s="12" t="str">
        <f t="shared" si="12"/>
        <v>N/A</v>
      </c>
      <c r="D234" s="12">
        <f t="shared" si="12"/>
        <v>2</v>
      </c>
      <c r="E234" s="14">
        <v>0.22257754927778786</v>
      </c>
      <c r="F234" s="14">
        <v>0</v>
      </c>
      <c r="G234" s="14">
        <v>0</v>
      </c>
      <c r="H234" s="15">
        <v>0</v>
      </c>
      <c r="I234" s="15">
        <v>0</v>
      </c>
      <c r="J234" s="14">
        <v>0</v>
      </c>
      <c r="K234" s="12">
        <f t="shared" si="11"/>
        <v>0</v>
      </c>
    </row>
    <row r="235" spans="2:11" ht="27.75" customHeight="1">
      <c r="B235" s="11" t="s">
        <v>78</v>
      </c>
      <c r="C235" s="12" t="str">
        <f t="shared" si="12"/>
        <v>N/A</v>
      </c>
      <c r="D235" s="12">
        <f t="shared" si="12"/>
        <v>3</v>
      </c>
      <c r="E235" s="14">
        <v>1.8527709147832983</v>
      </c>
      <c r="F235" s="14">
        <v>0</v>
      </c>
      <c r="G235" s="14">
        <v>0</v>
      </c>
      <c r="H235" s="15">
        <v>3.0698004502838629</v>
      </c>
      <c r="I235" s="15">
        <v>0</v>
      </c>
      <c r="J235" s="14">
        <v>0</v>
      </c>
      <c r="K235" s="12">
        <f t="shared" si="11"/>
        <v>0</v>
      </c>
    </row>
    <row r="236" spans="2:11" ht="27.75" customHeight="1">
      <c r="B236" s="11" t="s">
        <v>79</v>
      </c>
      <c r="C236" s="12" t="str">
        <f t="shared" si="12"/>
        <v>N/A</v>
      </c>
      <c r="D236" s="12">
        <f t="shared" si="12"/>
        <v>4</v>
      </c>
      <c r="E236" s="14">
        <v>1.9895846377338651</v>
      </c>
      <c r="F236" s="14">
        <v>0.14566237169861346</v>
      </c>
      <c r="G236" s="14">
        <v>0</v>
      </c>
      <c r="H236" s="15">
        <v>3.0698004502838629</v>
      </c>
      <c r="I236" s="15">
        <v>0</v>
      </c>
      <c r="J236" s="14">
        <v>0</v>
      </c>
      <c r="K236" s="12">
        <f t="shared" si="11"/>
        <v>0</v>
      </c>
    </row>
    <row r="237" spans="2:11" ht="27.75" customHeight="1">
      <c r="B237" s="11" t="s">
        <v>80</v>
      </c>
      <c r="C237" s="12" t="str">
        <f t="shared" si="12"/>
        <v>N/A</v>
      </c>
      <c r="D237" s="12">
        <f t="shared" si="12"/>
        <v>4</v>
      </c>
      <c r="E237" s="14">
        <v>0.16812432621288562</v>
      </c>
      <c r="F237" s="14">
        <v>0</v>
      </c>
      <c r="G237" s="14">
        <v>0</v>
      </c>
      <c r="H237" s="15">
        <v>0</v>
      </c>
      <c r="I237" s="15">
        <v>0</v>
      </c>
      <c r="J237" s="14">
        <v>0</v>
      </c>
      <c r="K237" s="12">
        <f t="shared" si="11"/>
        <v>0</v>
      </c>
    </row>
    <row r="238" spans="2:11" ht="27.75" customHeight="1">
      <c r="B238" s="11" t="s">
        <v>81</v>
      </c>
      <c r="C238" s="12" t="str">
        <f t="shared" si="12"/>
        <v>N/A</v>
      </c>
      <c r="D238" s="12" t="str">
        <f t="shared" si="12"/>
        <v>5-8</v>
      </c>
      <c r="E238" s="14">
        <v>2.1093817284766501</v>
      </c>
      <c r="F238" s="14">
        <v>0.14021704939212323</v>
      </c>
      <c r="G238" s="14">
        <v>0</v>
      </c>
      <c r="H238" s="15">
        <v>15.110769400510367</v>
      </c>
      <c r="I238" s="15">
        <v>0</v>
      </c>
      <c r="J238" s="14">
        <v>0</v>
      </c>
      <c r="K238" s="12">
        <f t="shared" si="11"/>
        <v>0</v>
      </c>
    </row>
    <row r="239" spans="2:11" ht="27.75" customHeight="1">
      <c r="B239" s="11" t="s">
        <v>82</v>
      </c>
      <c r="C239" s="12" t="str">
        <f t="shared" ref="C239:D254" si="13">+C172</f>
        <v>N/A</v>
      </c>
      <c r="D239" s="12">
        <f t="shared" si="13"/>
        <v>0</v>
      </c>
      <c r="E239" s="14">
        <v>8.4422915709247786</v>
      </c>
      <c r="F239" s="14">
        <v>0.61804408178664028</v>
      </c>
      <c r="G239" s="14">
        <v>0.10550311968824806</v>
      </c>
      <c r="H239" s="15">
        <v>11.809542752200672</v>
      </c>
      <c r="I239" s="15">
        <v>1.5927567746483899</v>
      </c>
      <c r="J239" s="14">
        <v>0.45332308201531107</v>
      </c>
      <c r="K239" s="12">
        <f t="shared" si="11"/>
        <v>0</v>
      </c>
    </row>
    <row r="240" spans="2:11" ht="27.75" customHeight="1">
      <c r="B240" s="11" t="s">
        <v>83</v>
      </c>
      <c r="C240" s="12" t="str">
        <f t="shared" si="13"/>
        <v>N/A</v>
      </c>
      <c r="D240" s="12" t="str">
        <f t="shared" si="13"/>
        <v>1&amp;8</v>
      </c>
      <c r="E240" s="14">
        <v>1.6152187291626625</v>
      </c>
      <c r="F240" s="14">
        <v>0</v>
      </c>
      <c r="G240" s="14">
        <v>0</v>
      </c>
      <c r="H240" s="15">
        <v>0</v>
      </c>
      <c r="I240" s="15">
        <v>0</v>
      </c>
      <c r="J240" s="14">
        <v>0</v>
      </c>
      <c r="K240" s="12">
        <f t="shared" si="11"/>
        <v>0</v>
      </c>
    </row>
    <row r="241" spans="2:11" ht="27.75" customHeight="1">
      <c r="B241" s="11" t="s">
        <v>84</v>
      </c>
      <c r="C241" s="12" t="str">
        <f t="shared" si="13"/>
        <v>N/A</v>
      </c>
      <c r="D241" s="12">
        <f t="shared" si="13"/>
        <v>0</v>
      </c>
      <c r="E241" s="14">
        <v>10.657857084377987</v>
      </c>
      <c r="F241" s="14">
        <v>1.0808964778383092</v>
      </c>
      <c r="G241" s="14">
        <v>0.35666861107510961</v>
      </c>
      <c r="H241" s="15">
        <v>0</v>
      </c>
      <c r="I241" s="15">
        <v>0</v>
      </c>
      <c r="J241" s="14">
        <v>0</v>
      </c>
      <c r="K241" s="12">
        <f t="shared" si="11"/>
        <v>0</v>
      </c>
    </row>
    <row r="242" spans="2:11" ht="27.75" customHeight="1">
      <c r="B242" s="11" t="s">
        <v>85</v>
      </c>
      <c r="C242" s="12" t="str">
        <f t="shared" si="13"/>
        <v>N/A</v>
      </c>
      <c r="D242" s="12">
        <f t="shared" si="13"/>
        <v>8</v>
      </c>
      <c r="E242" s="14">
        <v>-1.153</v>
      </c>
      <c r="F242" s="14">
        <v>0</v>
      </c>
      <c r="G242" s="14">
        <v>0</v>
      </c>
      <c r="H242" s="15">
        <v>0</v>
      </c>
      <c r="I242" s="15">
        <v>0</v>
      </c>
      <c r="J242" s="14">
        <v>0</v>
      </c>
      <c r="K242" s="12">
        <f t="shared" si="11"/>
        <v>0</v>
      </c>
    </row>
    <row r="243" spans="2:11" ht="27.75" customHeight="1">
      <c r="B243" s="11" t="s">
        <v>86</v>
      </c>
      <c r="C243" s="12" t="str">
        <f t="shared" si="13"/>
        <v>N/A</v>
      </c>
      <c r="D243" s="12">
        <f t="shared" si="13"/>
        <v>0</v>
      </c>
      <c r="E243" s="14">
        <v>-1.153</v>
      </c>
      <c r="F243" s="14">
        <v>0</v>
      </c>
      <c r="G243" s="14">
        <v>0</v>
      </c>
      <c r="H243" s="15">
        <v>0</v>
      </c>
      <c r="I243" s="15">
        <v>0</v>
      </c>
      <c r="J243" s="14">
        <v>0.433</v>
      </c>
      <c r="K243" s="12">
        <f t="shared" si="11"/>
        <v>0</v>
      </c>
    </row>
    <row r="244" spans="2:11" ht="27.75" customHeight="1">
      <c r="B244" s="11" t="s">
        <v>87</v>
      </c>
      <c r="C244" s="12" t="str">
        <f t="shared" si="13"/>
        <v>N/A</v>
      </c>
      <c r="D244" s="12">
        <f t="shared" si="13"/>
        <v>0</v>
      </c>
      <c r="E244" s="14">
        <v>-8.5289999999999999</v>
      </c>
      <c r="F244" s="14">
        <v>-0.84399999999999997</v>
      </c>
      <c r="G244" s="14">
        <v>-0.125</v>
      </c>
      <c r="H244" s="15">
        <v>0</v>
      </c>
      <c r="I244" s="15">
        <v>0</v>
      </c>
      <c r="J244" s="14">
        <v>0.433</v>
      </c>
      <c r="K244" s="12">
        <f t="shared" si="11"/>
        <v>0</v>
      </c>
    </row>
    <row r="245" spans="2:11" ht="27.75" customHeight="1">
      <c r="B245" s="11" t="s">
        <v>88</v>
      </c>
      <c r="C245" s="12" t="str">
        <f t="shared" si="13"/>
        <v>N/A</v>
      </c>
      <c r="D245" s="12">
        <f t="shared" si="13"/>
        <v>1</v>
      </c>
      <c r="E245" s="14">
        <v>1.2308732944497085</v>
      </c>
      <c r="F245" s="14">
        <v>0</v>
      </c>
      <c r="G245" s="14">
        <v>0</v>
      </c>
      <c r="H245" s="15">
        <v>1.4421122756754012</v>
      </c>
      <c r="I245" s="15">
        <v>0</v>
      </c>
      <c r="J245" s="14">
        <v>0</v>
      </c>
      <c r="K245" s="12">
        <f t="shared" si="11"/>
        <v>0</v>
      </c>
    </row>
    <row r="246" spans="2:11" ht="27.75" customHeight="1">
      <c r="B246" s="11" t="s">
        <v>89</v>
      </c>
      <c r="C246" s="12" t="str">
        <f t="shared" si="13"/>
        <v>N/A</v>
      </c>
      <c r="D246" s="12">
        <f t="shared" si="13"/>
        <v>2</v>
      </c>
      <c r="E246" s="14">
        <v>1.5379822748470617</v>
      </c>
      <c r="F246" s="14">
        <v>0.14746105804793538</v>
      </c>
      <c r="G246" s="14">
        <v>0</v>
      </c>
      <c r="H246" s="15">
        <v>1.4421122756754012</v>
      </c>
      <c r="I246" s="15">
        <v>0</v>
      </c>
      <c r="J246" s="14">
        <v>0</v>
      </c>
      <c r="K246" s="12">
        <f t="shared" si="11"/>
        <v>0</v>
      </c>
    </row>
    <row r="247" spans="2:11" ht="27.75" customHeight="1">
      <c r="B247" s="11" t="s">
        <v>90</v>
      </c>
      <c r="C247" s="12" t="str">
        <f t="shared" si="13"/>
        <v>N/A</v>
      </c>
      <c r="D247" s="12">
        <f t="shared" si="13"/>
        <v>2</v>
      </c>
      <c r="E247" s="14">
        <v>0.1328368208861567</v>
      </c>
      <c r="F247" s="14">
        <v>0</v>
      </c>
      <c r="G247" s="14">
        <v>0</v>
      </c>
      <c r="H247" s="15">
        <v>0</v>
      </c>
      <c r="I247" s="15">
        <v>0</v>
      </c>
      <c r="J247" s="14">
        <v>0</v>
      </c>
      <c r="K247" s="12">
        <f t="shared" si="11"/>
        <v>0</v>
      </c>
    </row>
    <row r="248" spans="2:11" ht="27.75" customHeight="1">
      <c r="B248" s="11" t="s">
        <v>91</v>
      </c>
      <c r="C248" s="12" t="str">
        <f t="shared" si="13"/>
        <v>N/A</v>
      </c>
      <c r="D248" s="12">
        <f t="shared" si="13"/>
        <v>3</v>
      </c>
      <c r="E248" s="14">
        <v>1.1057548209544907</v>
      </c>
      <c r="F248" s="14">
        <v>0</v>
      </c>
      <c r="G248" s="14">
        <v>0</v>
      </c>
      <c r="H248" s="15">
        <v>1.8320919333228336</v>
      </c>
      <c r="I248" s="15">
        <v>0</v>
      </c>
      <c r="J248" s="14">
        <v>0</v>
      </c>
      <c r="K248" s="12">
        <f t="shared" si="11"/>
        <v>0</v>
      </c>
    </row>
    <row r="249" spans="2:11" ht="27.75" customHeight="1">
      <c r="B249" s="11" t="s">
        <v>92</v>
      </c>
      <c r="C249" s="12" t="str">
        <f t="shared" si="13"/>
        <v>N/A</v>
      </c>
      <c r="D249" s="12">
        <f t="shared" si="13"/>
        <v>4</v>
      </c>
      <c r="E249" s="14">
        <v>1.1874068117744219</v>
      </c>
      <c r="F249" s="14">
        <v>8.6932965350573488E-2</v>
      </c>
      <c r="G249" s="14">
        <v>0</v>
      </c>
      <c r="H249" s="15">
        <v>1.8320919333228336</v>
      </c>
      <c r="I249" s="15">
        <v>0</v>
      </c>
      <c r="J249" s="14">
        <v>0</v>
      </c>
      <c r="K249" s="12">
        <f t="shared" si="11"/>
        <v>0</v>
      </c>
    </row>
    <row r="250" spans="2:11" ht="27.75" customHeight="1">
      <c r="B250" s="11" t="s">
        <v>93</v>
      </c>
      <c r="C250" s="12" t="str">
        <f t="shared" si="13"/>
        <v>N/A</v>
      </c>
      <c r="D250" s="12">
        <f t="shared" si="13"/>
        <v>4</v>
      </c>
      <c r="E250" s="14">
        <v>0.10033851608220397</v>
      </c>
      <c r="F250" s="14">
        <v>0</v>
      </c>
      <c r="G250" s="14">
        <v>0</v>
      </c>
      <c r="H250" s="15">
        <v>0</v>
      </c>
      <c r="I250" s="15">
        <v>0</v>
      </c>
      <c r="J250" s="14">
        <v>0</v>
      </c>
      <c r="K250" s="12">
        <f t="shared" si="11"/>
        <v>0</v>
      </c>
    </row>
    <row r="251" spans="2:11" ht="27.75" customHeight="1">
      <c r="B251" s="11" t="s">
        <v>94</v>
      </c>
      <c r="C251" s="12" t="str">
        <f t="shared" si="13"/>
        <v>N/A</v>
      </c>
      <c r="D251" s="12" t="str">
        <f t="shared" si="13"/>
        <v>5-8</v>
      </c>
      <c r="E251" s="14">
        <v>1.258903082343118</v>
      </c>
      <c r="F251" s="14">
        <v>8.3683134870178214E-2</v>
      </c>
      <c r="G251" s="14">
        <v>0</v>
      </c>
      <c r="H251" s="15">
        <v>9.0182795830968754</v>
      </c>
      <c r="I251" s="15">
        <v>0</v>
      </c>
      <c r="J251" s="14">
        <v>0</v>
      </c>
      <c r="K251" s="12">
        <f t="shared" si="11"/>
        <v>0</v>
      </c>
    </row>
    <row r="252" spans="2:11" ht="27.75" customHeight="1">
      <c r="B252" s="11" t="s">
        <v>95</v>
      </c>
      <c r="C252" s="12" t="str">
        <f t="shared" si="13"/>
        <v>N/A</v>
      </c>
      <c r="D252" s="12">
        <f t="shared" si="13"/>
        <v>0</v>
      </c>
      <c r="E252" s="14">
        <v>5.0384559310428179</v>
      </c>
      <c r="F252" s="14">
        <v>0.36885575952486321</v>
      </c>
      <c r="G252" s="14">
        <v>6.2965465557658362E-2</v>
      </c>
      <c r="H252" s="15">
        <v>7.0480698543572435</v>
      </c>
      <c r="I252" s="15">
        <v>0.95057541551561653</v>
      </c>
      <c r="J252" s="14">
        <v>0.27054838749290627</v>
      </c>
      <c r="K252" s="12">
        <f t="shared" si="11"/>
        <v>0</v>
      </c>
    </row>
    <row r="253" spans="2:11" ht="27.75" customHeight="1">
      <c r="B253" s="11" t="s">
        <v>96</v>
      </c>
      <c r="C253" s="12" t="str">
        <f t="shared" si="13"/>
        <v>N/A</v>
      </c>
      <c r="D253" s="12">
        <f t="shared" si="13"/>
        <v>0</v>
      </c>
      <c r="E253" s="14">
        <v>6.6173590579840731</v>
      </c>
      <c r="F253" s="14">
        <v>0.37203006289900964</v>
      </c>
      <c r="G253" s="14">
        <v>7.3526211755378601E-2</v>
      </c>
      <c r="H253" s="15">
        <v>3.8459864610505727</v>
      </c>
      <c r="I253" s="15">
        <v>3.0541657190695726</v>
      </c>
      <c r="J253" s="14">
        <v>0.31735672595270248</v>
      </c>
      <c r="K253" s="12">
        <f t="shared" si="11"/>
        <v>0</v>
      </c>
    </row>
    <row r="254" spans="2:11" ht="27.75" customHeight="1">
      <c r="B254" s="11" t="s">
        <v>97</v>
      </c>
      <c r="C254" s="12" t="str">
        <f t="shared" si="13"/>
        <v>N/A</v>
      </c>
      <c r="D254" s="12">
        <f t="shared" si="13"/>
        <v>0</v>
      </c>
      <c r="E254" s="14">
        <v>5.6793549705910582</v>
      </c>
      <c r="F254" s="14">
        <v>0.25461354258670549</v>
      </c>
      <c r="G254" s="14">
        <v>5.7516006865316396E-2</v>
      </c>
      <c r="H254" s="15">
        <v>64.782663342446611</v>
      </c>
      <c r="I254" s="15">
        <v>2.6092627504753292</v>
      </c>
      <c r="J254" s="14">
        <v>0.24759939540800835</v>
      </c>
      <c r="K254" s="12">
        <f t="shared" si="11"/>
        <v>0</v>
      </c>
    </row>
    <row r="255" spans="2:11" ht="27.75" customHeight="1">
      <c r="B255" s="11" t="s">
        <v>98</v>
      </c>
      <c r="C255" s="12" t="str">
        <f t="shared" ref="C255:D264" si="14">+C188</f>
        <v>N/A</v>
      </c>
      <c r="D255" s="12" t="str">
        <f t="shared" si="14"/>
        <v>1&amp;8</v>
      </c>
      <c r="E255" s="14">
        <v>0.96398096624724716</v>
      </c>
      <c r="F255" s="14">
        <v>0</v>
      </c>
      <c r="G255" s="14">
        <v>0</v>
      </c>
      <c r="H255" s="15">
        <v>0</v>
      </c>
      <c r="I255" s="15">
        <v>0</v>
      </c>
      <c r="J255" s="14">
        <v>0</v>
      </c>
      <c r="K255" s="12">
        <f t="shared" si="11"/>
        <v>0</v>
      </c>
    </row>
    <row r="256" spans="2:11" ht="27.75" customHeight="1">
      <c r="B256" s="11" t="s">
        <v>99</v>
      </c>
      <c r="C256" s="12" t="str">
        <f t="shared" si="14"/>
        <v>N/A</v>
      </c>
      <c r="D256" s="12">
        <f t="shared" si="14"/>
        <v>0</v>
      </c>
      <c r="E256" s="14">
        <v>6.3607307077536426</v>
      </c>
      <c r="F256" s="14">
        <v>0.64509135035846121</v>
      </c>
      <c r="G256" s="14">
        <v>0.21286389646589021</v>
      </c>
      <c r="H256" s="15">
        <v>0</v>
      </c>
      <c r="I256" s="15">
        <v>0</v>
      </c>
      <c r="J256" s="14">
        <v>0</v>
      </c>
      <c r="K256" s="12">
        <f t="shared" si="11"/>
        <v>0</v>
      </c>
    </row>
    <row r="257" spans="2:11" ht="27.75" customHeight="1">
      <c r="B257" s="11" t="s">
        <v>100</v>
      </c>
      <c r="C257" s="12" t="str">
        <f t="shared" si="14"/>
        <v>N/A</v>
      </c>
      <c r="D257" s="12">
        <f t="shared" si="14"/>
        <v>8</v>
      </c>
      <c r="E257" s="14">
        <v>-1.153</v>
      </c>
      <c r="F257" s="14">
        <v>0</v>
      </c>
      <c r="G257" s="14">
        <v>0</v>
      </c>
      <c r="H257" s="15">
        <v>0</v>
      </c>
      <c r="I257" s="15">
        <v>0</v>
      </c>
      <c r="J257" s="14">
        <v>0</v>
      </c>
      <c r="K257" s="12">
        <f t="shared" si="11"/>
        <v>0</v>
      </c>
    </row>
    <row r="258" spans="2:11" ht="27.75" customHeight="1">
      <c r="B258" s="11" t="s">
        <v>101</v>
      </c>
      <c r="C258" s="12" t="str">
        <f t="shared" si="14"/>
        <v>N/A</v>
      </c>
      <c r="D258" s="12">
        <f t="shared" si="14"/>
        <v>8</v>
      </c>
      <c r="E258" s="14">
        <v>-1.03</v>
      </c>
      <c r="F258" s="14">
        <v>0</v>
      </c>
      <c r="G258" s="14">
        <v>0</v>
      </c>
      <c r="H258" s="15">
        <v>0</v>
      </c>
      <c r="I258" s="15">
        <v>0</v>
      </c>
      <c r="J258" s="14">
        <v>0</v>
      </c>
      <c r="K258" s="12">
        <f t="shared" si="11"/>
        <v>0</v>
      </c>
    </row>
    <row r="259" spans="2:11" ht="27.75" customHeight="1">
      <c r="B259" s="11" t="s">
        <v>102</v>
      </c>
      <c r="C259" s="12" t="str">
        <f t="shared" si="14"/>
        <v>N/A</v>
      </c>
      <c r="D259" s="12">
        <f t="shared" si="14"/>
        <v>0</v>
      </c>
      <c r="E259" s="14">
        <v>-1.153</v>
      </c>
      <c r="F259" s="14">
        <v>0</v>
      </c>
      <c r="G259" s="14">
        <v>0</v>
      </c>
      <c r="H259" s="15">
        <v>0</v>
      </c>
      <c r="I259" s="15">
        <v>0</v>
      </c>
      <c r="J259" s="14">
        <v>0.433</v>
      </c>
      <c r="K259" s="12">
        <f t="shared" si="11"/>
        <v>0</v>
      </c>
    </row>
    <row r="260" spans="2:11" ht="27.75" customHeight="1">
      <c r="B260" s="11" t="s">
        <v>103</v>
      </c>
      <c r="C260" s="12" t="str">
        <f t="shared" si="14"/>
        <v>N/A</v>
      </c>
      <c r="D260" s="12">
        <f t="shared" si="14"/>
        <v>0</v>
      </c>
      <c r="E260" s="14">
        <v>-8.5289999999999999</v>
      </c>
      <c r="F260" s="14">
        <v>-0.84399999999999997</v>
      </c>
      <c r="G260" s="14">
        <v>-0.125</v>
      </c>
      <c r="H260" s="15">
        <v>0</v>
      </c>
      <c r="I260" s="15">
        <v>0</v>
      </c>
      <c r="J260" s="14">
        <v>0.433</v>
      </c>
      <c r="K260" s="12">
        <f t="shared" si="11"/>
        <v>0</v>
      </c>
    </row>
    <row r="261" spans="2:11" ht="27.75" customHeight="1">
      <c r="B261" s="11" t="s">
        <v>104</v>
      </c>
      <c r="C261" s="12" t="str">
        <f t="shared" si="14"/>
        <v>N/A</v>
      </c>
      <c r="D261" s="12">
        <f t="shared" si="14"/>
        <v>0</v>
      </c>
      <c r="E261" s="14">
        <v>-1.03</v>
      </c>
      <c r="F261" s="14">
        <v>0</v>
      </c>
      <c r="G261" s="14">
        <v>0</v>
      </c>
      <c r="H261" s="15">
        <v>0</v>
      </c>
      <c r="I261" s="15">
        <v>0</v>
      </c>
      <c r="J261" s="14">
        <v>0.40300000000000002</v>
      </c>
      <c r="K261" s="12">
        <f t="shared" si="11"/>
        <v>0</v>
      </c>
    </row>
    <row r="262" spans="2:11" ht="27.75" customHeight="1">
      <c r="B262" s="11" t="s">
        <v>105</v>
      </c>
      <c r="C262" s="12" t="str">
        <f t="shared" si="14"/>
        <v>N/A</v>
      </c>
      <c r="D262" s="12">
        <f t="shared" si="14"/>
        <v>0</v>
      </c>
      <c r="E262" s="14">
        <v>-7.7290000000000001</v>
      </c>
      <c r="F262" s="14">
        <v>-0.72899999999999998</v>
      </c>
      <c r="G262" s="14">
        <v>-0.11</v>
      </c>
      <c r="H262" s="15">
        <v>0</v>
      </c>
      <c r="I262" s="15">
        <v>0</v>
      </c>
      <c r="J262" s="14">
        <v>0.40300000000000002</v>
      </c>
      <c r="K262" s="12">
        <f t="shared" si="11"/>
        <v>0</v>
      </c>
    </row>
    <row r="263" spans="2:11" ht="27.75" customHeight="1">
      <c r="B263" s="11" t="s">
        <v>106</v>
      </c>
      <c r="C263" s="12" t="str">
        <f t="shared" si="14"/>
        <v>N/A</v>
      </c>
      <c r="D263" s="12">
        <f t="shared" si="14"/>
        <v>0</v>
      </c>
      <c r="E263" s="14">
        <v>-0.66400000000000003</v>
      </c>
      <c r="F263" s="14">
        <v>0</v>
      </c>
      <c r="G263" s="14">
        <v>0</v>
      </c>
      <c r="H263" s="15">
        <v>0</v>
      </c>
      <c r="I263" s="15">
        <v>0</v>
      </c>
      <c r="J263" s="14">
        <v>0.307</v>
      </c>
      <c r="K263" s="12">
        <f t="shared" si="11"/>
        <v>0</v>
      </c>
    </row>
    <row r="264" spans="2:11" ht="27.75" customHeight="1">
      <c r="B264" s="11" t="s">
        <v>107</v>
      </c>
      <c r="C264" s="12" t="str">
        <f t="shared" si="14"/>
        <v>N/A</v>
      </c>
      <c r="D264" s="12">
        <f t="shared" si="14"/>
        <v>0</v>
      </c>
      <c r="E264" s="14">
        <v>-5.5140000000000002</v>
      </c>
      <c r="F264" s="14">
        <v>-0.35599999999999998</v>
      </c>
      <c r="G264" s="14">
        <v>-6.5000000000000002E-2</v>
      </c>
      <c r="H264" s="15">
        <v>0</v>
      </c>
      <c r="I264" s="15">
        <v>0</v>
      </c>
      <c r="J264" s="14">
        <v>0.307</v>
      </c>
      <c r="K264" s="12">
        <f t="shared" si="11"/>
        <v>0</v>
      </c>
    </row>
    <row r="265" spans="2:11" ht="27.75" customHeight="1" thickBot="1"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2:11" ht="27.75" customHeight="1"/>
    <row r="267" spans="2:11" ht="27.75" customHeight="1"/>
    <row r="268" spans="2:11" ht="27.75" customHeight="1" thickBot="1"/>
    <row r="269" spans="2:11" ht="27.75" customHeight="1">
      <c r="B269" s="18"/>
      <c r="C269" s="19"/>
      <c r="D269" s="19"/>
      <c r="E269" s="19"/>
      <c r="F269" s="19"/>
      <c r="G269" s="19"/>
      <c r="H269" s="19"/>
      <c r="I269" s="19"/>
      <c r="J269" s="19"/>
      <c r="K269" s="19"/>
    </row>
    <row r="270" spans="2:11" ht="27.75" customHeight="1">
      <c r="B270" s="35" t="s">
        <v>111</v>
      </c>
      <c r="C270" s="35"/>
      <c r="D270" s="35"/>
      <c r="E270" s="35"/>
      <c r="F270" s="35"/>
      <c r="G270" s="35"/>
      <c r="H270" s="8"/>
      <c r="I270" s="8"/>
      <c r="J270" s="8"/>
      <c r="K270" s="8"/>
    </row>
    <row r="271" spans="2:11" ht="27.75" customHeight="1">
      <c r="B271" s="9"/>
      <c r="C271" s="8"/>
      <c r="D271" s="8"/>
      <c r="E271" s="8"/>
      <c r="F271" s="8"/>
      <c r="G271" s="8"/>
      <c r="H271" s="8"/>
      <c r="I271" s="8"/>
      <c r="J271" s="8"/>
      <c r="K271" s="8"/>
    </row>
    <row r="272" spans="2:11" ht="27.75" customHeight="1">
      <c r="B272" s="9"/>
      <c r="C272" s="8"/>
      <c r="D272" s="8"/>
      <c r="E272" s="8"/>
      <c r="F272" s="8"/>
      <c r="G272" s="8"/>
      <c r="H272" s="8"/>
      <c r="I272" s="8"/>
      <c r="J272" s="8"/>
      <c r="K272" s="8"/>
    </row>
    <row r="273" spans="2:11" ht="27.75" customHeight="1">
      <c r="B273" s="1"/>
      <c r="C273" s="10" t="s">
        <v>39</v>
      </c>
      <c r="D273" s="10" t="s">
        <v>40</v>
      </c>
      <c r="E273" s="10" t="s">
        <v>41</v>
      </c>
      <c r="F273" s="10" t="s">
        <v>42</v>
      </c>
      <c r="G273" s="10" t="s">
        <v>43</v>
      </c>
      <c r="H273" s="10" t="s">
        <v>44</v>
      </c>
      <c r="I273" s="10" t="s">
        <v>45</v>
      </c>
      <c r="J273" s="10" t="s">
        <v>46</v>
      </c>
      <c r="K273" s="10" t="s">
        <v>47</v>
      </c>
    </row>
    <row r="274" spans="2:11" ht="27.75" customHeight="1">
      <c r="B274" s="11" t="s">
        <v>48</v>
      </c>
      <c r="C274" s="12" t="str">
        <f t="shared" ref="C274:D289" si="15">+C207</f>
        <v>101, 102</v>
      </c>
      <c r="D274" s="12">
        <f t="shared" si="15"/>
        <v>1</v>
      </c>
      <c r="E274" s="14">
        <v>3.0289999999999999</v>
      </c>
      <c r="F274" s="14">
        <v>0</v>
      </c>
      <c r="G274" s="14">
        <v>0</v>
      </c>
      <c r="H274" s="15">
        <v>3.55</v>
      </c>
      <c r="I274" s="15">
        <v>0</v>
      </c>
      <c r="J274" s="14">
        <v>0</v>
      </c>
      <c r="K274" s="12">
        <f>+K207</f>
        <v>0</v>
      </c>
    </row>
    <row r="275" spans="2:11" ht="27.75" customHeight="1">
      <c r="B275" s="11" t="s">
        <v>49</v>
      </c>
      <c r="C275" s="12" t="str">
        <f t="shared" si="15"/>
        <v xml:space="preserve">103, 105, 111, 112, 113, 114, 115, 116, 117, 118, 119, 120, 131, 132, 133, 134, 147, 148, 149, 150 </v>
      </c>
      <c r="D275" s="12">
        <f t="shared" si="15"/>
        <v>2</v>
      </c>
      <c r="E275" s="14">
        <v>3.7850000000000001</v>
      </c>
      <c r="F275" s="14">
        <v>0.36199999999999999</v>
      </c>
      <c r="G275" s="14">
        <v>0</v>
      </c>
      <c r="H275" s="15">
        <v>3.55</v>
      </c>
      <c r="I275" s="15">
        <v>0</v>
      </c>
      <c r="J275" s="14">
        <v>0</v>
      </c>
      <c r="K275" s="12" t="str">
        <f t="shared" ref="K275:K331" si="16">+K208</f>
        <v>145, 146</v>
      </c>
    </row>
    <row r="276" spans="2:11" ht="27.75" customHeight="1">
      <c r="B276" s="11" t="s">
        <v>50</v>
      </c>
      <c r="C276" s="12" t="str">
        <f t="shared" si="15"/>
        <v>104, 106, 130, 153, 155</v>
      </c>
      <c r="D276" s="12">
        <f t="shared" si="15"/>
        <v>2</v>
      </c>
      <c r="E276" s="14">
        <v>0.32700000000000001</v>
      </c>
      <c r="F276" s="14">
        <v>0</v>
      </c>
      <c r="G276" s="14">
        <v>0</v>
      </c>
      <c r="H276" s="15">
        <v>0</v>
      </c>
      <c r="I276" s="15">
        <v>0</v>
      </c>
      <c r="J276" s="14">
        <v>0</v>
      </c>
      <c r="K276" s="12" t="str">
        <f t="shared" si="16"/>
        <v>135, 136, 137, 138, 140, 141, 142, 143</v>
      </c>
    </row>
    <row r="277" spans="2:11" ht="27.75" customHeight="1">
      <c r="B277" s="11" t="s">
        <v>51</v>
      </c>
      <c r="C277" s="12" t="str">
        <f t="shared" si="15"/>
        <v>201, 202, 203, 209</v>
      </c>
      <c r="D277" s="12">
        <f t="shared" si="15"/>
        <v>3</v>
      </c>
      <c r="E277" s="14">
        <v>2.7210000000000001</v>
      </c>
      <c r="F277" s="14">
        <v>0</v>
      </c>
      <c r="G277" s="14">
        <v>0</v>
      </c>
      <c r="H277" s="15">
        <v>4.5</v>
      </c>
      <c r="I277" s="15">
        <v>0</v>
      </c>
      <c r="J277" s="14">
        <v>0</v>
      </c>
      <c r="K277" s="12">
        <f t="shared" si="16"/>
        <v>207</v>
      </c>
    </row>
    <row r="278" spans="2:11" ht="27.75" customHeight="1">
      <c r="B278" s="11" t="s">
        <v>52</v>
      </c>
      <c r="C278" s="12" t="str">
        <f t="shared" si="15"/>
        <v>205, 211, 231, 232</v>
      </c>
      <c r="D278" s="12">
        <f t="shared" si="15"/>
        <v>4</v>
      </c>
      <c r="E278" s="14">
        <v>2.9220000000000002</v>
      </c>
      <c r="F278" s="14">
        <v>0.214</v>
      </c>
      <c r="G278" s="14">
        <v>0</v>
      </c>
      <c r="H278" s="15">
        <v>4.5</v>
      </c>
      <c r="I278" s="15">
        <v>0</v>
      </c>
      <c r="J278" s="14">
        <v>0</v>
      </c>
      <c r="K278" s="12" t="str">
        <f t="shared" si="16"/>
        <v>208, 210</v>
      </c>
    </row>
    <row r="279" spans="2:11" ht="27.75" customHeight="1">
      <c r="B279" s="11" t="s">
        <v>53</v>
      </c>
      <c r="C279" s="12">
        <f t="shared" si="15"/>
        <v>212</v>
      </c>
      <c r="D279" s="12">
        <f t="shared" si="15"/>
        <v>4</v>
      </c>
      <c r="E279" s="14">
        <v>0.246</v>
      </c>
      <c r="F279" s="14">
        <v>0</v>
      </c>
      <c r="G279" s="14">
        <v>0</v>
      </c>
      <c r="H279" s="15">
        <v>0</v>
      </c>
      <c r="I279" s="15">
        <v>0</v>
      </c>
      <c r="J279" s="14">
        <v>0</v>
      </c>
      <c r="K279" s="12" t="str">
        <f t="shared" si="16"/>
        <v>233, 234, 235, 236, 237</v>
      </c>
    </row>
    <row r="280" spans="2:11" ht="27.75" customHeight="1">
      <c r="B280" s="11" t="s">
        <v>54</v>
      </c>
      <c r="C280" s="12" t="str">
        <f t="shared" si="15"/>
        <v>401, 402</v>
      </c>
      <c r="D280" s="12" t="str">
        <f t="shared" si="15"/>
        <v>5-8</v>
      </c>
      <c r="E280" s="14">
        <v>3.0979999999999999</v>
      </c>
      <c r="F280" s="14">
        <v>0.20599999999999999</v>
      </c>
      <c r="G280" s="14">
        <v>0</v>
      </c>
      <c r="H280" s="15">
        <v>22.13</v>
      </c>
      <c r="I280" s="15">
        <v>0</v>
      </c>
      <c r="J280" s="14">
        <v>0</v>
      </c>
      <c r="K280" s="12">
        <f t="shared" si="16"/>
        <v>0</v>
      </c>
    </row>
    <row r="281" spans="2:11" ht="27.75" customHeight="1">
      <c r="B281" s="11" t="s">
        <v>56</v>
      </c>
      <c r="C281" s="12" t="str">
        <f t="shared" si="15"/>
        <v>403, 404</v>
      </c>
      <c r="D281" s="12" t="str">
        <f t="shared" si="15"/>
        <v>5-8</v>
      </c>
      <c r="E281" s="14">
        <v>2.7349999999999999</v>
      </c>
      <c r="F281" s="14">
        <v>0.17899999999999999</v>
      </c>
      <c r="G281" s="14">
        <v>0</v>
      </c>
      <c r="H281" s="15">
        <v>28.4</v>
      </c>
      <c r="I281" s="15">
        <v>0</v>
      </c>
      <c r="J281" s="14">
        <v>0</v>
      </c>
      <c r="K281" s="12">
        <f t="shared" si="16"/>
        <v>0</v>
      </c>
    </row>
    <row r="282" spans="2:11" ht="27.75" customHeight="1">
      <c r="B282" s="11" t="s">
        <v>57</v>
      </c>
      <c r="C282" s="12">
        <f t="shared" si="15"/>
        <v>0</v>
      </c>
      <c r="D282" s="12" t="str">
        <f t="shared" si="15"/>
        <v>5-8</v>
      </c>
      <c r="E282" s="14">
        <v>1.84</v>
      </c>
      <c r="F282" s="14">
        <v>0.106</v>
      </c>
      <c r="G282" s="14">
        <v>0</v>
      </c>
      <c r="H282" s="15">
        <v>367.99</v>
      </c>
      <c r="I282" s="15">
        <v>0</v>
      </c>
      <c r="J282" s="14">
        <v>0</v>
      </c>
      <c r="K282" s="12">
        <f t="shared" si="16"/>
        <v>405</v>
      </c>
    </row>
    <row r="283" spans="2:11" ht="27.75" customHeight="1">
      <c r="B283" s="11" t="s">
        <v>58</v>
      </c>
      <c r="C283" s="12" t="str">
        <f t="shared" si="15"/>
        <v>511, 591</v>
      </c>
      <c r="D283" s="12">
        <f t="shared" si="15"/>
        <v>0</v>
      </c>
      <c r="E283" s="14">
        <v>12.406000000000001</v>
      </c>
      <c r="F283" s="14">
        <v>0.90700000000000003</v>
      </c>
      <c r="G283" s="14">
        <v>0.155</v>
      </c>
      <c r="H283" s="15">
        <v>17.34</v>
      </c>
      <c r="I283" s="15">
        <v>2.34</v>
      </c>
      <c r="J283" s="14">
        <v>0.66600000000000004</v>
      </c>
      <c r="K283" s="12">
        <f t="shared" si="16"/>
        <v>501</v>
      </c>
    </row>
    <row r="284" spans="2:11" ht="27.75" customHeight="1">
      <c r="B284" s="11" t="s">
        <v>59</v>
      </c>
      <c r="C284" s="12" t="str">
        <f t="shared" si="15"/>
        <v>513, 592</v>
      </c>
      <c r="D284" s="12">
        <f t="shared" si="15"/>
        <v>0</v>
      </c>
      <c r="E284" s="14">
        <v>10.536</v>
      </c>
      <c r="F284" s="14">
        <v>0.59199999999999997</v>
      </c>
      <c r="G284" s="14">
        <v>0.11700000000000001</v>
      </c>
      <c r="H284" s="15">
        <v>6.12</v>
      </c>
      <c r="I284" s="15">
        <v>4.8499999999999996</v>
      </c>
      <c r="J284" s="14">
        <v>0.505</v>
      </c>
      <c r="K284" s="12">
        <f t="shared" si="16"/>
        <v>503</v>
      </c>
    </row>
    <row r="285" spans="2:11" ht="27.75" customHeight="1">
      <c r="B285" s="11" t="s">
        <v>60</v>
      </c>
      <c r="C285" s="12" t="str">
        <f t="shared" si="15"/>
        <v>515, 593</v>
      </c>
      <c r="D285" s="12">
        <f t="shared" si="15"/>
        <v>0</v>
      </c>
      <c r="E285" s="14">
        <v>8.1039999999999992</v>
      </c>
      <c r="F285" s="14">
        <v>0.36299999999999999</v>
      </c>
      <c r="G285" s="14">
        <v>8.2000000000000003E-2</v>
      </c>
      <c r="H285" s="15">
        <v>96.61</v>
      </c>
      <c r="I285" s="15">
        <v>3.71</v>
      </c>
      <c r="J285" s="14">
        <v>0.35399999999999998</v>
      </c>
      <c r="K285" s="12">
        <f t="shared" si="16"/>
        <v>505</v>
      </c>
    </row>
    <row r="286" spans="2:11" ht="27.75" customHeight="1">
      <c r="B286" s="11" t="s">
        <v>61</v>
      </c>
      <c r="C286" s="12">
        <f t="shared" si="15"/>
        <v>0</v>
      </c>
      <c r="D286" s="12">
        <f t="shared" si="15"/>
        <v>0</v>
      </c>
      <c r="E286" s="14">
        <v>6.4059999999999997</v>
      </c>
      <c r="F286" s="14">
        <v>0.183</v>
      </c>
      <c r="G286" s="14">
        <v>5.5E-2</v>
      </c>
      <c r="H286" s="15">
        <v>208.14</v>
      </c>
      <c r="I286" s="15">
        <v>4.03</v>
      </c>
      <c r="J286" s="14">
        <v>0.254</v>
      </c>
      <c r="K286" s="12" t="str">
        <f t="shared" si="16"/>
        <v>507, 517, 594</v>
      </c>
    </row>
    <row r="287" spans="2:11" ht="27.75" customHeight="1">
      <c r="B287" s="11" t="s">
        <v>62</v>
      </c>
      <c r="C287" s="12" t="str">
        <f t="shared" si="15"/>
        <v>900, 901, 902, 903, 904, 905, 906, 907</v>
      </c>
      <c r="D287" s="12" t="str">
        <f t="shared" si="15"/>
        <v>1&amp;8</v>
      </c>
      <c r="E287" s="14">
        <v>2.3730000000000002</v>
      </c>
      <c r="F287" s="14">
        <v>0</v>
      </c>
      <c r="G287" s="14">
        <v>0</v>
      </c>
      <c r="H287" s="15">
        <v>0</v>
      </c>
      <c r="I287" s="15">
        <v>0</v>
      </c>
      <c r="J287" s="14">
        <v>0</v>
      </c>
      <c r="K287" s="12" t="str">
        <f t="shared" si="16"/>
        <v>912, 913</v>
      </c>
    </row>
    <row r="288" spans="2:11" ht="27.75" customHeight="1">
      <c r="B288" s="11" t="s">
        <v>64</v>
      </c>
      <c r="C288" s="12">
        <f t="shared" si="15"/>
        <v>910</v>
      </c>
      <c r="D288" s="12">
        <f t="shared" si="15"/>
        <v>0</v>
      </c>
      <c r="E288" s="14">
        <v>15.659000000000001</v>
      </c>
      <c r="F288" s="14">
        <v>1.587</v>
      </c>
      <c r="G288" s="14">
        <v>0.52400000000000002</v>
      </c>
      <c r="H288" s="15">
        <v>0</v>
      </c>
      <c r="I288" s="15">
        <v>0</v>
      </c>
      <c r="J288" s="14">
        <v>0</v>
      </c>
      <c r="K288" s="12">
        <f t="shared" si="16"/>
        <v>0</v>
      </c>
    </row>
    <row r="289" spans="2:11" ht="27.75" customHeight="1">
      <c r="B289" s="11" t="s">
        <v>65</v>
      </c>
      <c r="C289" s="12" t="str">
        <f t="shared" si="15"/>
        <v xml:space="preserve">781, 782, 783, 784, 785 </v>
      </c>
      <c r="D289" s="12">
        <f t="shared" si="15"/>
        <v>8</v>
      </c>
      <c r="E289" s="14">
        <v>-1.151</v>
      </c>
      <c r="F289" s="14">
        <v>0</v>
      </c>
      <c r="G289" s="14">
        <v>0</v>
      </c>
      <c r="H289" s="15">
        <v>0</v>
      </c>
      <c r="I289" s="15">
        <v>0</v>
      </c>
      <c r="J289" s="14">
        <v>0</v>
      </c>
      <c r="K289" s="12">
        <f t="shared" si="16"/>
        <v>0</v>
      </c>
    </row>
    <row r="290" spans="2:11" ht="27.75" customHeight="1">
      <c r="B290" s="11" t="s">
        <v>66</v>
      </c>
      <c r="C290" s="12">
        <f t="shared" ref="C290:D305" si="17">+C223</f>
        <v>780</v>
      </c>
      <c r="D290" s="12">
        <f t="shared" si="17"/>
        <v>8</v>
      </c>
      <c r="E290" s="14">
        <v>-1.028</v>
      </c>
      <c r="F290" s="14">
        <v>0</v>
      </c>
      <c r="G290" s="14">
        <v>0</v>
      </c>
      <c r="H290" s="15">
        <v>0</v>
      </c>
      <c r="I290" s="15">
        <v>0</v>
      </c>
      <c r="J290" s="14">
        <v>0</v>
      </c>
      <c r="K290" s="12">
        <f t="shared" si="16"/>
        <v>0</v>
      </c>
    </row>
    <row r="291" spans="2:11" ht="27.75" customHeight="1">
      <c r="B291" s="11" t="s">
        <v>67</v>
      </c>
      <c r="C291" s="12" t="str">
        <f t="shared" si="17"/>
        <v>786, 787</v>
      </c>
      <c r="D291" s="12">
        <f t="shared" si="17"/>
        <v>0</v>
      </c>
      <c r="E291" s="14">
        <v>-1.151</v>
      </c>
      <c r="F291" s="14">
        <v>0</v>
      </c>
      <c r="G291" s="14">
        <v>0</v>
      </c>
      <c r="H291" s="15">
        <v>0</v>
      </c>
      <c r="I291" s="15">
        <v>0</v>
      </c>
      <c r="J291" s="14">
        <v>0.432</v>
      </c>
      <c r="K291" s="12">
        <f t="shared" si="16"/>
        <v>0</v>
      </c>
    </row>
    <row r="292" spans="2:11" ht="27.75" customHeight="1">
      <c r="B292" s="11" t="s">
        <v>68</v>
      </c>
      <c r="C292" s="12" t="str">
        <f t="shared" si="17"/>
        <v>791, 795</v>
      </c>
      <c r="D292" s="12">
        <f t="shared" si="17"/>
        <v>0</v>
      </c>
      <c r="E292" s="14">
        <v>-8.5129999999999999</v>
      </c>
      <c r="F292" s="14">
        <v>-0.84199999999999997</v>
      </c>
      <c r="G292" s="14">
        <v>-0.125</v>
      </c>
      <c r="H292" s="15">
        <v>0</v>
      </c>
      <c r="I292" s="15">
        <v>0</v>
      </c>
      <c r="J292" s="14">
        <v>0.432</v>
      </c>
      <c r="K292" s="12">
        <f t="shared" si="16"/>
        <v>0</v>
      </c>
    </row>
    <row r="293" spans="2:11" ht="27.75" customHeight="1">
      <c r="B293" s="11" t="s">
        <v>69</v>
      </c>
      <c r="C293" s="12" t="str">
        <f t="shared" si="17"/>
        <v>788, 789</v>
      </c>
      <c r="D293" s="12">
        <f t="shared" si="17"/>
        <v>0</v>
      </c>
      <c r="E293" s="14">
        <v>-1.028</v>
      </c>
      <c r="F293" s="14">
        <v>0</v>
      </c>
      <c r="G293" s="14">
        <v>0</v>
      </c>
      <c r="H293" s="15">
        <v>0</v>
      </c>
      <c r="I293" s="15">
        <v>0</v>
      </c>
      <c r="J293" s="14">
        <v>0.40200000000000002</v>
      </c>
      <c r="K293" s="12">
        <f t="shared" si="16"/>
        <v>0</v>
      </c>
    </row>
    <row r="294" spans="2:11" ht="27.75" customHeight="1">
      <c r="B294" s="11" t="s">
        <v>70</v>
      </c>
      <c r="C294" s="12" t="str">
        <f t="shared" si="17"/>
        <v>792, 796</v>
      </c>
      <c r="D294" s="12">
        <f t="shared" si="17"/>
        <v>0</v>
      </c>
      <c r="E294" s="14">
        <v>-7.7140000000000004</v>
      </c>
      <c r="F294" s="14">
        <v>-0.72699999999999998</v>
      </c>
      <c r="G294" s="14">
        <v>-0.11</v>
      </c>
      <c r="H294" s="15">
        <v>0</v>
      </c>
      <c r="I294" s="15">
        <v>0</v>
      </c>
      <c r="J294" s="14">
        <v>0.40200000000000002</v>
      </c>
      <c r="K294" s="12">
        <f t="shared" si="16"/>
        <v>0</v>
      </c>
    </row>
    <row r="295" spans="2:11" ht="27.75" customHeight="1">
      <c r="B295" s="11" t="s">
        <v>71</v>
      </c>
      <c r="C295" s="12" t="str">
        <f t="shared" si="17"/>
        <v>770, 771</v>
      </c>
      <c r="D295" s="12">
        <f t="shared" si="17"/>
        <v>0</v>
      </c>
      <c r="E295" s="14">
        <v>-0.66200000000000003</v>
      </c>
      <c r="F295" s="14">
        <v>0</v>
      </c>
      <c r="G295" s="14">
        <v>0</v>
      </c>
      <c r="H295" s="15">
        <v>70.55</v>
      </c>
      <c r="I295" s="15">
        <v>0</v>
      </c>
      <c r="J295" s="14">
        <v>0.307</v>
      </c>
      <c r="K295" s="12">
        <f t="shared" si="16"/>
        <v>0</v>
      </c>
    </row>
    <row r="296" spans="2:11" ht="27.75" customHeight="1">
      <c r="B296" s="11" t="s">
        <v>72</v>
      </c>
      <c r="C296" s="12" t="str">
        <f t="shared" si="17"/>
        <v>793, 797</v>
      </c>
      <c r="D296" s="12">
        <f t="shared" si="17"/>
        <v>0</v>
      </c>
      <c r="E296" s="14">
        <v>-5.5039999999999996</v>
      </c>
      <c r="F296" s="14">
        <v>-0.35499999999999998</v>
      </c>
      <c r="G296" s="14">
        <v>-6.5000000000000002E-2</v>
      </c>
      <c r="H296" s="15">
        <v>70.55</v>
      </c>
      <c r="I296" s="15">
        <v>0</v>
      </c>
      <c r="J296" s="14">
        <v>0.307</v>
      </c>
      <c r="K296" s="12">
        <f t="shared" si="16"/>
        <v>0</v>
      </c>
    </row>
    <row r="297" spans="2:11" ht="27.75" customHeight="1">
      <c r="B297" s="11" t="s">
        <v>73</v>
      </c>
      <c r="C297" s="12" t="str">
        <f t="shared" si="17"/>
        <v>794, 798</v>
      </c>
      <c r="D297" s="12">
        <f t="shared" si="17"/>
        <v>0</v>
      </c>
      <c r="E297" s="14">
        <v>-5.2069999999999999</v>
      </c>
      <c r="F297" s="14">
        <v>-0.309</v>
      </c>
      <c r="G297" s="14">
        <v>-0.06</v>
      </c>
      <c r="H297" s="15">
        <v>70.55</v>
      </c>
      <c r="I297" s="15">
        <v>0</v>
      </c>
      <c r="J297" s="14">
        <v>0.22500000000000001</v>
      </c>
      <c r="K297" s="12">
        <f t="shared" si="16"/>
        <v>0</v>
      </c>
    </row>
    <row r="298" spans="2:11" ht="27.75" customHeight="1">
      <c r="B298" s="11" t="s">
        <v>74</v>
      </c>
      <c r="C298" s="12" t="str">
        <f t="shared" si="17"/>
        <v>772, 773</v>
      </c>
      <c r="D298" s="12">
        <f t="shared" si="17"/>
        <v>0</v>
      </c>
      <c r="E298" s="14">
        <v>-0.61499999999999999</v>
      </c>
      <c r="F298" s="14">
        <v>0</v>
      </c>
      <c r="G298" s="14">
        <v>0</v>
      </c>
      <c r="H298" s="15">
        <v>70.55</v>
      </c>
      <c r="I298" s="15">
        <v>0</v>
      </c>
      <c r="J298" s="14">
        <v>0.22500000000000001</v>
      </c>
      <c r="K298" s="12">
        <f t="shared" si="16"/>
        <v>0</v>
      </c>
    </row>
    <row r="299" spans="2:11" ht="27.75" customHeight="1">
      <c r="B299" s="11" t="s">
        <v>75</v>
      </c>
      <c r="C299" s="12" t="str">
        <f t="shared" si="17"/>
        <v>N/A</v>
      </c>
      <c r="D299" s="12">
        <f t="shared" si="17"/>
        <v>1</v>
      </c>
      <c r="E299" s="14">
        <v>2.0617351582948604</v>
      </c>
      <c r="F299" s="14">
        <v>0</v>
      </c>
      <c r="G299" s="14">
        <v>0</v>
      </c>
      <c r="H299" s="15">
        <v>2.4163617735050362</v>
      </c>
      <c r="I299" s="15">
        <v>0</v>
      </c>
      <c r="J299" s="14">
        <v>0</v>
      </c>
      <c r="K299" s="12">
        <f t="shared" si="16"/>
        <v>0</v>
      </c>
    </row>
    <row r="300" spans="2:11" ht="27.75" customHeight="1">
      <c r="B300" s="11" t="s">
        <v>76</v>
      </c>
      <c r="C300" s="12" t="str">
        <f t="shared" si="17"/>
        <v>N/A</v>
      </c>
      <c r="D300" s="12">
        <f t="shared" si="17"/>
        <v>2</v>
      </c>
      <c r="E300" s="14">
        <v>2.5763181162581867</v>
      </c>
      <c r="F300" s="14">
        <v>0.24640083436868257</v>
      </c>
      <c r="G300" s="14">
        <v>0</v>
      </c>
      <c r="H300" s="15">
        <v>2.4163617735050362</v>
      </c>
      <c r="I300" s="15">
        <v>0</v>
      </c>
      <c r="J300" s="14">
        <v>0</v>
      </c>
      <c r="K300" s="12">
        <f t="shared" si="16"/>
        <v>0</v>
      </c>
    </row>
    <row r="301" spans="2:11" ht="27.75" customHeight="1">
      <c r="B301" s="11" t="s">
        <v>77</v>
      </c>
      <c r="C301" s="12" t="str">
        <f t="shared" si="17"/>
        <v>N/A</v>
      </c>
      <c r="D301" s="12">
        <f t="shared" si="17"/>
        <v>2</v>
      </c>
      <c r="E301" s="14">
        <v>0.22257754927778786</v>
      </c>
      <c r="F301" s="14">
        <v>0</v>
      </c>
      <c r="G301" s="14">
        <v>0</v>
      </c>
      <c r="H301" s="15">
        <v>0</v>
      </c>
      <c r="I301" s="15">
        <v>0</v>
      </c>
      <c r="J301" s="14">
        <v>0</v>
      </c>
      <c r="K301" s="12">
        <f t="shared" si="16"/>
        <v>0</v>
      </c>
    </row>
    <row r="302" spans="2:11" ht="27.75" customHeight="1">
      <c r="B302" s="11" t="s">
        <v>78</v>
      </c>
      <c r="C302" s="12" t="str">
        <f t="shared" si="17"/>
        <v>N/A</v>
      </c>
      <c r="D302" s="12">
        <f t="shared" si="17"/>
        <v>3</v>
      </c>
      <c r="E302" s="14">
        <v>1.8520902494949869</v>
      </c>
      <c r="F302" s="14">
        <v>0</v>
      </c>
      <c r="G302" s="14">
        <v>0</v>
      </c>
      <c r="H302" s="15">
        <v>3.0629937974007504</v>
      </c>
      <c r="I302" s="15">
        <v>0</v>
      </c>
      <c r="J302" s="14">
        <v>0</v>
      </c>
      <c r="K302" s="12">
        <f t="shared" si="16"/>
        <v>0</v>
      </c>
    </row>
    <row r="303" spans="2:11" ht="27.75" customHeight="1">
      <c r="B303" s="11" t="s">
        <v>79</v>
      </c>
      <c r="C303" s="12" t="str">
        <f t="shared" si="17"/>
        <v>N/A</v>
      </c>
      <c r="D303" s="12">
        <f t="shared" si="17"/>
        <v>4</v>
      </c>
      <c r="E303" s="14">
        <v>1.9889039724455539</v>
      </c>
      <c r="F303" s="14">
        <v>0.14566237169861346</v>
      </c>
      <c r="G303" s="14">
        <v>0</v>
      </c>
      <c r="H303" s="15">
        <v>3.0629937974007504</v>
      </c>
      <c r="I303" s="15">
        <v>0</v>
      </c>
      <c r="J303" s="14">
        <v>0</v>
      </c>
      <c r="K303" s="12">
        <f t="shared" si="16"/>
        <v>0</v>
      </c>
    </row>
    <row r="304" spans="2:11" ht="27.75" customHeight="1">
      <c r="B304" s="11" t="s">
        <v>80</v>
      </c>
      <c r="C304" s="12" t="str">
        <f t="shared" si="17"/>
        <v>N/A</v>
      </c>
      <c r="D304" s="12">
        <f t="shared" si="17"/>
        <v>4</v>
      </c>
      <c r="E304" s="14">
        <v>0.16744366092457433</v>
      </c>
      <c r="F304" s="14">
        <v>0</v>
      </c>
      <c r="G304" s="14">
        <v>0</v>
      </c>
      <c r="H304" s="15">
        <v>0</v>
      </c>
      <c r="I304" s="15">
        <v>0</v>
      </c>
      <c r="J304" s="14">
        <v>0</v>
      </c>
      <c r="K304" s="12">
        <f t="shared" si="16"/>
        <v>0</v>
      </c>
    </row>
    <row r="305" spans="2:11" ht="27.75" customHeight="1">
      <c r="B305" s="11" t="s">
        <v>81</v>
      </c>
      <c r="C305" s="12" t="str">
        <f t="shared" si="17"/>
        <v>N/A</v>
      </c>
      <c r="D305" s="12" t="str">
        <f t="shared" si="17"/>
        <v>5-8</v>
      </c>
      <c r="E305" s="14">
        <v>2.1087010631883385</v>
      </c>
      <c r="F305" s="14">
        <v>0.14021704939212323</v>
      </c>
      <c r="G305" s="14">
        <v>0</v>
      </c>
      <c r="H305" s="15">
        <v>15.063122830328577</v>
      </c>
      <c r="I305" s="15">
        <v>0</v>
      </c>
      <c r="J305" s="14">
        <v>0</v>
      </c>
      <c r="K305" s="12">
        <f t="shared" si="16"/>
        <v>0</v>
      </c>
    </row>
    <row r="306" spans="2:11" ht="27.75" customHeight="1">
      <c r="B306" s="11" t="s">
        <v>82</v>
      </c>
      <c r="C306" s="12" t="str">
        <f t="shared" ref="C306:D321" si="18">+C239</f>
        <v>N/A</v>
      </c>
      <c r="D306" s="12">
        <f t="shared" si="18"/>
        <v>0</v>
      </c>
      <c r="E306" s="14">
        <v>8.4443335667897124</v>
      </c>
      <c r="F306" s="14">
        <v>0.61736341649832904</v>
      </c>
      <c r="G306" s="14">
        <v>0.10550311968824806</v>
      </c>
      <c r="H306" s="15">
        <v>11.802736099317558</v>
      </c>
      <c r="I306" s="15">
        <v>1.5927567746483899</v>
      </c>
      <c r="J306" s="14">
        <v>0.45332308201531107</v>
      </c>
      <c r="K306" s="12">
        <f t="shared" si="16"/>
        <v>0</v>
      </c>
    </row>
    <row r="307" spans="2:11" ht="27.75" customHeight="1">
      <c r="B307" s="11" t="s">
        <v>83</v>
      </c>
      <c r="C307" s="12" t="str">
        <f t="shared" si="18"/>
        <v>N/A</v>
      </c>
      <c r="D307" s="12" t="str">
        <f t="shared" si="18"/>
        <v>1&amp;8</v>
      </c>
      <c r="E307" s="14">
        <v>1.6152187291626625</v>
      </c>
      <c r="F307" s="14">
        <v>0</v>
      </c>
      <c r="G307" s="14">
        <v>0</v>
      </c>
      <c r="H307" s="15">
        <v>0</v>
      </c>
      <c r="I307" s="15">
        <v>0</v>
      </c>
      <c r="J307" s="14">
        <v>0</v>
      </c>
      <c r="K307" s="12">
        <f t="shared" si="16"/>
        <v>0</v>
      </c>
    </row>
    <row r="308" spans="2:11" ht="27.75" customHeight="1">
      <c r="B308" s="11" t="s">
        <v>84</v>
      </c>
      <c r="C308" s="12" t="str">
        <f t="shared" si="18"/>
        <v>N/A</v>
      </c>
      <c r="D308" s="12">
        <f t="shared" si="18"/>
        <v>0</v>
      </c>
      <c r="E308" s="14">
        <v>10.6585377496663</v>
      </c>
      <c r="F308" s="14">
        <v>1.0802158125499979</v>
      </c>
      <c r="G308" s="14">
        <v>0.35666861107510961</v>
      </c>
      <c r="H308" s="15">
        <v>0</v>
      </c>
      <c r="I308" s="15">
        <v>0</v>
      </c>
      <c r="J308" s="14">
        <v>0</v>
      </c>
      <c r="K308" s="12">
        <f t="shared" si="16"/>
        <v>0</v>
      </c>
    </row>
    <row r="309" spans="2:11" ht="27.75" customHeight="1">
      <c r="B309" s="11" t="s">
        <v>85</v>
      </c>
      <c r="C309" s="12" t="str">
        <f t="shared" si="18"/>
        <v>N/A</v>
      </c>
      <c r="D309" s="12">
        <f t="shared" si="18"/>
        <v>8</v>
      </c>
      <c r="E309" s="14">
        <v>-1.151</v>
      </c>
      <c r="F309" s="14">
        <v>0</v>
      </c>
      <c r="G309" s="14">
        <v>0</v>
      </c>
      <c r="H309" s="15">
        <v>0</v>
      </c>
      <c r="I309" s="15">
        <v>0</v>
      </c>
      <c r="J309" s="14">
        <v>0</v>
      </c>
      <c r="K309" s="12">
        <f t="shared" si="16"/>
        <v>0</v>
      </c>
    </row>
    <row r="310" spans="2:11" ht="27.75" customHeight="1">
      <c r="B310" s="11" t="s">
        <v>86</v>
      </c>
      <c r="C310" s="12" t="str">
        <f t="shared" si="18"/>
        <v>N/A</v>
      </c>
      <c r="D310" s="12">
        <f t="shared" si="18"/>
        <v>0</v>
      </c>
      <c r="E310" s="14">
        <v>-1.151</v>
      </c>
      <c r="F310" s="14">
        <v>0</v>
      </c>
      <c r="G310" s="14">
        <v>0</v>
      </c>
      <c r="H310" s="15">
        <v>0</v>
      </c>
      <c r="I310" s="15">
        <v>0</v>
      </c>
      <c r="J310" s="14">
        <v>0.432</v>
      </c>
      <c r="K310" s="12">
        <f t="shared" si="16"/>
        <v>0</v>
      </c>
    </row>
    <row r="311" spans="2:11" ht="27.75" customHeight="1">
      <c r="B311" s="11" t="s">
        <v>87</v>
      </c>
      <c r="C311" s="12" t="str">
        <f t="shared" si="18"/>
        <v>N/A</v>
      </c>
      <c r="D311" s="12">
        <f t="shared" si="18"/>
        <v>0</v>
      </c>
      <c r="E311" s="14">
        <v>-8.5129999999999999</v>
      </c>
      <c r="F311" s="14">
        <v>-0.84199999999999997</v>
      </c>
      <c r="G311" s="14">
        <v>-0.125</v>
      </c>
      <c r="H311" s="15">
        <v>0</v>
      </c>
      <c r="I311" s="15">
        <v>0</v>
      </c>
      <c r="J311" s="14">
        <v>0.432</v>
      </c>
      <c r="K311" s="12">
        <f t="shared" si="16"/>
        <v>0</v>
      </c>
    </row>
    <row r="312" spans="2:11" ht="27.75" customHeight="1">
      <c r="B312" s="11" t="s">
        <v>88</v>
      </c>
      <c r="C312" s="12" t="str">
        <f t="shared" si="18"/>
        <v>N/A</v>
      </c>
      <c r="D312" s="12">
        <f t="shared" si="18"/>
        <v>1</v>
      </c>
      <c r="E312" s="14">
        <v>1.2304670656396592</v>
      </c>
      <c r="F312" s="14">
        <v>0</v>
      </c>
      <c r="G312" s="14">
        <v>0</v>
      </c>
      <c r="H312" s="15">
        <v>1.4421122756754012</v>
      </c>
      <c r="I312" s="15">
        <v>0</v>
      </c>
      <c r="J312" s="14">
        <v>0</v>
      </c>
      <c r="K312" s="12">
        <f t="shared" si="16"/>
        <v>0</v>
      </c>
    </row>
    <row r="313" spans="2:11" ht="27.75" customHeight="1">
      <c r="B313" s="11" t="s">
        <v>89</v>
      </c>
      <c r="C313" s="12" t="str">
        <f t="shared" si="18"/>
        <v>N/A</v>
      </c>
      <c r="D313" s="12">
        <f t="shared" si="18"/>
        <v>2</v>
      </c>
      <c r="E313" s="14">
        <v>1.5375760460370125</v>
      </c>
      <c r="F313" s="14">
        <v>0.14705482923788599</v>
      </c>
      <c r="G313" s="14">
        <v>0</v>
      </c>
      <c r="H313" s="15">
        <v>1.4421122756754012</v>
      </c>
      <c r="I313" s="15">
        <v>0</v>
      </c>
      <c r="J313" s="14">
        <v>0</v>
      </c>
      <c r="K313" s="12">
        <f t="shared" si="16"/>
        <v>0</v>
      </c>
    </row>
    <row r="314" spans="2:11" ht="27.75" customHeight="1">
      <c r="B314" s="11" t="s">
        <v>90</v>
      </c>
      <c r="C314" s="12" t="str">
        <f t="shared" si="18"/>
        <v>N/A</v>
      </c>
      <c r="D314" s="12">
        <f t="shared" si="18"/>
        <v>2</v>
      </c>
      <c r="E314" s="14">
        <v>0.1328368208861567</v>
      </c>
      <c r="F314" s="14">
        <v>0</v>
      </c>
      <c r="G314" s="14">
        <v>0</v>
      </c>
      <c r="H314" s="15">
        <v>0</v>
      </c>
      <c r="I314" s="15">
        <v>0</v>
      </c>
      <c r="J314" s="14">
        <v>0</v>
      </c>
      <c r="K314" s="12">
        <f t="shared" si="16"/>
        <v>0</v>
      </c>
    </row>
    <row r="315" spans="2:11" ht="27.75" customHeight="1">
      <c r="B315" s="11" t="s">
        <v>91</v>
      </c>
      <c r="C315" s="12" t="str">
        <f t="shared" si="18"/>
        <v>N/A</v>
      </c>
      <c r="D315" s="12">
        <f t="shared" si="18"/>
        <v>3</v>
      </c>
      <c r="E315" s="14">
        <v>1.1053485921444415</v>
      </c>
      <c r="F315" s="14">
        <v>0</v>
      </c>
      <c r="G315" s="14">
        <v>0</v>
      </c>
      <c r="H315" s="15">
        <v>1.8280296452223397</v>
      </c>
      <c r="I315" s="15">
        <v>0</v>
      </c>
      <c r="J315" s="14">
        <v>0</v>
      </c>
      <c r="K315" s="12">
        <f t="shared" si="16"/>
        <v>0</v>
      </c>
    </row>
    <row r="316" spans="2:11" ht="27.75" customHeight="1">
      <c r="B316" s="11" t="s">
        <v>92</v>
      </c>
      <c r="C316" s="12" t="str">
        <f t="shared" si="18"/>
        <v>N/A</v>
      </c>
      <c r="D316" s="12">
        <f t="shared" si="18"/>
        <v>4</v>
      </c>
      <c r="E316" s="14">
        <v>1.1870005829643726</v>
      </c>
      <c r="F316" s="14">
        <v>8.6932965350573488E-2</v>
      </c>
      <c r="G316" s="14">
        <v>0</v>
      </c>
      <c r="H316" s="15">
        <v>1.8280296452223397</v>
      </c>
      <c r="I316" s="15">
        <v>0</v>
      </c>
      <c r="J316" s="14">
        <v>0</v>
      </c>
      <c r="K316" s="12">
        <f t="shared" si="16"/>
        <v>0</v>
      </c>
    </row>
    <row r="317" spans="2:11" ht="27.75" customHeight="1">
      <c r="B317" s="11" t="s">
        <v>93</v>
      </c>
      <c r="C317" s="12" t="str">
        <f t="shared" si="18"/>
        <v>N/A</v>
      </c>
      <c r="D317" s="12">
        <f t="shared" si="18"/>
        <v>4</v>
      </c>
      <c r="E317" s="14">
        <v>9.9932287272154571E-2</v>
      </c>
      <c r="F317" s="14">
        <v>0</v>
      </c>
      <c r="G317" s="14">
        <v>0</v>
      </c>
      <c r="H317" s="15">
        <v>0</v>
      </c>
      <c r="I317" s="15">
        <v>0</v>
      </c>
      <c r="J317" s="14">
        <v>0</v>
      </c>
      <c r="K317" s="12">
        <f t="shared" si="16"/>
        <v>0</v>
      </c>
    </row>
    <row r="318" spans="2:11" ht="27.75" customHeight="1">
      <c r="B318" s="11" t="s">
        <v>94</v>
      </c>
      <c r="C318" s="12" t="str">
        <f t="shared" si="18"/>
        <v>N/A</v>
      </c>
      <c r="D318" s="12" t="str">
        <f t="shared" si="18"/>
        <v>5-8</v>
      </c>
      <c r="E318" s="14">
        <v>1.2584968535330685</v>
      </c>
      <c r="F318" s="14">
        <v>8.3683134870178214E-2</v>
      </c>
      <c r="G318" s="14">
        <v>0</v>
      </c>
      <c r="H318" s="15">
        <v>8.9898435663934162</v>
      </c>
      <c r="I318" s="15">
        <v>0</v>
      </c>
      <c r="J318" s="14">
        <v>0</v>
      </c>
      <c r="K318" s="12">
        <f t="shared" si="16"/>
        <v>0</v>
      </c>
    </row>
    <row r="319" spans="2:11" ht="27.75" customHeight="1">
      <c r="B319" s="11" t="s">
        <v>95</v>
      </c>
      <c r="C319" s="12" t="str">
        <f t="shared" si="18"/>
        <v>N/A</v>
      </c>
      <c r="D319" s="12">
        <f t="shared" si="18"/>
        <v>0</v>
      </c>
      <c r="E319" s="14">
        <v>5.0396746174729659</v>
      </c>
      <c r="F319" s="14">
        <v>0.36844953071481379</v>
      </c>
      <c r="G319" s="14">
        <v>6.2965465557658362E-2</v>
      </c>
      <c r="H319" s="15">
        <v>7.0440075662567487</v>
      </c>
      <c r="I319" s="15">
        <v>0.95057541551561653</v>
      </c>
      <c r="J319" s="14">
        <v>0.27054838749290627</v>
      </c>
      <c r="K319" s="12">
        <f t="shared" si="16"/>
        <v>0</v>
      </c>
    </row>
    <row r="320" spans="2:11" ht="27.75" customHeight="1">
      <c r="B320" s="11" t="s">
        <v>96</v>
      </c>
      <c r="C320" s="12" t="str">
        <f t="shared" si="18"/>
        <v>N/A</v>
      </c>
      <c r="D320" s="12">
        <f t="shared" si="18"/>
        <v>0</v>
      </c>
      <c r="E320" s="14">
        <v>6.6211296329458875</v>
      </c>
      <c r="F320" s="14">
        <v>0.37203006289900964</v>
      </c>
      <c r="G320" s="14">
        <v>7.3526211755378601E-2</v>
      </c>
      <c r="H320" s="15">
        <v>3.8459864610505727</v>
      </c>
      <c r="I320" s="15">
        <v>3.0478814274665482</v>
      </c>
      <c r="J320" s="14">
        <v>0.31735672595270248</v>
      </c>
      <c r="K320" s="12">
        <f t="shared" si="16"/>
        <v>0</v>
      </c>
    </row>
    <row r="321" spans="2:11" ht="27.75" customHeight="1">
      <c r="B321" s="11" t="s">
        <v>97</v>
      </c>
      <c r="C321" s="12" t="str">
        <f t="shared" si="18"/>
        <v>N/A</v>
      </c>
      <c r="D321" s="12">
        <f t="shared" si="18"/>
        <v>0</v>
      </c>
      <c r="E321" s="14">
        <v>5.6842648736161463</v>
      </c>
      <c r="F321" s="14">
        <v>0.25461354258670549</v>
      </c>
      <c r="G321" s="14">
        <v>5.7516006865316396E-2</v>
      </c>
      <c r="H321" s="15">
        <v>67.763675893392886</v>
      </c>
      <c r="I321" s="15">
        <v>2.6022486032966317</v>
      </c>
      <c r="J321" s="14">
        <v>0.24830081012587807</v>
      </c>
      <c r="K321" s="12">
        <f t="shared" si="16"/>
        <v>0</v>
      </c>
    </row>
    <row r="322" spans="2:11" ht="27.75" customHeight="1">
      <c r="B322" s="11" t="s">
        <v>98</v>
      </c>
      <c r="C322" s="12" t="str">
        <f t="shared" ref="C322:D331" si="19">+C255</f>
        <v>N/A</v>
      </c>
      <c r="D322" s="12" t="str">
        <f t="shared" si="19"/>
        <v>1&amp;8</v>
      </c>
      <c r="E322" s="14">
        <v>0.96398096624724716</v>
      </c>
      <c r="F322" s="14">
        <v>0</v>
      </c>
      <c r="G322" s="14">
        <v>0</v>
      </c>
      <c r="H322" s="15">
        <v>0</v>
      </c>
      <c r="I322" s="15">
        <v>0</v>
      </c>
      <c r="J322" s="14">
        <v>0</v>
      </c>
      <c r="K322" s="12">
        <f t="shared" si="16"/>
        <v>0</v>
      </c>
    </row>
    <row r="323" spans="2:11" ht="27.75" customHeight="1">
      <c r="B323" s="11" t="s">
        <v>99</v>
      </c>
      <c r="C323" s="12" t="str">
        <f t="shared" si="19"/>
        <v>N/A</v>
      </c>
      <c r="D323" s="12">
        <f t="shared" si="19"/>
        <v>0</v>
      </c>
      <c r="E323" s="14">
        <v>6.3611369365636925</v>
      </c>
      <c r="F323" s="14">
        <v>0.64468512154841173</v>
      </c>
      <c r="G323" s="14">
        <v>0.21286389646589021</v>
      </c>
      <c r="H323" s="15">
        <v>0</v>
      </c>
      <c r="I323" s="15">
        <v>0</v>
      </c>
      <c r="J323" s="14">
        <v>0</v>
      </c>
      <c r="K323" s="12">
        <f t="shared" si="16"/>
        <v>0</v>
      </c>
    </row>
    <row r="324" spans="2:11" ht="27.75" customHeight="1">
      <c r="B324" s="11" t="s">
        <v>100</v>
      </c>
      <c r="C324" s="12" t="str">
        <f t="shared" si="19"/>
        <v>N/A</v>
      </c>
      <c r="D324" s="12">
        <f t="shared" si="19"/>
        <v>8</v>
      </c>
      <c r="E324" s="14">
        <v>-1.151</v>
      </c>
      <c r="F324" s="14">
        <v>0</v>
      </c>
      <c r="G324" s="14">
        <v>0</v>
      </c>
      <c r="H324" s="15">
        <v>0</v>
      </c>
      <c r="I324" s="15">
        <v>0</v>
      </c>
      <c r="J324" s="14">
        <v>0</v>
      </c>
      <c r="K324" s="12">
        <f t="shared" si="16"/>
        <v>0</v>
      </c>
    </row>
    <row r="325" spans="2:11" ht="27.75" customHeight="1">
      <c r="B325" s="11" t="s">
        <v>101</v>
      </c>
      <c r="C325" s="12" t="str">
        <f t="shared" si="19"/>
        <v>N/A</v>
      </c>
      <c r="D325" s="12">
        <f t="shared" si="19"/>
        <v>8</v>
      </c>
      <c r="E325" s="14">
        <v>-1.028</v>
      </c>
      <c r="F325" s="14">
        <v>0</v>
      </c>
      <c r="G325" s="14">
        <v>0</v>
      </c>
      <c r="H325" s="15">
        <v>0</v>
      </c>
      <c r="I325" s="15">
        <v>0</v>
      </c>
      <c r="J325" s="14">
        <v>0</v>
      </c>
      <c r="K325" s="12">
        <f t="shared" si="16"/>
        <v>0</v>
      </c>
    </row>
    <row r="326" spans="2:11" ht="27.75" customHeight="1">
      <c r="B326" s="11" t="s">
        <v>102</v>
      </c>
      <c r="C326" s="12" t="str">
        <f t="shared" si="19"/>
        <v>N/A</v>
      </c>
      <c r="D326" s="12">
        <f t="shared" si="19"/>
        <v>0</v>
      </c>
      <c r="E326" s="14">
        <v>-1.151</v>
      </c>
      <c r="F326" s="14">
        <v>0</v>
      </c>
      <c r="G326" s="14">
        <v>0</v>
      </c>
      <c r="H326" s="15">
        <v>0</v>
      </c>
      <c r="I326" s="15">
        <v>0</v>
      </c>
      <c r="J326" s="14">
        <v>0.432</v>
      </c>
      <c r="K326" s="12">
        <f t="shared" si="16"/>
        <v>0</v>
      </c>
    </row>
    <row r="327" spans="2:11" ht="27.75" customHeight="1">
      <c r="B327" s="11" t="s">
        <v>103</v>
      </c>
      <c r="C327" s="12" t="str">
        <f t="shared" si="19"/>
        <v>N/A</v>
      </c>
      <c r="D327" s="12">
        <f t="shared" si="19"/>
        <v>0</v>
      </c>
      <c r="E327" s="14">
        <v>-8.5129999999999999</v>
      </c>
      <c r="F327" s="14">
        <v>-0.84199999999999997</v>
      </c>
      <c r="G327" s="14">
        <v>-0.125</v>
      </c>
      <c r="H327" s="15">
        <v>0</v>
      </c>
      <c r="I327" s="15">
        <v>0</v>
      </c>
      <c r="J327" s="14">
        <v>0.432</v>
      </c>
      <c r="K327" s="12">
        <f t="shared" si="16"/>
        <v>0</v>
      </c>
    </row>
    <row r="328" spans="2:11" ht="27.75" customHeight="1">
      <c r="B328" s="11" t="s">
        <v>104</v>
      </c>
      <c r="C328" s="12" t="str">
        <f t="shared" si="19"/>
        <v>N/A</v>
      </c>
      <c r="D328" s="12">
        <f t="shared" si="19"/>
        <v>0</v>
      </c>
      <c r="E328" s="14">
        <v>-1.028</v>
      </c>
      <c r="F328" s="14">
        <v>0</v>
      </c>
      <c r="G328" s="14">
        <v>0</v>
      </c>
      <c r="H328" s="15">
        <v>0</v>
      </c>
      <c r="I328" s="15">
        <v>0</v>
      </c>
      <c r="J328" s="14">
        <v>0.40200000000000002</v>
      </c>
      <c r="K328" s="12">
        <f t="shared" si="16"/>
        <v>0</v>
      </c>
    </row>
    <row r="329" spans="2:11" ht="27.75" customHeight="1">
      <c r="B329" s="11" t="s">
        <v>105</v>
      </c>
      <c r="C329" s="12" t="str">
        <f t="shared" si="19"/>
        <v>N/A</v>
      </c>
      <c r="D329" s="12">
        <f t="shared" si="19"/>
        <v>0</v>
      </c>
      <c r="E329" s="14">
        <v>-7.7140000000000004</v>
      </c>
      <c r="F329" s="14">
        <v>-0.72699999999999998</v>
      </c>
      <c r="G329" s="14">
        <v>-0.11</v>
      </c>
      <c r="H329" s="15">
        <v>0</v>
      </c>
      <c r="I329" s="15">
        <v>0</v>
      </c>
      <c r="J329" s="14">
        <v>0.40200000000000002</v>
      </c>
      <c r="K329" s="12">
        <f t="shared" si="16"/>
        <v>0</v>
      </c>
    </row>
    <row r="330" spans="2:11" ht="27.75" customHeight="1">
      <c r="B330" s="11" t="s">
        <v>106</v>
      </c>
      <c r="C330" s="12" t="str">
        <f t="shared" si="19"/>
        <v>N/A</v>
      </c>
      <c r="D330" s="12">
        <f t="shared" si="19"/>
        <v>0</v>
      </c>
      <c r="E330" s="14">
        <v>-0.66200000000000003</v>
      </c>
      <c r="F330" s="14">
        <v>0</v>
      </c>
      <c r="G330" s="14">
        <v>0</v>
      </c>
      <c r="H330" s="15">
        <v>0</v>
      </c>
      <c r="I330" s="15">
        <v>0</v>
      </c>
      <c r="J330" s="14">
        <v>0.307</v>
      </c>
      <c r="K330" s="12">
        <f t="shared" si="16"/>
        <v>0</v>
      </c>
    </row>
    <row r="331" spans="2:11" ht="27.75" customHeight="1">
      <c r="B331" s="11" t="s">
        <v>107</v>
      </c>
      <c r="C331" s="12" t="str">
        <f t="shared" si="19"/>
        <v>N/A</v>
      </c>
      <c r="D331" s="12">
        <f t="shared" si="19"/>
        <v>0</v>
      </c>
      <c r="E331" s="14">
        <v>-5.5039999999999996</v>
      </c>
      <c r="F331" s="14">
        <v>-0.35499999999999998</v>
      </c>
      <c r="G331" s="14">
        <v>-6.5000000000000002E-2</v>
      </c>
      <c r="H331" s="15">
        <v>0</v>
      </c>
      <c r="I331" s="15">
        <v>0</v>
      </c>
      <c r="J331" s="14">
        <v>0.307</v>
      </c>
      <c r="K331" s="12">
        <f t="shared" si="16"/>
        <v>0</v>
      </c>
    </row>
  </sheetData>
  <mergeCells count="1">
    <mergeCell ref="B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500MW - summary</vt:lpstr>
      <vt:lpstr>500MW model - tariffs</vt:lpstr>
      <vt:lpstr>500MW model - typical bill</vt:lpstr>
      <vt:lpstr>LV SM - summary</vt:lpstr>
      <vt:lpstr>LV SM - tariffs</vt:lpstr>
      <vt:lpstr>LV SM - typical bill</vt:lpstr>
      <vt:lpstr>HV SM - summary</vt:lpstr>
      <vt:lpstr>HV SM - tariffs</vt:lpstr>
      <vt:lpstr>HV SM - typical bill</vt:lpstr>
    </vt:vector>
  </TitlesOfParts>
  <Company>Electricity North West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Pace</dc:creator>
  <cp:lastModifiedBy>jo064355</cp:lastModifiedBy>
  <cp:lastPrinted>2012-04-19T09:42:40Z</cp:lastPrinted>
  <dcterms:created xsi:type="dcterms:W3CDTF">2012-04-11T15:18:28Z</dcterms:created>
  <dcterms:modified xsi:type="dcterms:W3CDTF">2012-04-19T12:58:06Z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675984266</vt:i4>
  </property>
  <property fmtid="{D5CDD505-2E9C-101B-9397-08002B2CF9AE}" pid="3" name="_NewReviewCycle">
    <vt:lpwstr/>
  </property>
  <property fmtid="{D5CDD505-2E9C-101B-9397-08002B2CF9AE}" pid="4" name="_EmailSubject">
    <vt:lpwstr>MIG Supergroup Action Log</vt:lpwstr>
  </property>
  <property fmtid="{D5CDD505-2E9C-101B-9397-08002B2CF9AE}" pid="5" name="_AuthorEmail">
    <vt:lpwstr>Claire.Campbell@SPPowerSystems.com</vt:lpwstr>
  </property>
  <property fmtid="{D5CDD505-2E9C-101B-9397-08002B2CF9AE}" pid="6" name="_AuthorEmailDisplayName">
    <vt:lpwstr>Campbell, Claire</vt:lpwstr>
  </property>
</Properties>
</file>