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9020" windowHeight="11640" tabRatio="901" firstSheet="2" activeTab="9"/>
  </bookViews>
  <sheets>
    <sheet name="Inputs" sheetId="1" r:id="rId1"/>
    <sheet name="500MW - summary" sheetId="8" r:id="rId2"/>
    <sheet name="500MW model - tariffs" sheetId="2" r:id="rId3"/>
    <sheet name="500MW model - typical bill" sheetId="3" r:id="rId4"/>
    <sheet name="LV SM - summary" sheetId="9" r:id="rId5"/>
    <sheet name="LV SM - tariffs" sheetId="4" r:id="rId6"/>
    <sheet name="LV SM - typical bill" sheetId="5" r:id="rId7"/>
    <sheet name="HV SM - summary" sheetId="10" r:id="rId8"/>
    <sheet name="HV SM - tariffs" sheetId="6" r:id="rId9"/>
    <sheet name="HV SM - typical bill" sheetId="7" r:id="rId10"/>
  </sheets>
  <calcPr calcId="144525"/>
</workbook>
</file>

<file path=xl/calcChain.xml><?xml version="1.0" encoding="utf-8"?>
<calcChain xmlns="http://schemas.openxmlformats.org/spreadsheetml/2006/main">
  <c r="F26" i="1" l="1"/>
  <c r="G26" i="1" s="1"/>
  <c r="F40" i="1"/>
  <c r="G40" i="1" s="1"/>
  <c r="F12" i="1" l="1"/>
  <c r="G12" i="1" s="1"/>
  <c r="Q153" i="10"/>
  <c r="P153" i="10"/>
  <c r="O153" i="10"/>
  <c r="Q152" i="10"/>
  <c r="P152" i="10"/>
  <c r="O152" i="10"/>
  <c r="Q151" i="10"/>
  <c r="P151" i="10"/>
  <c r="O151" i="10"/>
  <c r="Q150" i="10"/>
  <c r="P150" i="10"/>
  <c r="O150" i="10"/>
  <c r="Q149" i="10"/>
  <c r="P149" i="10"/>
  <c r="O149" i="10"/>
  <c r="Q148" i="10"/>
  <c r="P148" i="10"/>
  <c r="O148" i="10"/>
  <c r="Q147" i="10"/>
  <c r="P147" i="10"/>
  <c r="O147" i="10"/>
  <c r="Q146" i="10"/>
  <c r="P146" i="10"/>
  <c r="O146" i="10"/>
  <c r="Q145" i="10"/>
  <c r="P145" i="10"/>
  <c r="O145" i="10"/>
  <c r="Q144" i="10"/>
  <c r="P144" i="10"/>
  <c r="O144" i="10"/>
  <c r="Q143" i="10"/>
  <c r="P143" i="10"/>
  <c r="O143" i="10"/>
  <c r="Q142" i="10"/>
  <c r="P142" i="10"/>
  <c r="O142" i="10"/>
  <c r="Q141" i="10"/>
  <c r="P141" i="10"/>
  <c r="O141" i="10"/>
  <c r="Q140" i="10"/>
  <c r="P140" i="10"/>
  <c r="O140" i="10"/>
  <c r="Q139" i="10"/>
  <c r="P139" i="10"/>
  <c r="O139" i="10"/>
  <c r="Q138" i="10"/>
  <c r="P138" i="10"/>
  <c r="O138" i="10"/>
  <c r="Q137" i="10"/>
  <c r="P137" i="10"/>
  <c r="O137" i="10"/>
  <c r="Q136" i="10"/>
  <c r="P136" i="10"/>
  <c r="O136" i="10"/>
  <c r="Q135" i="10"/>
  <c r="P135" i="10"/>
  <c r="O135" i="10"/>
  <c r="Q134" i="10"/>
  <c r="P134" i="10"/>
  <c r="O134" i="10"/>
  <c r="Q133" i="10"/>
  <c r="P133" i="10"/>
  <c r="O133" i="10"/>
  <c r="Q132" i="10"/>
  <c r="P132" i="10"/>
  <c r="O132" i="10"/>
  <c r="Q131" i="10"/>
  <c r="P131" i="10"/>
  <c r="O131" i="10"/>
  <c r="Q130" i="10"/>
  <c r="P130" i="10"/>
  <c r="O130" i="10"/>
  <c r="Q129" i="10"/>
  <c r="P129" i="10"/>
  <c r="O129" i="10"/>
  <c r="Q128" i="10"/>
  <c r="P128" i="10"/>
  <c r="O128" i="10"/>
  <c r="Q127" i="10"/>
  <c r="P127" i="10"/>
  <c r="O127" i="10"/>
  <c r="Q126" i="10"/>
  <c r="P126" i="10"/>
  <c r="O126" i="10"/>
  <c r="Q125" i="10"/>
  <c r="P125" i="10"/>
  <c r="O125" i="10"/>
  <c r="Q124" i="10"/>
  <c r="P124" i="10"/>
  <c r="O124" i="10"/>
  <c r="Q123" i="10"/>
  <c r="P123" i="10"/>
  <c r="O123" i="10"/>
  <c r="Q122" i="10"/>
  <c r="P122" i="10"/>
  <c r="O122" i="10"/>
  <c r="Q121" i="10"/>
  <c r="P121" i="10"/>
  <c r="O121" i="10"/>
  <c r="Q120" i="10"/>
  <c r="P120" i="10"/>
  <c r="O120" i="10"/>
  <c r="Q119" i="10"/>
  <c r="P119" i="10"/>
  <c r="O119" i="10"/>
  <c r="Q118" i="10"/>
  <c r="P118" i="10"/>
  <c r="O118" i="10"/>
  <c r="Q117" i="10"/>
  <c r="P117" i="10"/>
  <c r="O117" i="10"/>
  <c r="Q116" i="10"/>
  <c r="P116" i="10"/>
  <c r="O116" i="10"/>
  <c r="Q115" i="10"/>
  <c r="P115" i="10"/>
  <c r="O115" i="10"/>
  <c r="Q114" i="10"/>
  <c r="P114" i="10"/>
  <c r="O114" i="10"/>
  <c r="Q113" i="10"/>
  <c r="P113" i="10"/>
  <c r="O113" i="10"/>
  <c r="Q112" i="10"/>
  <c r="P112" i="10"/>
  <c r="O112" i="10"/>
  <c r="Q111" i="10"/>
  <c r="P111" i="10"/>
  <c r="O111" i="10"/>
  <c r="Q110" i="10"/>
  <c r="P110" i="10"/>
  <c r="O110" i="10"/>
  <c r="Q109" i="10"/>
  <c r="P109" i="10"/>
  <c r="O109" i="10"/>
  <c r="Q108" i="10"/>
  <c r="P108" i="10"/>
  <c r="O108" i="10"/>
  <c r="Q107" i="10"/>
  <c r="P107" i="10"/>
  <c r="O107" i="10"/>
  <c r="Q106" i="10"/>
  <c r="P106" i="10"/>
  <c r="O106" i="10"/>
  <c r="Q105" i="10"/>
  <c r="P105" i="10"/>
  <c r="O105" i="10"/>
  <c r="Q104" i="10"/>
  <c r="P104" i="10"/>
  <c r="O104" i="10"/>
  <c r="Q103" i="10"/>
  <c r="P103" i="10"/>
  <c r="O103" i="10"/>
  <c r="Q102" i="10"/>
  <c r="P102" i="10"/>
  <c r="O102" i="10"/>
  <c r="Q101" i="10"/>
  <c r="P101" i="10"/>
  <c r="O101" i="10"/>
  <c r="Q100" i="10"/>
  <c r="P100" i="10"/>
  <c r="O100" i="10"/>
  <c r="Q99" i="10"/>
  <c r="P99" i="10"/>
  <c r="O99" i="10"/>
  <c r="Q98" i="10"/>
  <c r="P98" i="10"/>
  <c r="O98" i="10"/>
  <c r="Q97" i="10"/>
  <c r="P97" i="10"/>
  <c r="O97" i="10"/>
  <c r="Q96" i="10"/>
  <c r="P96" i="10"/>
  <c r="O96" i="10"/>
  <c r="Q95" i="10"/>
  <c r="P95" i="10"/>
  <c r="O95" i="10"/>
  <c r="Q94" i="10"/>
  <c r="P94" i="10"/>
  <c r="O94" i="10"/>
  <c r="Q93" i="10"/>
  <c r="P93" i="10"/>
  <c r="O93" i="10"/>
  <c r="Q92" i="10"/>
  <c r="P92" i="10"/>
  <c r="O92" i="10"/>
  <c r="Q91" i="10"/>
  <c r="P91" i="10"/>
  <c r="O91" i="10"/>
  <c r="Q90" i="10"/>
  <c r="P90" i="10"/>
  <c r="O90" i="10"/>
  <c r="Q89" i="10"/>
  <c r="P89" i="10"/>
  <c r="O89" i="10"/>
  <c r="Q88" i="10"/>
  <c r="P88" i="10"/>
  <c r="O88" i="10"/>
  <c r="Q87" i="10"/>
  <c r="P87" i="10"/>
  <c r="O87" i="10"/>
  <c r="Q86" i="10"/>
  <c r="P86" i="10"/>
  <c r="O86" i="10"/>
  <c r="Q85" i="10"/>
  <c r="P85" i="10"/>
  <c r="O85" i="10"/>
  <c r="Q84" i="10"/>
  <c r="P84" i="10"/>
  <c r="O84" i="10"/>
  <c r="Q83" i="10"/>
  <c r="P83" i="10"/>
  <c r="O83" i="10"/>
  <c r="Q82" i="10"/>
  <c r="P82" i="10"/>
  <c r="O82" i="10"/>
  <c r="Q81" i="10"/>
  <c r="P81" i="10"/>
  <c r="O81" i="10"/>
  <c r="Q80" i="10"/>
  <c r="P80" i="10"/>
  <c r="O80" i="10"/>
  <c r="Q79" i="10"/>
  <c r="P79" i="10"/>
  <c r="O79" i="10"/>
  <c r="Q78" i="10"/>
  <c r="P78" i="10"/>
  <c r="O78" i="10"/>
  <c r="Q77" i="10"/>
  <c r="P77" i="10"/>
  <c r="O77" i="10"/>
  <c r="Q76" i="10"/>
  <c r="P76" i="10"/>
  <c r="O76" i="10"/>
  <c r="Q75" i="10"/>
  <c r="P75" i="10"/>
  <c r="O75" i="10"/>
  <c r="Q74" i="10"/>
  <c r="P74" i="10"/>
  <c r="O74" i="10"/>
  <c r="Q73" i="10"/>
  <c r="P73" i="10"/>
  <c r="O73" i="10"/>
  <c r="Q72" i="10"/>
  <c r="P72" i="10"/>
  <c r="O72" i="10"/>
  <c r="Q71" i="10"/>
  <c r="P71" i="10"/>
  <c r="O71" i="10"/>
  <c r="H153" i="10"/>
  <c r="G153" i="10"/>
  <c r="F153" i="10"/>
  <c r="H152" i="10"/>
  <c r="G152" i="10"/>
  <c r="F152" i="10"/>
  <c r="H151" i="10"/>
  <c r="G151" i="10"/>
  <c r="F151" i="10"/>
  <c r="H150" i="10"/>
  <c r="G150" i="10"/>
  <c r="F150" i="10"/>
  <c r="H149" i="10"/>
  <c r="G149" i="10"/>
  <c r="F149" i="10"/>
  <c r="H148" i="10"/>
  <c r="G148" i="10"/>
  <c r="F148" i="10"/>
  <c r="H147" i="10"/>
  <c r="G147" i="10"/>
  <c r="F147" i="10"/>
  <c r="H146" i="10"/>
  <c r="G146" i="10"/>
  <c r="F146" i="10"/>
  <c r="H145" i="10"/>
  <c r="G145" i="10"/>
  <c r="F145" i="10"/>
  <c r="H144" i="10"/>
  <c r="G144" i="10"/>
  <c r="F144" i="10"/>
  <c r="H143" i="10"/>
  <c r="G143" i="10"/>
  <c r="F143" i="10"/>
  <c r="H142" i="10"/>
  <c r="G142" i="10"/>
  <c r="F142" i="10"/>
  <c r="H141" i="10"/>
  <c r="G141" i="10"/>
  <c r="F141" i="10"/>
  <c r="H140" i="10"/>
  <c r="G140" i="10"/>
  <c r="F140" i="10"/>
  <c r="H139" i="10"/>
  <c r="G139" i="10"/>
  <c r="F139" i="10"/>
  <c r="H138" i="10"/>
  <c r="G138" i="10"/>
  <c r="F138" i="10"/>
  <c r="H137" i="10"/>
  <c r="G137" i="10"/>
  <c r="F137" i="10"/>
  <c r="H136" i="10"/>
  <c r="G136" i="10"/>
  <c r="F136" i="10"/>
  <c r="H135" i="10"/>
  <c r="G135" i="10"/>
  <c r="F135" i="10"/>
  <c r="H134" i="10"/>
  <c r="G134" i="10"/>
  <c r="F134" i="10"/>
  <c r="H133" i="10"/>
  <c r="G133" i="10"/>
  <c r="F133" i="10"/>
  <c r="H132" i="10"/>
  <c r="G132" i="10"/>
  <c r="F132" i="10"/>
  <c r="H131" i="10"/>
  <c r="G131" i="10"/>
  <c r="F131" i="10"/>
  <c r="H130" i="10"/>
  <c r="G130" i="10"/>
  <c r="F130" i="10"/>
  <c r="H129" i="10"/>
  <c r="G129" i="10"/>
  <c r="F129" i="10"/>
  <c r="H128" i="10"/>
  <c r="G128" i="10"/>
  <c r="F128" i="10"/>
  <c r="H127" i="10"/>
  <c r="G127" i="10"/>
  <c r="F127" i="10"/>
  <c r="H126" i="10"/>
  <c r="G126" i="10"/>
  <c r="F126" i="10"/>
  <c r="H125" i="10"/>
  <c r="G125" i="10"/>
  <c r="F125" i="10"/>
  <c r="H124" i="10"/>
  <c r="G124" i="10"/>
  <c r="F124" i="10"/>
  <c r="H123" i="10"/>
  <c r="G123" i="10"/>
  <c r="F123" i="10"/>
  <c r="H122" i="10"/>
  <c r="G122" i="10"/>
  <c r="F122" i="10"/>
  <c r="H121" i="10"/>
  <c r="G121" i="10"/>
  <c r="F121" i="10"/>
  <c r="H120" i="10"/>
  <c r="G120" i="10"/>
  <c r="F120" i="10"/>
  <c r="H119" i="10"/>
  <c r="G119" i="10"/>
  <c r="F119" i="10"/>
  <c r="H118" i="10"/>
  <c r="G118" i="10"/>
  <c r="F118" i="10"/>
  <c r="H117" i="10"/>
  <c r="G117" i="10"/>
  <c r="F117" i="10"/>
  <c r="H116" i="10"/>
  <c r="G116" i="10"/>
  <c r="F116" i="10"/>
  <c r="H115" i="10"/>
  <c r="G115" i="10"/>
  <c r="F115" i="10"/>
  <c r="H114" i="10"/>
  <c r="G114" i="10"/>
  <c r="F114" i="10"/>
  <c r="H113" i="10"/>
  <c r="G113" i="10"/>
  <c r="F113" i="10"/>
  <c r="H112" i="10"/>
  <c r="G112" i="10"/>
  <c r="F112" i="10"/>
  <c r="H111" i="10"/>
  <c r="G111" i="10"/>
  <c r="F111" i="10"/>
  <c r="H110" i="10"/>
  <c r="G110" i="10"/>
  <c r="F110" i="10"/>
  <c r="H109" i="10"/>
  <c r="G109" i="10"/>
  <c r="F109" i="10"/>
  <c r="H108" i="10"/>
  <c r="G108" i="10"/>
  <c r="F108" i="10"/>
  <c r="H107" i="10"/>
  <c r="G107" i="10"/>
  <c r="F107" i="10"/>
  <c r="H106" i="10"/>
  <c r="G106" i="10"/>
  <c r="F106" i="10"/>
  <c r="H105" i="10"/>
  <c r="G105" i="10"/>
  <c r="F105" i="10"/>
  <c r="H104" i="10"/>
  <c r="G104" i="10"/>
  <c r="F104" i="10"/>
  <c r="H103" i="10"/>
  <c r="G103" i="10"/>
  <c r="F103" i="10"/>
  <c r="H102" i="10"/>
  <c r="G102" i="10"/>
  <c r="F102" i="10"/>
  <c r="H101" i="10"/>
  <c r="G101" i="10"/>
  <c r="F101" i="10"/>
  <c r="H100" i="10"/>
  <c r="G100" i="10"/>
  <c r="F100" i="10"/>
  <c r="H99" i="10"/>
  <c r="G99" i="10"/>
  <c r="F99" i="10"/>
  <c r="H98" i="10"/>
  <c r="G98" i="10"/>
  <c r="F98" i="10"/>
  <c r="H97" i="10"/>
  <c r="G97" i="10"/>
  <c r="F97" i="10"/>
  <c r="H96" i="10"/>
  <c r="G96" i="10"/>
  <c r="F96" i="10"/>
  <c r="H95" i="10"/>
  <c r="G95" i="10"/>
  <c r="F95" i="10"/>
  <c r="H94" i="10"/>
  <c r="G94" i="10"/>
  <c r="F94" i="10"/>
  <c r="H93" i="10"/>
  <c r="G93" i="10"/>
  <c r="F93" i="10"/>
  <c r="H92" i="10"/>
  <c r="G92" i="10"/>
  <c r="F92" i="10"/>
  <c r="H91" i="10"/>
  <c r="G91" i="10"/>
  <c r="F91" i="10"/>
  <c r="H90" i="10"/>
  <c r="G90" i="10"/>
  <c r="F90" i="10"/>
  <c r="H89" i="10"/>
  <c r="G89" i="10"/>
  <c r="F89" i="10"/>
  <c r="H88" i="10"/>
  <c r="G88" i="10"/>
  <c r="F88" i="10"/>
  <c r="H87" i="10"/>
  <c r="G87" i="10"/>
  <c r="F87" i="10"/>
  <c r="H86" i="10"/>
  <c r="G86" i="10"/>
  <c r="F86" i="10"/>
  <c r="H85" i="10"/>
  <c r="G85" i="10"/>
  <c r="F85" i="10"/>
  <c r="H84" i="10"/>
  <c r="G84" i="10"/>
  <c r="F84" i="10"/>
  <c r="H83" i="10"/>
  <c r="G83" i="10"/>
  <c r="F83" i="10"/>
  <c r="H82" i="10"/>
  <c r="G82" i="10"/>
  <c r="F82" i="10"/>
  <c r="H81" i="10"/>
  <c r="G81" i="10"/>
  <c r="F81" i="10"/>
  <c r="H80" i="10"/>
  <c r="G80" i="10"/>
  <c r="F80" i="10"/>
  <c r="H79" i="10"/>
  <c r="G79" i="10"/>
  <c r="F79" i="10"/>
  <c r="H78" i="10"/>
  <c r="G78" i="10"/>
  <c r="F78" i="10"/>
  <c r="H77" i="10"/>
  <c r="G77" i="10"/>
  <c r="F77" i="10"/>
  <c r="H76" i="10"/>
  <c r="G76" i="10"/>
  <c r="F76" i="10"/>
  <c r="H75" i="10"/>
  <c r="G75" i="10"/>
  <c r="F75" i="10"/>
  <c r="H74" i="10"/>
  <c r="G74" i="10"/>
  <c r="F74" i="10"/>
  <c r="H73" i="10"/>
  <c r="G73" i="10"/>
  <c r="F73" i="10"/>
  <c r="H72" i="10"/>
  <c r="G72" i="10"/>
  <c r="F72" i="10"/>
  <c r="H71" i="10"/>
  <c r="G71" i="10"/>
  <c r="F71" i="10"/>
  <c r="E72" i="10"/>
  <c r="Q153" i="9"/>
  <c r="P153" i="9"/>
  <c r="O153" i="9"/>
  <c r="Q152" i="9"/>
  <c r="P152" i="9"/>
  <c r="O152" i="9"/>
  <c r="Q151" i="9"/>
  <c r="P151" i="9"/>
  <c r="O151" i="9"/>
  <c r="Q150" i="9"/>
  <c r="P150" i="9"/>
  <c r="O150" i="9"/>
  <c r="Q149" i="9"/>
  <c r="P149" i="9"/>
  <c r="O149" i="9"/>
  <c r="Q148" i="9"/>
  <c r="P148" i="9"/>
  <c r="O148" i="9"/>
  <c r="Q147" i="9"/>
  <c r="P147" i="9"/>
  <c r="O147" i="9"/>
  <c r="Q146" i="9"/>
  <c r="P146" i="9"/>
  <c r="O146" i="9"/>
  <c r="Q145" i="9"/>
  <c r="P145" i="9"/>
  <c r="O145" i="9"/>
  <c r="Q144" i="9"/>
  <c r="P144" i="9"/>
  <c r="O144" i="9"/>
  <c r="Q143" i="9"/>
  <c r="P143" i="9"/>
  <c r="O143" i="9"/>
  <c r="Q142" i="9"/>
  <c r="P142" i="9"/>
  <c r="O142" i="9"/>
  <c r="Q141" i="9"/>
  <c r="P141" i="9"/>
  <c r="O141" i="9"/>
  <c r="Q140" i="9"/>
  <c r="P140" i="9"/>
  <c r="O140" i="9"/>
  <c r="Q139" i="9"/>
  <c r="P139" i="9"/>
  <c r="O139" i="9"/>
  <c r="Q138" i="9"/>
  <c r="P138" i="9"/>
  <c r="O138" i="9"/>
  <c r="Q137" i="9"/>
  <c r="P137" i="9"/>
  <c r="O137" i="9"/>
  <c r="Q136" i="9"/>
  <c r="P136" i="9"/>
  <c r="O136" i="9"/>
  <c r="Q135" i="9"/>
  <c r="P135" i="9"/>
  <c r="O135" i="9"/>
  <c r="Q134" i="9"/>
  <c r="P134" i="9"/>
  <c r="O134" i="9"/>
  <c r="Q133" i="9"/>
  <c r="P133" i="9"/>
  <c r="O133" i="9"/>
  <c r="Q132" i="9"/>
  <c r="P132" i="9"/>
  <c r="O132" i="9"/>
  <c r="Q131" i="9"/>
  <c r="P131" i="9"/>
  <c r="O131" i="9"/>
  <c r="Q130" i="9"/>
  <c r="P130" i="9"/>
  <c r="O130" i="9"/>
  <c r="Q129" i="9"/>
  <c r="P129" i="9"/>
  <c r="O129" i="9"/>
  <c r="Q128" i="9"/>
  <c r="P128" i="9"/>
  <c r="O128" i="9"/>
  <c r="Q127" i="9"/>
  <c r="P127" i="9"/>
  <c r="O127" i="9"/>
  <c r="Q126" i="9"/>
  <c r="P126" i="9"/>
  <c r="O126" i="9"/>
  <c r="Q125" i="9"/>
  <c r="P125" i="9"/>
  <c r="O125" i="9"/>
  <c r="Q124" i="9"/>
  <c r="P124" i="9"/>
  <c r="O124" i="9"/>
  <c r="Q123" i="9"/>
  <c r="P123" i="9"/>
  <c r="O123" i="9"/>
  <c r="Q122" i="9"/>
  <c r="P122" i="9"/>
  <c r="O122" i="9"/>
  <c r="Q121" i="9"/>
  <c r="P121" i="9"/>
  <c r="O121" i="9"/>
  <c r="Q120" i="9"/>
  <c r="P120" i="9"/>
  <c r="O120" i="9"/>
  <c r="Q119" i="9"/>
  <c r="P119" i="9"/>
  <c r="O119" i="9"/>
  <c r="Q118" i="9"/>
  <c r="P118" i="9"/>
  <c r="O118" i="9"/>
  <c r="Q117" i="9"/>
  <c r="P117" i="9"/>
  <c r="O117" i="9"/>
  <c r="Q116" i="9"/>
  <c r="P116" i="9"/>
  <c r="O116" i="9"/>
  <c r="Q115" i="9"/>
  <c r="P115" i="9"/>
  <c r="O115" i="9"/>
  <c r="Q114" i="9"/>
  <c r="P114" i="9"/>
  <c r="O114" i="9"/>
  <c r="Q113" i="9"/>
  <c r="P113" i="9"/>
  <c r="O113" i="9"/>
  <c r="Q112" i="9"/>
  <c r="P112" i="9"/>
  <c r="O112" i="9"/>
  <c r="Q111" i="9"/>
  <c r="P111" i="9"/>
  <c r="O111" i="9"/>
  <c r="Q110" i="9"/>
  <c r="P110" i="9"/>
  <c r="O110" i="9"/>
  <c r="Q109" i="9"/>
  <c r="P109" i="9"/>
  <c r="O109" i="9"/>
  <c r="Q108" i="9"/>
  <c r="P108" i="9"/>
  <c r="O108" i="9"/>
  <c r="Q107" i="9"/>
  <c r="P107" i="9"/>
  <c r="O107" i="9"/>
  <c r="Q106" i="9"/>
  <c r="P106" i="9"/>
  <c r="O106" i="9"/>
  <c r="Q105" i="9"/>
  <c r="P105" i="9"/>
  <c r="O105" i="9"/>
  <c r="Q104" i="9"/>
  <c r="P104" i="9"/>
  <c r="O104" i="9"/>
  <c r="Q103" i="9"/>
  <c r="P103" i="9"/>
  <c r="O103" i="9"/>
  <c r="Q102" i="9"/>
  <c r="P102" i="9"/>
  <c r="O102" i="9"/>
  <c r="Q101" i="9"/>
  <c r="P101" i="9"/>
  <c r="O101" i="9"/>
  <c r="Q100" i="9"/>
  <c r="P100" i="9"/>
  <c r="O100" i="9"/>
  <c r="Q99" i="9"/>
  <c r="P99" i="9"/>
  <c r="O99" i="9"/>
  <c r="Q98" i="9"/>
  <c r="P98" i="9"/>
  <c r="O98" i="9"/>
  <c r="Q97" i="9"/>
  <c r="P97" i="9"/>
  <c r="O97" i="9"/>
  <c r="Q96" i="9"/>
  <c r="P96" i="9"/>
  <c r="O96" i="9"/>
  <c r="Q95" i="9"/>
  <c r="P95" i="9"/>
  <c r="O95" i="9"/>
  <c r="Q94" i="9"/>
  <c r="P94" i="9"/>
  <c r="O94" i="9"/>
  <c r="Q93" i="9"/>
  <c r="P93" i="9"/>
  <c r="O93" i="9"/>
  <c r="Q92" i="9"/>
  <c r="P92" i="9"/>
  <c r="O92" i="9"/>
  <c r="Q91" i="9"/>
  <c r="P91" i="9"/>
  <c r="O91" i="9"/>
  <c r="Q90" i="9"/>
  <c r="P90" i="9"/>
  <c r="O90" i="9"/>
  <c r="Q89" i="9"/>
  <c r="P89" i="9"/>
  <c r="O89" i="9"/>
  <c r="Q88" i="9"/>
  <c r="P88" i="9"/>
  <c r="O88" i="9"/>
  <c r="Q87" i="9"/>
  <c r="P87" i="9"/>
  <c r="O87" i="9"/>
  <c r="Q86" i="9"/>
  <c r="P86" i="9"/>
  <c r="O86" i="9"/>
  <c r="Q85" i="9"/>
  <c r="P85" i="9"/>
  <c r="O85" i="9"/>
  <c r="Q84" i="9"/>
  <c r="P84" i="9"/>
  <c r="O84" i="9"/>
  <c r="Q83" i="9"/>
  <c r="P83" i="9"/>
  <c r="O83" i="9"/>
  <c r="Q82" i="9"/>
  <c r="P82" i="9"/>
  <c r="O82" i="9"/>
  <c r="Q81" i="9"/>
  <c r="P81" i="9"/>
  <c r="O81" i="9"/>
  <c r="Q80" i="9"/>
  <c r="P80" i="9"/>
  <c r="O80" i="9"/>
  <c r="Q79" i="9"/>
  <c r="P79" i="9"/>
  <c r="O79" i="9"/>
  <c r="Q78" i="9"/>
  <c r="P78" i="9"/>
  <c r="O78" i="9"/>
  <c r="Q77" i="9"/>
  <c r="P77" i="9"/>
  <c r="O77" i="9"/>
  <c r="Q76" i="9"/>
  <c r="P76" i="9"/>
  <c r="O76" i="9"/>
  <c r="Q75" i="9"/>
  <c r="P75" i="9"/>
  <c r="O75" i="9"/>
  <c r="Q74" i="9"/>
  <c r="P74" i="9"/>
  <c r="O74" i="9"/>
  <c r="Q73" i="9"/>
  <c r="P73" i="9"/>
  <c r="O73" i="9"/>
  <c r="Q72" i="9"/>
  <c r="P72" i="9"/>
  <c r="O72" i="9"/>
  <c r="Q71" i="9"/>
  <c r="P71" i="9"/>
  <c r="O71" i="9"/>
  <c r="H153" i="9"/>
  <c r="G153" i="9"/>
  <c r="F153" i="9"/>
  <c r="H152" i="9"/>
  <c r="G152" i="9"/>
  <c r="F152" i="9"/>
  <c r="H151" i="9"/>
  <c r="G151" i="9"/>
  <c r="F151" i="9"/>
  <c r="H150" i="9"/>
  <c r="G150" i="9"/>
  <c r="F150" i="9"/>
  <c r="H149" i="9"/>
  <c r="G149" i="9"/>
  <c r="F149" i="9"/>
  <c r="H148" i="9"/>
  <c r="G148" i="9"/>
  <c r="F148" i="9"/>
  <c r="H147" i="9"/>
  <c r="G147" i="9"/>
  <c r="F147" i="9"/>
  <c r="H146" i="9"/>
  <c r="G146" i="9"/>
  <c r="F146" i="9"/>
  <c r="H145" i="9"/>
  <c r="G145" i="9"/>
  <c r="F145" i="9"/>
  <c r="H144" i="9"/>
  <c r="G144" i="9"/>
  <c r="F144" i="9"/>
  <c r="H143" i="9"/>
  <c r="G143" i="9"/>
  <c r="F143" i="9"/>
  <c r="H142" i="9"/>
  <c r="G142" i="9"/>
  <c r="F142" i="9"/>
  <c r="H141" i="9"/>
  <c r="G141" i="9"/>
  <c r="F141" i="9"/>
  <c r="H140" i="9"/>
  <c r="G140" i="9"/>
  <c r="F140" i="9"/>
  <c r="H139" i="9"/>
  <c r="G139" i="9"/>
  <c r="F139" i="9"/>
  <c r="H138" i="9"/>
  <c r="G138" i="9"/>
  <c r="F138" i="9"/>
  <c r="H137" i="9"/>
  <c r="G137" i="9"/>
  <c r="F137" i="9"/>
  <c r="H136" i="9"/>
  <c r="G136" i="9"/>
  <c r="F136" i="9"/>
  <c r="H135" i="9"/>
  <c r="G135" i="9"/>
  <c r="F135" i="9"/>
  <c r="H134" i="9"/>
  <c r="G134" i="9"/>
  <c r="F134" i="9"/>
  <c r="H133" i="9"/>
  <c r="G133" i="9"/>
  <c r="F133" i="9"/>
  <c r="H132" i="9"/>
  <c r="G132" i="9"/>
  <c r="F132" i="9"/>
  <c r="H131" i="9"/>
  <c r="G131" i="9"/>
  <c r="F131" i="9"/>
  <c r="H130" i="9"/>
  <c r="G130" i="9"/>
  <c r="F130" i="9"/>
  <c r="H129" i="9"/>
  <c r="G129" i="9"/>
  <c r="F129" i="9"/>
  <c r="H128" i="9"/>
  <c r="G128" i="9"/>
  <c r="F128" i="9"/>
  <c r="H127" i="9"/>
  <c r="G127" i="9"/>
  <c r="F127" i="9"/>
  <c r="H126" i="9"/>
  <c r="G126" i="9"/>
  <c r="F126" i="9"/>
  <c r="H125" i="9"/>
  <c r="G125" i="9"/>
  <c r="F125" i="9"/>
  <c r="H124" i="9"/>
  <c r="G124" i="9"/>
  <c r="F124" i="9"/>
  <c r="H123" i="9"/>
  <c r="G123" i="9"/>
  <c r="F123" i="9"/>
  <c r="H122" i="9"/>
  <c r="G122" i="9"/>
  <c r="F122" i="9"/>
  <c r="H121" i="9"/>
  <c r="G121" i="9"/>
  <c r="F121" i="9"/>
  <c r="H120" i="9"/>
  <c r="G120" i="9"/>
  <c r="F120" i="9"/>
  <c r="H119" i="9"/>
  <c r="G119" i="9"/>
  <c r="F119" i="9"/>
  <c r="H118" i="9"/>
  <c r="G118" i="9"/>
  <c r="F118" i="9"/>
  <c r="H117" i="9"/>
  <c r="G117" i="9"/>
  <c r="F117" i="9"/>
  <c r="H116" i="9"/>
  <c r="G116" i="9"/>
  <c r="F116" i="9"/>
  <c r="H115" i="9"/>
  <c r="G115" i="9"/>
  <c r="F115" i="9"/>
  <c r="H114" i="9"/>
  <c r="G114" i="9"/>
  <c r="F114" i="9"/>
  <c r="H113" i="9"/>
  <c r="G113" i="9"/>
  <c r="F113" i="9"/>
  <c r="H112" i="9"/>
  <c r="G112" i="9"/>
  <c r="F112" i="9"/>
  <c r="H111" i="9"/>
  <c r="G111" i="9"/>
  <c r="F111" i="9"/>
  <c r="H110" i="9"/>
  <c r="G110" i="9"/>
  <c r="F110" i="9"/>
  <c r="H109" i="9"/>
  <c r="G109" i="9"/>
  <c r="F109" i="9"/>
  <c r="H108" i="9"/>
  <c r="G108" i="9"/>
  <c r="F108" i="9"/>
  <c r="H107" i="9"/>
  <c r="G107" i="9"/>
  <c r="F107" i="9"/>
  <c r="H106" i="9"/>
  <c r="G106" i="9"/>
  <c r="F106" i="9"/>
  <c r="H105" i="9"/>
  <c r="G105" i="9"/>
  <c r="F105" i="9"/>
  <c r="H104" i="9"/>
  <c r="G104" i="9"/>
  <c r="F104" i="9"/>
  <c r="H103" i="9"/>
  <c r="G103" i="9"/>
  <c r="F103" i="9"/>
  <c r="H102" i="9"/>
  <c r="G102" i="9"/>
  <c r="F102" i="9"/>
  <c r="H101" i="9"/>
  <c r="G101" i="9"/>
  <c r="F101" i="9"/>
  <c r="H100" i="9"/>
  <c r="G100" i="9"/>
  <c r="F100" i="9"/>
  <c r="H99" i="9"/>
  <c r="G99" i="9"/>
  <c r="F99" i="9"/>
  <c r="H98" i="9"/>
  <c r="G98" i="9"/>
  <c r="F98" i="9"/>
  <c r="H97" i="9"/>
  <c r="G97" i="9"/>
  <c r="F97" i="9"/>
  <c r="H96" i="9"/>
  <c r="G96" i="9"/>
  <c r="F96" i="9"/>
  <c r="H95" i="9"/>
  <c r="G95" i="9"/>
  <c r="F95" i="9"/>
  <c r="H94" i="9"/>
  <c r="G94" i="9"/>
  <c r="F94" i="9"/>
  <c r="H93" i="9"/>
  <c r="G93" i="9"/>
  <c r="F93" i="9"/>
  <c r="H92" i="9"/>
  <c r="G92" i="9"/>
  <c r="F92" i="9"/>
  <c r="H91" i="9"/>
  <c r="G91" i="9"/>
  <c r="F91" i="9"/>
  <c r="H90" i="9"/>
  <c r="G90" i="9"/>
  <c r="F90" i="9"/>
  <c r="H89" i="9"/>
  <c r="G89" i="9"/>
  <c r="F89" i="9"/>
  <c r="H88" i="9"/>
  <c r="G88" i="9"/>
  <c r="F88" i="9"/>
  <c r="H87" i="9"/>
  <c r="G87" i="9"/>
  <c r="F87" i="9"/>
  <c r="H86" i="9"/>
  <c r="G86" i="9"/>
  <c r="F86" i="9"/>
  <c r="H85" i="9"/>
  <c r="G85" i="9"/>
  <c r="F85" i="9"/>
  <c r="H84" i="9"/>
  <c r="G84" i="9"/>
  <c r="F84" i="9"/>
  <c r="H83" i="9"/>
  <c r="G83" i="9"/>
  <c r="F83" i="9"/>
  <c r="H82" i="9"/>
  <c r="G82" i="9"/>
  <c r="F82" i="9"/>
  <c r="H81" i="9"/>
  <c r="G81" i="9"/>
  <c r="F81" i="9"/>
  <c r="H80" i="9"/>
  <c r="G80" i="9"/>
  <c r="F80" i="9"/>
  <c r="H79" i="9"/>
  <c r="G79" i="9"/>
  <c r="F79" i="9"/>
  <c r="H78" i="9"/>
  <c r="G78" i="9"/>
  <c r="F78" i="9"/>
  <c r="H77" i="9"/>
  <c r="G77" i="9"/>
  <c r="F77" i="9"/>
  <c r="H76" i="9"/>
  <c r="G76" i="9"/>
  <c r="F76" i="9"/>
  <c r="H75" i="9"/>
  <c r="G75" i="9"/>
  <c r="F75" i="9"/>
  <c r="H74" i="9"/>
  <c r="G74" i="9"/>
  <c r="F74" i="9"/>
  <c r="H73" i="9"/>
  <c r="G73" i="9"/>
  <c r="F73" i="9"/>
  <c r="H72" i="9"/>
  <c r="G72" i="9"/>
  <c r="F72" i="9"/>
  <c r="H71" i="9"/>
  <c r="G71" i="9"/>
  <c r="F71" i="9"/>
  <c r="E71" i="9"/>
  <c r="Q153" i="8"/>
  <c r="Q152" i="8"/>
  <c r="Q151" i="8"/>
  <c r="Q150" i="8"/>
  <c r="Q149" i="8"/>
  <c r="Q148" i="8"/>
  <c r="Q147" i="8"/>
  <c r="Q146" i="8"/>
  <c r="Q145" i="8"/>
  <c r="Q144" i="8"/>
  <c r="Q143" i="8"/>
  <c r="Q142" i="8"/>
  <c r="Q141" i="8"/>
  <c r="Q140" i="8"/>
  <c r="Q139" i="8"/>
  <c r="Q138" i="8"/>
  <c r="Q137" i="8"/>
  <c r="Q136" i="8"/>
  <c r="Q135" i="8"/>
  <c r="Q134" i="8"/>
  <c r="Q133" i="8"/>
  <c r="Q132" i="8"/>
  <c r="Q131" i="8"/>
  <c r="Q130" i="8"/>
  <c r="Q129" i="8"/>
  <c r="Q128" i="8"/>
  <c r="Q127" i="8"/>
  <c r="Q126" i="8"/>
  <c r="Q125" i="8"/>
  <c r="Q124" i="8"/>
  <c r="Q123" i="8"/>
  <c r="Q122" i="8"/>
  <c r="Q121" i="8"/>
  <c r="Q120" i="8"/>
  <c r="Q119" i="8"/>
  <c r="Q118" i="8"/>
  <c r="Q117" i="8"/>
  <c r="Q116" i="8"/>
  <c r="Q115" i="8"/>
  <c r="Q114" i="8"/>
  <c r="Q113" i="8"/>
  <c r="Q112" i="8"/>
  <c r="Q111" i="8"/>
  <c r="Q110" i="8"/>
  <c r="Q109" i="8"/>
  <c r="Q108" i="8"/>
  <c r="Q107" i="8"/>
  <c r="Q106" i="8"/>
  <c r="Q105" i="8"/>
  <c r="Q104" i="8"/>
  <c r="Q103" i="8"/>
  <c r="Q102" i="8"/>
  <c r="Q101" i="8"/>
  <c r="Q100" i="8"/>
  <c r="Q99" i="8"/>
  <c r="Q98" i="8"/>
  <c r="Q97" i="8"/>
  <c r="Q96" i="8"/>
  <c r="Q95" i="8"/>
  <c r="Q94" i="8"/>
  <c r="Q93" i="8"/>
  <c r="Q92" i="8"/>
  <c r="Q91" i="8"/>
  <c r="Q90" i="8"/>
  <c r="Q89" i="8"/>
  <c r="Q88" i="8"/>
  <c r="Q87" i="8"/>
  <c r="Q86" i="8"/>
  <c r="Q85" i="8"/>
  <c r="Q84" i="8"/>
  <c r="Q83" i="8"/>
  <c r="Q82" i="8"/>
  <c r="Q81" i="8"/>
  <c r="Q80" i="8"/>
  <c r="Q79" i="8"/>
  <c r="Q78" i="8"/>
  <c r="Q77" i="8"/>
  <c r="Q76" i="8"/>
  <c r="Q75" i="8"/>
  <c r="Q74" i="8"/>
  <c r="Q73" i="8"/>
  <c r="Q72" i="8"/>
  <c r="Q71" i="8"/>
  <c r="P153" i="8"/>
  <c r="P152" i="8"/>
  <c r="P151" i="8"/>
  <c r="P150" i="8"/>
  <c r="P149" i="8"/>
  <c r="P148" i="8"/>
  <c r="P147" i="8"/>
  <c r="P146" i="8"/>
  <c r="P145" i="8"/>
  <c r="P144" i="8"/>
  <c r="P143" i="8"/>
  <c r="P142" i="8"/>
  <c r="P141" i="8"/>
  <c r="P140" i="8"/>
  <c r="P139" i="8"/>
  <c r="P138" i="8"/>
  <c r="P137" i="8"/>
  <c r="P136" i="8"/>
  <c r="P135" i="8"/>
  <c r="P134" i="8"/>
  <c r="P133" i="8"/>
  <c r="P132" i="8"/>
  <c r="P131" i="8"/>
  <c r="P130" i="8"/>
  <c r="P129" i="8"/>
  <c r="P128" i="8"/>
  <c r="P127" i="8"/>
  <c r="P126" i="8"/>
  <c r="P125" i="8"/>
  <c r="P124" i="8"/>
  <c r="P123" i="8"/>
  <c r="P122" i="8"/>
  <c r="P121" i="8"/>
  <c r="P120" i="8"/>
  <c r="P119" i="8"/>
  <c r="P118" i="8"/>
  <c r="P117" i="8"/>
  <c r="P116" i="8"/>
  <c r="P115" i="8"/>
  <c r="P114" i="8"/>
  <c r="P113" i="8"/>
  <c r="P112" i="8"/>
  <c r="P111" i="8"/>
  <c r="P110" i="8"/>
  <c r="P109" i="8"/>
  <c r="P108" i="8"/>
  <c r="P107" i="8"/>
  <c r="P106" i="8"/>
  <c r="P105" i="8"/>
  <c r="P104" i="8"/>
  <c r="P103" i="8"/>
  <c r="P102" i="8"/>
  <c r="P101" i="8"/>
  <c r="P100" i="8"/>
  <c r="P99" i="8"/>
  <c r="P98" i="8"/>
  <c r="P97" i="8"/>
  <c r="P96" i="8"/>
  <c r="P95" i="8"/>
  <c r="P94" i="8"/>
  <c r="P93" i="8"/>
  <c r="P92" i="8"/>
  <c r="P91" i="8"/>
  <c r="P90" i="8"/>
  <c r="P89" i="8"/>
  <c r="P88" i="8"/>
  <c r="P87" i="8"/>
  <c r="P86" i="8"/>
  <c r="P85" i="8"/>
  <c r="P84" i="8"/>
  <c r="P83" i="8"/>
  <c r="P82" i="8"/>
  <c r="P81" i="8"/>
  <c r="P80" i="8"/>
  <c r="P79" i="8"/>
  <c r="P78" i="8"/>
  <c r="P77" i="8"/>
  <c r="P76" i="8"/>
  <c r="P75" i="8"/>
  <c r="P74" i="8"/>
  <c r="P73" i="8"/>
  <c r="P72" i="8"/>
  <c r="P71" i="8"/>
  <c r="O153" i="8"/>
  <c r="O152" i="8"/>
  <c r="O151" i="8"/>
  <c r="O150" i="8"/>
  <c r="O149" i="8"/>
  <c r="O148" i="8"/>
  <c r="O147" i="8"/>
  <c r="O146" i="8"/>
  <c r="O145" i="8"/>
  <c r="O144" i="8"/>
  <c r="O143" i="8"/>
  <c r="O142" i="8"/>
  <c r="O141" i="8"/>
  <c r="O140" i="8"/>
  <c r="O139" i="8"/>
  <c r="O138" i="8"/>
  <c r="O137" i="8"/>
  <c r="O136" i="8"/>
  <c r="O135" i="8"/>
  <c r="O134" i="8"/>
  <c r="O133" i="8"/>
  <c r="O132" i="8"/>
  <c r="O131" i="8"/>
  <c r="O130" i="8"/>
  <c r="O129" i="8"/>
  <c r="O128" i="8"/>
  <c r="O127" i="8"/>
  <c r="O126" i="8"/>
  <c r="O125" i="8"/>
  <c r="O124" i="8"/>
  <c r="O123" i="8"/>
  <c r="O122" i="8"/>
  <c r="O121" i="8"/>
  <c r="O120" i="8"/>
  <c r="O119" i="8"/>
  <c r="O118" i="8"/>
  <c r="O117" i="8"/>
  <c r="O116" i="8"/>
  <c r="O115" i="8"/>
  <c r="O114" i="8"/>
  <c r="O113" i="8"/>
  <c r="O112" i="8"/>
  <c r="O111" i="8"/>
  <c r="O110" i="8"/>
  <c r="O109" i="8"/>
  <c r="O108" i="8"/>
  <c r="O107" i="8"/>
  <c r="O106" i="8"/>
  <c r="O105" i="8"/>
  <c r="O104" i="8"/>
  <c r="O103" i="8"/>
  <c r="O102" i="8"/>
  <c r="O101" i="8"/>
  <c r="O100" i="8"/>
  <c r="O99" i="8"/>
  <c r="O98" i="8"/>
  <c r="O97" i="8"/>
  <c r="O96" i="8"/>
  <c r="O95" i="8"/>
  <c r="O94" i="8"/>
  <c r="O93" i="8"/>
  <c r="O92" i="8"/>
  <c r="O91" i="8"/>
  <c r="O90" i="8"/>
  <c r="O89" i="8"/>
  <c r="O88" i="8"/>
  <c r="O87" i="8"/>
  <c r="O86" i="8"/>
  <c r="O85" i="8"/>
  <c r="O84" i="8"/>
  <c r="O83" i="8"/>
  <c r="O82" i="8"/>
  <c r="O81" i="8"/>
  <c r="O80" i="8"/>
  <c r="O79" i="8"/>
  <c r="O78" i="8"/>
  <c r="O77" i="8"/>
  <c r="O76" i="8"/>
  <c r="O75" i="8"/>
  <c r="O74" i="8"/>
  <c r="O73" i="8"/>
  <c r="O72" i="8"/>
  <c r="O71" i="8"/>
  <c r="H153" i="8"/>
  <c r="H152" i="8"/>
  <c r="H151" i="8"/>
  <c r="H150" i="8"/>
  <c r="H149" i="8"/>
  <c r="H148" i="8"/>
  <c r="H147" i="8"/>
  <c r="H146" i="8"/>
  <c r="H145" i="8"/>
  <c r="H144" i="8"/>
  <c r="H143" i="8"/>
  <c r="H142" i="8"/>
  <c r="H141" i="8"/>
  <c r="H140" i="8"/>
  <c r="H139" i="8"/>
  <c r="H138" i="8"/>
  <c r="H137" i="8"/>
  <c r="H136" i="8"/>
  <c r="H135" i="8"/>
  <c r="H134" i="8"/>
  <c r="H133" i="8"/>
  <c r="H132" i="8"/>
  <c r="H131" i="8"/>
  <c r="H130" i="8"/>
  <c r="H129" i="8"/>
  <c r="H128" i="8"/>
  <c r="H127" i="8"/>
  <c r="H126" i="8"/>
  <c r="H125" i="8"/>
  <c r="H124" i="8"/>
  <c r="H123" i="8"/>
  <c r="H122" i="8"/>
  <c r="H121" i="8"/>
  <c r="H120" i="8"/>
  <c r="H119" i="8"/>
  <c r="H118" i="8"/>
  <c r="H117" i="8"/>
  <c r="H116" i="8"/>
  <c r="H115" i="8"/>
  <c r="H114" i="8"/>
  <c r="H113" i="8"/>
  <c r="H112" i="8"/>
  <c r="H111" i="8"/>
  <c r="H110" i="8"/>
  <c r="H109" i="8"/>
  <c r="H108" i="8"/>
  <c r="H107" i="8"/>
  <c r="H106" i="8"/>
  <c r="H105" i="8"/>
  <c r="H104" i="8"/>
  <c r="H103" i="8"/>
  <c r="H102" i="8"/>
  <c r="H101" i="8"/>
  <c r="H100" i="8"/>
  <c r="H99" i="8"/>
  <c r="H98" i="8"/>
  <c r="H97" i="8"/>
  <c r="H96" i="8"/>
  <c r="H95" i="8"/>
  <c r="H94" i="8"/>
  <c r="H93" i="8"/>
  <c r="H92" i="8"/>
  <c r="H91" i="8"/>
  <c r="H90" i="8"/>
  <c r="H89" i="8"/>
  <c r="H88" i="8"/>
  <c r="H87" i="8"/>
  <c r="H86" i="8"/>
  <c r="H85" i="8"/>
  <c r="H84" i="8"/>
  <c r="H83" i="8"/>
  <c r="H82" i="8"/>
  <c r="H81" i="8"/>
  <c r="H80" i="8"/>
  <c r="H79" i="8"/>
  <c r="H78" i="8"/>
  <c r="H77" i="8"/>
  <c r="H76" i="8"/>
  <c r="H75" i="8"/>
  <c r="H74" i="8"/>
  <c r="H73" i="8"/>
  <c r="H72" i="8"/>
  <c r="H71" i="8"/>
  <c r="G153" i="8"/>
  <c r="G152" i="8"/>
  <c r="G151" i="8"/>
  <c r="G150" i="8"/>
  <c r="G149" i="8"/>
  <c r="G148" i="8"/>
  <c r="G147" i="8"/>
  <c r="G146" i="8"/>
  <c r="G145" i="8"/>
  <c r="G144" i="8"/>
  <c r="G143" i="8"/>
  <c r="G142" i="8"/>
  <c r="G141" i="8"/>
  <c r="G140" i="8"/>
  <c r="G139" i="8"/>
  <c r="G138" i="8"/>
  <c r="G137" i="8"/>
  <c r="G136" i="8"/>
  <c r="G135" i="8"/>
  <c r="G134" i="8"/>
  <c r="G133" i="8"/>
  <c r="G132" i="8"/>
  <c r="G131" i="8"/>
  <c r="G130" i="8"/>
  <c r="G129" i="8"/>
  <c r="G128" i="8"/>
  <c r="G127" i="8"/>
  <c r="G126" i="8"/>
  <c r="G125" i="8"/>
  <c r="G124" i="8"/>
  <c r="G123" i="8"/>
  <c r="G122" i="8"/>
  <c r="G121" i="8"/>
  <c r="G120" i="8"/>
  <c r="G119" i="8"/>
  <c r="G118" i="8"/>
  <c r="G117" i="8"/>
  <c r="G116" i="8"/>
  <c r="G115" i="8"/>
  <c r="G114" i="8"/>
  <c r="G113" i="8"/>
  <c r="G112" i="8"/>
  <c r="G111" i="8"/>
  <c r="G110" i="8"/>
  <c r="G109" i="8"/>
  <c r="G108" i="8"/>
  <c r="G107" i="8"/>
  <c r="G106" i="8"/>
  <c r="G105" i="8"/>
  <c r="G104" i="8"/>
  <c r="G103" i="8"/>
  <c r="G102" i="8"/>
  <c r="G101" i="8"/>
  <c r="G100" i="8"/>
  <c r="G99" i="8"/>
  <c r="G98" i="8"/>
  <c r="G97" i="8"/>
  <c r="G96" i="8"/>
  <c r="G95" i="8"/>
  <c r="G94" i="8"/>
  <c r="G93" i="8"/>
  <c r="G92" i="8"/>
  <c r="G91" i="8"/>
  <c r="G90" i="8"/>
  <c r="G89" i="8"/>
  <c r="G88" i="8"/>
  <c r="G87" i="8"/>
  <c r="G86" i="8"/>
  <c r="G85" i="8"/>
  <c r="G84" i="8"/>
  <c r="G83" i="8"/>
  <c r="G82" i="8"/>
  <c r="G81" i="8"/>
  <c r="G80" i="8"/>
  <c r="G79" i="8"/>
  <c r="G78" i="8"/>
  <c r="G77" i="8"/>
  <c r="G76" i="8"/>
  <c r="G75" i="8"/>
  <c r="G74" i="8"/>
  <c r="G73" i="8"/>
  <c r="G72" i="8"/>
  <c r="G71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N61" i="10"/>
  <c r="M61" i="10"/>
  <c r="L61" i="10"/>
  <c r="E61" i="10"/>
  <c r="D61" i="10"/>
  <c r="C61" i="10"/>
  <c r="L60" i="10"/>
  <c r="C60" i="10"/>
  <c r="Q59" i="10"/>
  <c r="P59" i="10"/>
  <c r="O59" i="10"/>
  <c r="N59" i="10"/>
  <c r="M59" i="10"/>
  <c r="L59" i="10"/>
  <c r="H59" i="10"/>
  <c r="G59" i="10"/>
  <c r="F59" i="10"/>
  <c r="E59" i="10"/>
  <c r="D59" i="10"/>
  <c r="C59" i="10"/>
  <c r="Q58" i="10"/>
  <c r="P58" i="10"/>
  <c r="O58" i="10"/>
  <c r="N58" i="10"/>
  <c r="M58" i="10"/>
  <c r="L58" i="10"/>
  <c r="H58" i="10"/>
  <c r="G58" i="10"/>
  <c r="F58" i="10"/>
  <c r="E58" i="10"/>
  <c r="D58" i="10"/>
  <c r="C58" i="10"/>
  <c r="Q57" i="10"/>
  <c r="P57" i="10"/>
  <c r="O57" i="10"/>
  <c r="N57" i="10"/>
  <c r="M57" i="10"/>
  <c r="L57" i="10"/>
  <c r="H57" i="10"/>
  <c r="G57" i="10"/>
  <c r="F57" i="10"/>
  <c r="E57" i="10"/>
  <c r="D57" i="10"/>
  <c r="C57" i="10"/>
  <c r="Q56" i="10"/>
  <c r="P56" i="10"/>
  <c r="O56" i="10"/>
  <c r="N56" i="10"/>
  <c r="M56" i="10"/>
  <c r="L56" i="10"/>
  <c r="H56" i="10"/>
  <c r="G56" i="10"/>
  <c r="F56" i="10"/>
  <c r="E56" i="10"/>
  <c r="D56" i="10"/>
  <c r="C56" i="10"/>
  <c r="O55" i="10"/>
  <c r="M55" i="10"/>
  <c r="L55" i="10"/>
  <c r="F55" i="10"/>
  <c r="D55" i="10"/>
  <c r="C55" i="10"/>
  <c r="O54" i="10"/>
  <c r="M54" i="10"/>
  <c r="L54" i="10"/>
  <c r="F54" i="10"/>
  <c r="D54" i="10"/>
  <c r="C54" i="10"/>
  <c r="O53" i="10"/>
  <c r="M53" i="10"/>
  <c r="L53" i="10"/>
  <c r="F53" i="10"/>
  <c r="D53" i="10"/>
  <c r="C53" i="10"/>
  <c r="L52" i="10"/>
  <c r="C52" i="10"/>
  <c r="O51" i="10"/>
  <c r="M51" i="10"/>
  <c r="L51" i="10"/>
  <c r="F51" i="10"/>
  <c r="D51" i="10"/>
  <c r="C51" i="10"/>
  <c r="O50" i="10"/>
  <c r="L50" i="10"/>
  <c r="F50" i="10"/>
  <c r="C50" i="10"/>
  <c r="L49" i="10"/>
  <c r="C49" i="10"/>
  <c r="O48" i="10"/>
  <c r="M48" i="10"/>
  <c r="L48" i="10"/>
  <c r="F48" i="10"/>
  <c r="D48" i="10"/>
  <c r="C48" i="10"/>
  <c r="O47" i="10"/>
  <c r="L47" i="10"/>
  <c r="F47" i="10"/>
  <c r="C47" i="10"/>
  <c r="N42" i="10"/>
  <c r="M42" i="10"/>
  <c r="L42" i="10"/>
  <c r="E42" i="10"/>
  <c r="D42" i="10"/>
  <c r="C42" i="10"/>
  <c r="L41" i="10"/>
  <c r="C41" i="10"/>
  <c r="Q40" i="10"/>
  <c r="P40" i="10"/>
  <c r="O40" i="10"/>
  <c r="N40" i="10"/>
  <c r="M40" i="10"/>
  <c r="L40" i="10"/>
  <c r="H40" i="10"/>
  <c r="G40" i="10"/>
  <c r="F40" i="10"/>
  <c r="E40" i="10"/>
  <c r="D40" i="10"/>
  <c r="C40" i="10"/>
  <c r="Q39" i="10"/>
  <c r="P39" i="10"/>
  <c r="O39" i="10"/>
  <c r="N39" i="10"/>
  <c r="M39" i="10"/>
  <c r="L39" i="10"/>
  <c r="H39" i="10"/>
  <c r="G39" i="10"/>
  <c r="F39" i="10"/>
  <c r="E39" i="10"/>
  <c r="D39" i="10"/>
  <c r="C39" i="10"/>
  <c r="Q38" i="10"/>
  <c r="P38" i="10"/>
  <c r="O38" i="10"/>
  <c r="N38" i="10"/>
  <c r="M38" i="10"/>
  <c r="L38" i="10"/>
  <c r="H38" i="10"/>
  <c r="G38" i="10"/>
  <c r="F38" i="10"/>
  <c r="E38" i="10"/>
  <c r="D38" i="10"/>
  <c r="C38" i="10"/>
  <c r="Q37" i="10"/>
  <c r="P37" i="10"/>
  <c r="O37" i="10"/>
  <c r="N37" i="10"/>
  <c r="M37" i="10"/>
  <c r="L37" i="10"/>
  <c r="H37" i="10"/>
  <c r="G37" i="10"/>
  <c r="F37" i="10"/>
  <c r="E37" i="10"/>
  <c r="D37" i="10"/>
  <c r="C37" i="10"/>
  <c r="O36" i="10"/>
  <c r="M36" i="10"/>
  <c r="L36" i="10"/>
  <c r="F36" i="10"/>
  <c r="D36" i="10"/>
  <c r="C36" i="10"/>
  <c r="O35" i="10"/>
  <c r="M35" i="10"/>
  <c r="L35" i="10"/>
  <c r="F35" i="10"/>
  <c r="D35" i="10"/>
  <c r="C35" i="10"/>
  <c r="O34" i="10"/>
  <c r="M34" i="10"/>
  <c r="L34" i="10"/>
  <c r="F34" i="10"/>
  <c r="D34" i="10"/>
  <c r="C34" i="10"/>
  <c r="L33" i="10"/>
  <c r="C33" i="10"/>
  <c r="O32" i="10"/>
  <c r="M32" i="10"/>
  <c r="L32" i="10"/>
  <c r="F32" i="10"/>
  <c r="D32" i="10"/>
  <c r="C32" i="10"/>
  <c r="O31" i="10"/>
  <c r="L31" i="10"/>
  <c r="F31" i="10"/>
  <c r="C31" i="10"/>
  <c r="L30" i="10"/>
  <c r="C30" i="10"/>
  <c r="O29" i="10"/>
  <c r="M29" i="10"/>
  <c r="L29" i="10"/>
  <c r="F29" i="10"/>
  <c r="D29" i="10"/>
  <c r="C29" i="10"/>
  <c r="O28" i="10"/>
  <c r="L28" i="10"/>
  <c r="F28" i="10"/>
  <c r="C28" i="10"/>
  <c r="N23" i="10"/>
  <c r="M23" i="10"/>
  <c r="L23" i="10"/>
  <c r="E23" i="10"/>
  <c r="D23" i="10"/>
  <c r="C23" i="10"/>
  <c r="L22" i="10"/>
  <c r="C22" i="10"/>
  <c r="Q21" i="10"/>
  <c r="P21" i="10"/>
  <c r="O21" i="10"/>
  <c r="N21" i="10"/>
  <c r="M21" i="10"/>
  <c r="L21" i="10"/>
  <c r="H21" i="10"/>
  <c r="G21" i="10"/>
  <c r="F21" i="10"/>
  <c r="E21" i="10"/>
  <c r="D21" i="10"/>
  <c r="C21" i="10"/>
  <c r="Q20" i="10"/>
  <c r="P20" i="10"/>
  <c r="O20" i="10"/>
  <c r="N20" i="10"/>
  <c r="M20" i="10"/>
  <c r="L20" i="10"/>
  <c r="H20" i="10"/>
  <c r="G20" i="10"/>
  <c r="F20" i="10"/>
  <c r="E20" i="10"/>
  <c r="D20" i="10"/>
  <c r="C20" i="10"/>
  <c r="Q19" i="10"/>
  <c r="P19" i="10"/>
  <c r="O19" i="10"/>
  <c r="N19" i="10"/>
  <c r="M19" i="10"/>
  <c r="L19" i="10"/>
  <c r="H19" i="10"/>
  <c r="G19" i="10"/>
  <c r="F19" i="10"/>
  <c r="E19" i="10"/>
  <c r="D19" i="10"/>
  <c r="C19" i="10"/>
  <c r="Q18" i="10"/>
  <c r="P18" i="10"/>
  <c r="O18" i="10"/>
  <c r="N18" i="10"/>
  <c r="M18" i="10"/>
  <c r="L18" i="10"/>
  <c r="H18" i="10"/>
  <c r="G18" i="10"/>
  <c r="F18" i="10"/>
  <c r="E18" i="10"/>
  <c r="D18" i="10"/>
  <c r="C18" i="10"/>
  <c r="O17" i="10"/>
  <c r="M17" i="10"/>
  <c r="L17" i="10"/>
  <c r="F17" i="10"/>
  <c r="D17" i="10"/>
  <c r="C17" i="10"/>
  <c r="O16" i="10"/>
  <c r="M16" i="10"/>
  <c r="L16" i="10"/>
  <c r="F16" i="10"/>
  <c r="D16" i="10"/>
  <c r="C16" i="10"/>
  <c r="O15" i="10"/>
  <c r="M15" i="10"/>
  <c r="L15" i="10"/>
  <c r="F15" i="10"/>
  <c r="D15" i="10"/>
  <c r="C15" i="10"/>
  <c r="L14" i="10"/>
  <c r="C14" i="10"/>
  <c r="O13" i="10"/>
  <c r="M13" i="10"/>
  <c r="L13" i="10"/>
  <c r="F13" i="10"/>
  <c r="D13" i="10"/>
  <c r="C13" i="10"/>
  <c r="O12" i="10"/>
  <c r="L12" i="10"/>
  <c r="F12" i="10"/>
  <c r="C12" i="10"/>
  <c r="L11" i="10"/>
  <c r="C11" i="10"/>
  <c r="O10" i="10"/>
  <c r="M10" i="10"/>
  <c r="L10" i="10"/>
  <c r="F10" i="10"/>
  <c r="D10" i="10"/>
  <c r="C10" i="10"/>
  <c r="O9" i="10"/>
  <c r="L9" i="10"/>
  <c r="F9" i="10"/>
  <c r="C9" i="10"/>
  <c r="N153" i="10"/>
  <c r="M153" i="10"/>
  <c r="L153" i="10"/>
  <c r="E153" i="10"/>
  <c r="D153" i="10"/>
  <c r="C153" i="10"/>
  <c r="N152" i="10"/>
  <c r="M152" i="10"/>
  <c r="L152" i="10"/>
  <c r="E152" i="10"/>
  <c r="D152" i="10"/>
  <c r="C152" i="10"/>
  <c r="N151" i="10"/>
  <c r="M151" i="10"/>
  <c r="L151" i="10"/>
  <c r="E151" i="10"/>
  <c r="D151" i="10"/>
  <c r="C151" i="10"/>
  <c r="N150" i="10"/>
  <c r="M150" i="10"/>
  <c r="L150" i="10"/>
  <c r="E150" i="10"/>
  <c r="D150" i="10"/>
  <c r="C150" i="10"/>
  <c r="N149" i="10"/>
  <c r="M149" i="10"/>
  <c r="L149" i="10"/>
  <c r="E149" i="10"/>
  <c r="D149" i="10"/>
  <c r="C149" i="10"/>
  <c r="N148" i="10"/>
  <c r="M148" i="10"/>
  <c r="L148" i="10"/>
  <c r="E148" i="10"/>
  <c r="D148" i="10"/>
  <c r="C148" i="10"/>
  <c r="N147" i="10"/>
  <c r="M147" i="10"/>
  <c r="L147" i="10"/>
  <c r="E147" i="10"/>
  <c r="D147" i="10"/>
  <c r="C147" i="10"/>
  <c r="N146" i="10"/>
  <c r="M146" i="10"/>
  <c r="L146" i="10"/>
  <c r="E146" i="10"/>
  <c r="D146" i="10"/>
  <c r="C146" i="10"/>
  <c r="N145" i="10"/>
  <c r="M145" i="10"/>
  <c r="L145" i="10"/>
  <c r="E145" i="10"/>
  <c r="D145" i="10"/>
  <c r="C145" i="10"/>
  <c r="N144" i="10"/>
  <c r="M144" i="10"/>
  <c r="L144" i="10"/>
  <c r="E144" i="10"/>
  <c r="D144" i="10"/>
  <c r="C144" i="10"/>
  <c r="N143" i="10"/>
  <c r="M143" i="10"/>
  <c r="L143" i="10"/>
  <c r="E143" i="10"/>
  <c r="D143" i="10"/>
  <c r="C143" i="10"/>
  <c r="N142" i="10"/>
  <c r="M142" i="10"/>
  <c r="L142" i="10"/>
  <c r="E142" i="10"/>
  <c r="D142" i="10"/>
  <c r="C142" i="10"/>
  <c r="N141" i="10"/>
  <c r="M141" i="10"/>
  <c r="L141" i="10"/>
  <c r="E141" i="10"/>
  <c r="D141" i="10"/>
  <c r="C141" i="10"/>
  <c r="N140" i="10"/>
  <c r="M140" i="10"/>
  <c r="L140" i="10"/>
  <c r="E140" i="10"/>
  <c r="D140" i="10"/>
  <c r="C140" i="10"/>
  <c r="N139" i="10"/>
  <c r="M139" i="10"/>
  <c r="L139" i="10"/>
  <c r="E139" i="10"/>
  <c r="D139" i="10"/>
  <c r="C139" i="10"/>
  <c r="N138" i="10"/>
  <c r="M138" i="10"/>
  <c r="L138" i="10"/>
  <c r="E138" i="10"/>
  <c r="D138" i="10"/>
  <c r="C138" i="10"/>
  <c r="N137" i="10"/>
  <c r="M137" i="10"/>
  <c r="L137" i="10"/>
  <c r="E137" i="10"/>
  <c r="D137" i="10"/>
  <c r="C137" i="10"/>
  <c r="N136" i="10"/>
  <c r="M136" i="10"/>
  <c r="L136" i="10"/>
  <c r="E136" i="10"/>
  <c r="D136" i="10"/>
  <c r="C136" i="10"/>
  <c r="N135" i="10"/>
  <c r="M135" i="10"/>
  <c r="L135" i="10"/>
  <c r="E135" i="10"/>
  <c r="D135" i="10"/>
  <c r="C135" i="10"/>
  <c r="N134" i="10"/>
  <c r="M134" i="10"/>
  <c r="L134" i="10"/>
  <c r="E134" i="10"/>
  <c r="D134" i="10"/>
  <c r="C134" i="10"/>
  <c r="N133" i="10"/>
  <c r="M133" i="10"/>
  <c r="L133" i="10"/>
  <c r="E133" i="10"/>
  <c r="D133" i="10"/>
  <c r="C133" i="10"/>
  <c r="N132" i="10"/>
  <c r="M132" i="10"/>
  <c r="L132" i="10"/>
  <c r="E132" i="10"/>
  <c r="D132" i="10"/>
  <c r="C132" i="10"/>
  <c r="N131" i="10"/>
  <c r="M131" i="10"/>
  <c r="L131" i="10"/>
  <c r="E131" i="10"/>
  <c r="D131" i="10"/>
  <c r="C131" i="10"/>
  <c r="N130" i="10"/>
  <c r="M130" i="10"/>
  <c r="L130" i="10"/>
  <c r="E130" i="10"/>
  <c r="D130" i="10"/>
  <c r="C130" i="10"/>
  <c r="N129" i="10"/>
  <c r="M129" i="10"/>
  <c r="L129" i="10"/>
  <c r="E129" i="10"/>
  <c r="D129" i="10"/>
  <c r="C129" i="10"/>
  <c r="N128" i="10"/>
  <c r="M128" i="10"/>
  <c r="L128" i="10"/>
  <c r="E128" i="10"/>
  <c r="D128" i="10"/>
  <c r="C128" i="10"/>
  <c r="N127" i="10"/>
  <c r="M127" i="10"/>
  <c r="L127" i="10"/>
  <c r="E127" i="10"/>
  <c r="D127" i="10"/>
  <c r="C127" i="10"/>
  <c r="N126" i="10"/>
  <c r="M126" i="10"/>
  <c r="L126" i="10"/>
  <c r="E126" i="10"/>
  <c r="D126" i="10"/>
  <c r="C126" i="10"/>
  <c r="N125" i="10"/>
  <c r="M125" i="10"/>
  <c r="L125" i="10"/>
  <c r="E125" i="10"/>
  <c r="D125" i="10"/>
  <c r="C125" i="10"/>
  <c r="N124" i="10"/>
  <c r="M124" i="10"/>
  <c r="L124" i="10"/>
  <c r="E124" i="10"/>
  <c r="D124" i="10"/>
  <c r="C124" i="10"/>
  <c r="N123" i="10"/>
  <c r="M123" i="10"/>
  <c r="L123" i="10"/>
  <c r="E123" i="10"/>
  <c r="D123" i="10"/>
  <c r="C123" i="10"/>
  <c r="N122" i="10"/>
  <c r="M122" i="10"/>
  <c r="L122" i="10"/>
  <c r="E122" i="10"/>
  <c r="D122" i="10"/>
  <c r="C122" i="10"/>
  <c r="N121" i="10"/>
  <c r="M121" i="10"/>
  <c r="L121" i="10"/>
  <c r="E121" i="10"/>
  <c r="D121" i="10"/>
  <c r="C121" i="10"/>
  <c r="N120" i="10"/>
  <c r="M120" i="10"/>
  <c r="L120" i="10"/>
  <c r="E120" i="10"/>
  <c r="D120" i="10"/>
  <c r="C120" i="10"/>
  <c r="N119" i="10"/>
  <c r="M119" i="10"/>
  <c r="L119" i="10"/>
  <c r="E119" i="10"/>
  <c r="D119" i="10"/>
  <c r="C119" i="10"/>
  <c r="N118" i="10"/>
  <c r="M118" i="10"/>
  <c r="L118" i="10"/>
  <c r="E118" i="10"/>
  <c r="D118" i="10"/>
  <c r="C118" i="10"/>
  <c r="N117" i="10"/>
  <c r="M117" i="10"/>
  <c r="L117" i="10"/>
  <c r="E117" i="10"/>
  <c r="D117" i="10"/>
  <c r="C117" i="10"/>
  <c r="N116" i="10"/>
  <c r="M116" i="10"/>
  <c r="L116" i="10"/>
  <c r="E116" i="10"/>
  <c r="D116" i="10"/>
  <c r="C116" i="10"/>
  <c r="N115" i="10"/>
  <c r="M115" i="10"/>
  <c r="L115" i="10"/>
  <c r="E115" i="10"/>
  <c r="D115" i="10"/>
  <c r="C115" i="10"/>
  <c r="N114" i="10"/>
  <c r="M114" i="10"/>
  <c r="L114" i="10"/>
  <c r="E114" i="10"/>
  <c r="D114" i="10"/>
  <c r="C114" i="10"/>
  <c r="N113" i="10"/>
  <c r="M113" i="10"/>
  <c r="L113" i="10"/>
  <c r="E113" i="10"/>
  <c r="D113" i="10"/>
  <c r="C113" i="10"/>
  <c r="N112" i="10"/>
  <c r="M112" i="10"/>
  <c r="L112" i="10"/>
  <c r="E112" i="10"/>
  <c r="D112" i="10"/>
  <c r="C112" i="10"/>
  <c r="N111" i="10"/>
  <c r="M111" i="10"/>
  <c r="L111" i="10"/>
  <c r="E111" i="10"/>
  <c r="D111" i="10"/>
  <c r="C111" i="10"/>
  <c r="N110" i="10"/>
  <c r="M110" i="10"/>
  <c r="L110" i="10"/>
  <c r="E110" i="10"/>
  <c r="D110" i="10"/>
  <c r="C110" i="10"/>
  <c r="N109" i="10"/>
  <c r="M109" i="10"/>
  <c r="L109" i="10"/>
  <c r="E109" i="10"/>
  <c r="D109" i="10"/>
  <c r="C109" i="10"/>
  <c r="N108" i="10"/>
  <c r="M108" i="10"/>
  <c r="L108" i="10"/>
  <c r="E108" i="10"/>
  <c r="D108" i="10"/>
  <c r="C108" i="10"/>
  <c r="N107" i="10"/>
  <c r="M107" i="10"/>
  <c r="L107" i="10"/>
  <c r="E107" i="10"/>
  <c r="D107" i="10"/>
  <c r="C107" i="10"/>
  <c r="N106" i="10"/>
  <c r="M106" i="10"/>
  <c r="L106" i="10"/>
  <c r="E106" i="10"/>
  <c r="D106" i="10"/>
  <c r="C106" i="10"/>
  <c r="N105" i="10"/>
  <c r="M105" i="10"/>
  <c r="L105" i="10"/>
  <c r="E105" i="10"/>
  <c r="D105" i="10"/>
  <c r="C105" i="10"/>
  <c r="N104" i="10"/>
  <c r="M104" i="10"/>
  <c r="L104" i="10"/>
  <c r="E104" i="10"/>
  <c r="D104" i="10"/>
  <c r="C104" i="10"/>
  <c r="N103" i="10"/>
  <c r="M103" i="10"/>
  <c r="L103" i="10"/>
  <c r="E103" i="10"/>
  <c r="D103" i="10"/>
  <c r="C103" i="10"/>
  <c r="N102" i="10"/>
  <c r="M102" i="10"/>
  <c r="L102" i="10"/>
  <c r="E102" i="10"/>
  <c r="D102" i="10"/>
  <c r="C102" i="10"/>
  <c r="N101" i="10"/>
  <c r="M101" i="10"/>
  <c r="L101" i="10"/>
  <c r="E101" i="10"/>
  <c r="D101" i="10"/>
  <c r="C101" i="10"/>
  <c r="N100" i="10"/>
  <c r="M100" i="10"/>
  <c r="L100" i="10"/>
  <c r="E100" i="10"/>
  <c r="D100" i="10"/>
  <c r="C100" i="10"/>
  <c r="N99" i="10"/>
  <c r="M99" i="10"/>
  <c r="L99" i="10"/>
  <c r="E99" i="10"/>
  <c r="D99" i="10"/>
  <c r="C99" i="10"/>
  <c r="N98" i="10"/>
  <c r="M98" i="10"/>
  <c r="L98" i="10"/>
  <c r="E98" i="10"/>
  <c r="D98" i="10"/>
  <c r="C98" i="10"/>
  <c r="N97" i="10"/>
  <c r="M97" i="10"/>
  <c r="L97" i="10"/>
  <c r="E97" i="10"/>
  <c r="D97" i="10"/>
  <c r="C97" i="10"/>
  <c r="N96" i="10"/>
  <c r="M96" i="10"/>
  <c r="L96" i="10"/>
  <c r="E96" i="10"/>
  <c r="D96" i="10"/>
  <c r="C96" i="10"/>
  <c r="N95" i="10"/>
  <c r="M95" i="10"/>
  <c r="L95" i="10"/>
  <c r="E95" i="10"/>
  <c r="D95" i="10"/>
  <c r="C95" i="10"/>
  <c r="N94" i="10"/>
  <c r="M94" i="10"/>
  <c r="L94" i="10"/>
  <c r="E94" i="10"/>
  <c r="D94" i="10"/>
  <c r="C94" i="10"/>
  <c r="N93" i="10"/>
  <c r="M93" i="10"/>
  <c r="L93" i="10"/>
  <c r="E93" i="10"/>
  <c r="D93" i="10"/>
  <c r="C93" i="10"/>
  <c r="N92" i="10"/>
  <c r="M92" i="10"/>
  <c r="L92" i="10"/>
  <c r="E92" i="10"/>
  <c r="D92" i="10"/>
  <c r="C92" i="10"/>
  <c r="N91" i="10"/>
  <c r="M91" i="10"/>
  <c r="L91" i="10"/>
  <c r="E91" i="10"/>
  <c r="D91" i="10"/>
  <c r="C91" i="10"/>
  <c r="N90" i="10"/>
  <c r="M90" i="10"/>
  <c r="L90" i="10"/>
  <c r="E90" i="10"/>
  <c r="D90" i="10"/>
  <c r="C90" i="10"/>
  <c r="N89" i="10"/>
  <c r="M89" i="10"/>
  <c r="L89" i="10"/>
  <c r="E89" i="10"/>
  <c r="D89" i="10"/>
  <c r="C89" i="10"/>
  <c r="N88" i="10"/>
  <c r="M88" i="10"/>
  <c r="L88" i="10"/>
  <c r="E88" i="10"/>
  <c r="D88" i="10"/>
  <c r="C88" i="10"/>
  <c r="N87" i="10"/>
  <c r="M87" i="10"/>
  <c r="L87" i="10"/>
  <c r="E87" i="10"/>
  <c r="D87" i="10"/>
  <c r="C87" i="10"/>
  <c r="N86" i="10"/>
  <c r="M86" i="10"/>
  <c r="L86" i="10"/>
  <c r="E86" i="10"/>
  <c r="D86" i="10"/>
  <c r="C86" i="10"/>
  <c r="N85" i="10"/>
  <c r="M85" i="10"/>
  <c r="L85" i="10"/>
  <c r="E85" i="10"/>
  <c r="D85" i="10"/>
  <c r="C85" i="10"/>
  <c r="N84" i="10"/>
  <c r="M84" i="10"/>
  <c r="L84" i="10"/>
  <c r="E84" i="10"/>
  <c r="D84" i="10"/>
  <c r="C84" i="10"/>
  <c r="N83" i="10"/>
  <c r="M83" i="10"/>
  <c r="L83" i="10"/>
  <c r="E83" i="10"/>
  <c r="D83" i="10"/>
  <c r="C83" i="10"/>
  <c r="N82" i="10"/>
  <c r="M82" i="10"/>
  <c r="L82" i="10"/>
  <c r="E82" i="10"/>
  <c r="D82" i="10"/>
  <c r="C82" i="10"/>
  <c r="N81" i="10"/>
  <c r="M81" i="10"/>
  <c r="L81" i="10"/>
  <c r="E81" i="10"/>
  <c r="D81" i="10"/>
  <c r="C81" i="10"/>
  <c r="N80" i="10"/>
  <c r="M80" i="10"/>
  <c r="L80" i="10"/>
  <c r="E80" i="10"/>
  <c r="D80" i="10"/>
  <c r="C80" i="10"/>
  <c r="N79" i="10"/>
  <c r="M79" i="10"/>
  <c r="L79" i="10"/>
  <c r="E79" i="10"/>
  <c r="D79" i="10"/>
  <c r="C79" i="10"/>
  <c r="N78" i="10"/>
  <c r="M78" i="10"/>
  <c r="L78" i="10"/>
  <c r="E78" i="10"/>
  <c r="D78" i="10"/>
  <c r="C78" i="10"/>
  <c r="N77" i="10"/>
  <c r="M77" i="10"/>
  <c r="L77" i="10"/>
  <c r="E77" i="10"/>
  <c r="D77" i="10"/>
  <c r="C77" i="10"/>
  <c r="N76" i="10"/>
  <c r="M76" i="10"/>
  <c r="L76" i="10"/>
  <c r="E76" i="10"/>
  <c r="D76" i="10"/>
  <c r="C76" i="10"/>
  <c r="N75" i="10"/>
  <c r="M75" i="10"/>
  <c r="L75" i="10"/>
  <c r="E75" i="10"/>
  <c r="D75" i="10"/>
  <c r="C75" i="10"/>
  <c r="N74" i="10"/>
  <c r="M74" i="10"/>
  <c r="L74" i="10"/>
  <c r="E74" i="10"/>
  <c r="D74" i="10"/>
  <c r="C74" i="10"/>
  <c r="N73" i="10"/>
  <c r="M73" i="10"/>
  <c r="L73" i="10"/>
  <c r="E73" i="10"/>
  <c r="D73" i="10"/>
  <c r="C73" i="10"/>
  <c r="N72" i="10"/>
  <c r="M72" i="10"/>
  <c r="L72" i="10"/>
  <c r="D72" i="10"/>
  <c r="C72" i="10"/>
  <c r="N71" i="10"/>
  <c r="M71" i="10"/>
  <c r="L71" i="10"/>
  <c r="E71" i="10"/>
  <c r="D71" i="10"/>
  <c r="C71" i="10"/>
  <c r="N153" i="9"/>
  <c r="M153" i="9"/>
  <c r="L153" i="9"/>
  <c r="E153" i="9"/>
  <c r="D153" i="9"/>
  <c r="C153" i="9"/>
  <c r="N152" i="9"/>
  <c r="M152" i="9"/>
  <c r="L152" i="9"/>
  <c r="E152" i="9"/>
  <c r="D152" i="9"/>
  <c r="C152" i="9"/>
  <c r="N151" i="9"/>
  <c r="M151" i="9"/>
  <c r="L151" i="9"/>
  <c r="E151" i="9"/>
  <c r="D151" i="9"/>
  <c r="C151" i="9"/>
  <c r="N150" i="9"/>
  <c r="M150" i="9"/>
  <c r="L150" i="9"/>
  <c r="E150" i="9"/>
  <c r="D150" i="9"/>
  <c r="C150" i="9"/>
  <c r="N149" i="9"/>
  <c r="M149" i="9"/>
  <c r="L149" i="9"/>
  <c r="E149" i="9"/>
  <c r="D149" i="9"/>
  <c r="C149" i="9"/>
  <c r="N148" i="9"/>
  <c r="M148" i="9"/>
  <c r="L148" i="9"/>
  <c r="E148" i="9"/>
  <c r="D148" i="9"/>
  <c r="C148" i="9"/>
  <c r="N147" i="9"/>
  <c r="M147" i="9"/>
  <c r="L147" i="9"/>
  <c r="E147" i="9"/>
  <c r="D147" i="9"/>
  <c r="C147" i="9"/>
  <c r="N146" i="9"/>
  <c r="M146" i="9"/>
  <c r="L146" i="9"/>
  <c r="E146" i="9"/>
  <c r="D146" i="9"/>
  <c r="C146" i="9"/>
  <c r="N145" i="9"/>
  <c r="M145" i="9"/>
  <c r="L145" i="9"/>
  <c r="E145" i="9"/>
  <c r="D145" i="9"/>
  <c r="C145" i="9"/>
  <c r="N144" i="9"/>
  <c r="M144" i="9"/>
  <c r="L144" i="9"/>
  <c r="E144" i="9"/>
  <c r="D144" i="9"/>
  <c r="C144" i="9"/>
  <c r="N143" i="9"/>
  <c r="M143" i="9"/>
  <c r="L143" i="9"/>
  <c r="E143" i="9"/>
  <c r="D143" i="9"/>
  <c r="C143" i="9"/>
  <c r="N142" i="9"/>
  <c r="M142" i="9"/>
  <c r="L142" i="9"/>
  <c r="E142" i="9"/>
  <c r="D142" i="9"/>
  <c r="C142" i="9"/>
  <c r="N141" i="9"/>
  <c r="M141" i="9"/>
  <c r="L141" i="9"/>
  <c r="E141" i="9"/>
  <c r="D141" i="9"/>
  <c r="C141" i="9"/>
  <c r="N140" i="9"/>
  <c r="M140" i="9"/>
  <c r="L140" i="9"/>
  <c r="E140" i="9"/>
  <c r="D140" i="9"/>
  <c r="C140" i="9"/>
  <c r="N139" i="9"/>
  <c r="M139" i="9"/>
  <c r="L139" i="9"/>
  <c r="E139" i="9"/>
  <c r="D139" i="9"/>
  <c r="C139" i="9"/>
  <c r="N138" i="9"/>
  <c r="M138" i="9"/>
  <c r="L138" i="9"/>
  <c r="E138" i="9"/>
  <c r="D138" i="9"/>
  <c r="C138" i="9"/>
  <c r="N137" i="9"/>
  <c r="M137" i="9"/>
  <c r="L137" i="9"/>
  <c r="E137" i="9"/>
  <c r="D137" i="9"/>
  <c r="C137" i="9"/>
  <c r="N136" i="9"/>
  <c r="M136" i="9"/>
  <c r="L136" i="9"/>
  <c r="E136" i="9"/>
  <c r="D136" i="9"/>
  <c r="C136" i="9"/>
  <c r="N135" i="9"/>
  <c r="M135" i="9"/>
  <c r="L135" i="9"/>
  <c r="E135" i="9"/>
  <c r="D135" i="9"/>
  <c r="C135" i="9"/>
  <c r="N134" i="9"/>
  <c r="M134" i="9"/>
  <c r="L134" i="9"/>
  <c r="E134" i="9"/>
  <c r="D134" i="9"/>
  <c r="C134" i="9"/>
  <c r="N133" i="9"/>
  <c r="M133" i="9"/>
  <c r="L133" i="9"/>
  <c r="E133" i="9"/>
  <c r="D133" i="9"/>
  <c r="C133" i="9"/>
  <c r="N132" i="9"/>
  <c r="M132" i="9"/>
  <c r="L132" i="9"/>
  <c r="E132" i="9"/>
  <c r="D132" i="9"/>
  <c r="C132" i="9"/>
  <c r="N131" i="9"/>
  <c r="M131" i="9"/>
  <c r="L131" i="9"/>
  <c r="E131" i="9"/>
  <c r="D131" i="9"/>
  <c r="C131" i="9"/>
  <c r="N130" i="9"/>
  <c r="M130" i="9"/>
  <c r="L130" i="9"/>
  <c r="E130" i="9"/>
  <c r="D130" i="9"/>
  <c r="C130" i="9"/>
  <c r="N129" i="9"/>
  <c r="M129" i="9"/>
  <c r="L129" i="9"/>
  <c r="E129" i="9"/>
  <c r="D129" i="9"/>
  <c r="C129" i="9"/>
  <c r="N128" i="9"/>
  <c r="M128" i="9"/>
  <c r="L128" i="9"/>
  <c r="E128" i="9"/>
  <c r="D128" i="9"/>
  <c r="C128" i="9"/>
  <c r="N127" i="9"/>
  <c r="M127" i="9"/>
  <c r="L127" i="9"/>
  <c r="E127" i="9"/>
  <c r="D127" i="9"/>
  <c r="C127" i="9"/>
  <c r="N126" i="9"/>
  <c r="M126" i="9"/>
  <c r="L126" i="9"/>
  <c r="E126" i="9"/>
  <c r="D126" i="9"/>
  <c r="C126" i="9"/>
  <c r="N125" i="9"/>
  <c r="M125" i="9"/>
  <c r="L125" i="9"/>
  <c r="E125" i="9"/>
  <c r="D125" i="9"/>
  <c r="C125" i="9"/>
  <c r="N124" i="9"/>
  <c r="M124" i="9"/>
  <c r="L124" i="9"/>
  <c r="E124" i="9"/>
  <c r="D124" i="9"/>
  <c r="C124" i="9"/>
  <c r="N123" i="9"/>
  <c r="M123" i="9"/>
  <c r="L123" i="9"/>
  <c r="E123" i="9"/>
  <c r="D123" i="9"/>
  <c r="C123" i="9"/>
  <c r="N122" i="9"/>
  <c r="M122" i="9"/>
  <c r="L122" i="9"/>
  <c r="E122" i="9"/>
  <c r="D122" i="9"/>
  <c r="C122" i="9"/>
  <c r="N121" i="9"/>
  <c r="M121" i="9"/>
  <c r="L121" i="9"/>
  <c r="E121" i="9"/>
  <c r="D121" i="9"/>
  <c r="C121" i="9"/>
  <c r="N120" i="9"/>
  <c r="M120" i="9"/>
  <c r="L120" i="9"/>
  <c r="E120" i="9"/>
  <c r="D120" i="9"/>
  <c r="C120" i="9"/>
  <c r="N119" i="9"/>
  <c r="M119" i="9"/>
  <c r="L119" i="9"/>
  <c r="E119" i="9"/>
  <c r="D119" i="9"/>
  <c r="C119" i="9"/>
  <c r="N118" i="9"/>
  <c r="M118" i="9"/>
  <c r="L118" i="9"/>
  <c r="E118" i="9"/>
  <c r="D118" i="9"/>
  <c r="C118" i="9"/>
  <c r="N117" i="9"/>
  <c r="M117" i="9"/>
  <c r="L117" i="9"/>
  <c r="E117" i="9"/>
  <c r="D117" i="9"/>
  <c r="C117" i="9"/>
  <c r="N116" i="9"/>
  <c r="M116" i="9"/>
  <c r="L116" i="9"/>
  <c r="E116" i="9"/>
  <c r="D116" i="9"/>
  <c r="C116" i="9"/>
  <c r="N115" i="9"/>
  <c r="M115" i="9"/>
  <c r="L115" i="9"/>
  <c r="E115" i="9"/>
  <c r="D115" i="9"/>
  <c r="C115" i="9"/>
  <c r="N114" i="9"/>
  <c r="M114" i="9"/>
  <c r="L114" i="9"/>
  <c r="E114" i="9"/>
  <c r="D114" i="9"/>
  <c r="C114" i="9"/>
  <c r="N113" i="9"/>
  <c r="M113" i="9"/>
  <c r="L113" i="9"/>
  <c r="E113" i="9"/>
  <c r="D113" i="9"/>
  <c r="C113" i="9"/>
  <c r="N112" i="9"/>
  <c r="M112" i="9"/>
  <c r="L112" i="9"/>
  <c r="E112" i="9"/>
  <c r="D112" i="9"/>
  <c r="C112" i="9"/>
  <c r="N111" i="9"/>
  <c r="M111" i="9"/>
  <c r="L111" i="9"/>
  <c r="E111" i="9"/>
  <c r="D111" i="9"/>
  <c r="C111" i="9"/>
  <c r="N110" i="9"/>
  <c r="M110" i="9"/>
  <c r="L110" i="9"/>
  <c r="E110" i="9"/>
  <c r="D110" i="9"/>
  <c r="C110" i="9"/>
  <c r="N109" i="9"/>
  <c r="M109" i="9"/>
  <c r="L109" i="9"/>
  <c r="E109" i="9"/>
  <c r="D109" i="9"/>
  <c r="C109" i="9"/>
  <c r="N108" i="9"/>
  <c r="M108" i="9"/>
  <c r="L108" i="9"/>
  <c r="E108" i="9"/>
  <c r="D108" i="9"/>
  <c r="C108" i="9"/>
  <c r="N107" i="9"/>
  <c r="M107" i="9"/>
  <c r="L107" i="9"/>
  <c r="E107" i="9"/>
  <c r="D107" i="9"/>
  <c r="C107" i="9"/>
  <c r="N106" i="9"/>
  <c r="M106" i="9"/>
  <c r="L106" i="9"/>
  <c r="E106" i="9"/>
  <c r="D106" i="9"/>
  <c r="C106" i="9"/>
  <c r="N105" i="9"/>
  <c r="M105" i="9"/>
  <c r="L105" i="9"/>
  <c r="E105" i="9"/>
  <c r="D105" i="9"/>
  <c r="C105" i="9"/>
  <c r="N104" i="9"/>
  <c r="M104" i="9"/>
  <c r="L104" i="9"/>
  <c r="E104" i="9"/>
  <c r="D104" i="9"/>
  <c r="C104" i="9"/>
  <c r="N103" i="9"/>
  <c r="M103" i="9"/>
  <c r="L103" i="9"/>
  <c r="E103" i="9"/>
  <c r="D103" i="9"/>
  <c r="C103" i="9"/>
  <c r="N102" i="9"/>
  <c r="M102" i="9"/>
  <c r="L102" i="9"/>
  <c r="E102" i="9"/>
  <c r="D102" i="9"/>
  <c r="C102" i="9"/>
  <c r="N101" i="9"/>
  <c r="M101" i="9"/>
  <c r="L101" i="9"/>
  <c r="E101" i="9"/>
  <c r="D101" i="9"/>
  <c r="C101" i="9"/>
  <c r="N100" i="9"/>
  <c r="M100" i="9"/>
  <c r="L100" i="9"/>
  <c r="E100" i="9"/>
  <c r="D100" i="9"/>
  <c r="C100" i="9"/>
  <c r="N99" i="9"/>
  <c r="M99" i="9"/>
  <c r="L99" i="9"/>
  <c r="E99" i="9"/>
  <c r="D99" i="9"/>
  <c r="C99" i="9"/>
  <c r="N98" i="9"/>
  <c r="M98" i="9"/>
  <c r="L98" i="9"/>
  <c r="E98" i="9"/>
  <c r="D98" i="9"/>
  <c r="C98" i="9"/>
  <c r="N97" i="9"/>
  <c r="M97" i="9"/>
  <c r="L97" i="9"/>
  <c r="E97" i="9"/>
  <c r="D97" i="9"/>
  <c r="C97" i="9"/>
  <c r="N96" i="9"/>
  <c r="M96" i="9"/>
  <c r="L96" i="9"/>
  <c r="E96" i="9"/>
  <c r="D96" i="9"/>
  <c r="C96" i="9"/>
  <c r="N95" i="9"/>
  <c r="M95" i="9"/>
  <c r="L95" i="9"/>
  <c r="E95" i="9"/>
  <c r="D95" i="9"/>
  <c r="C95" i="9"/>
  <c r="N94" i="9"/>
  <c r="M94" i="9"/>
  <c r="L94" i="9"/>
  <c r="E94" i="9"/>
  <c r="D94" i="9"/>
  <c r="C94" i="9"/>
  <c r="N93" i="9"/>
  <c r="M93" i="9"/>
  <c r="L93" i="9"/>
  <c r="E93" i="9"/>
  <c r="D93" i="9"/>
  <c r="C93" i="9"/>
  <c r="N92" i="9"/>
  <c r="M92" i="9"/>
  <c r="L92" i="9"/>
  <c r="E92" i="9"/>
  <c r="D92" i="9"/>
  <c r="C92" i="9"/>
  <c r="N91" i="9"/>
  <c r="M91" i="9"/>
  <c r="L91" i="9"/>
  <c r="E91" i="9"/>
  <c r="D91" i="9"/>
  <c r="C91" i="9"/>
  <c r="N90" i="9"/>
  <c r="M90" i="9"/>
  <c r="L90" i="9"/>
  <c r="E90" i="9"/>
  <c r="D90" i="9"/>
  <c r="C90" i="9"/>
  <c r="N89" i="9"/>
  <c r="M89" i="9"/>
  <c r="L89" i="9"/>
  <c r="E89" i="9"/>
  <c r="D89" i="9"/>
  <c r="C89" i="9"/>
  <c r="N88" i="9"/>
  <c r="M88" i="9"/>
  <c r="L88" i="9"/>
  <c r="E88" i="9"/>
  <c r="D88" i="9"/>
  <c r="C88" i="9"/>
  <c r="N87" i="9"/>
  <c r="M87" i="9"/>
  <c r="L87" i="9"/>
  <c r="E87" i="9"/>
  <c r="D87" i="9"/>
  <c r="C87" i="9"/>
  <c r="N86" i="9"/>
  <c r="M86" i="9"/>
  <c r="L86" i="9"/>
  <c r="E86" i="9"/>
  <c r="D86" i="9"/>
  <c r="C86" i="9"/>
  <c r="N85" i="9"/>
  <c r="M85" i="9"/>
  <c r="L85" i="9"/>
  <c r="E85" i="9"/>
  <c r="D85" i="9"/>
  <c r="C85" i="9"/>
  <c r="N84" i="9"/>
  <c r="M84" i="9"/>
  <c r="L84" i="9"/>
  <c r="E84" i="9"/>
  <c r="D84" i="9"/>
  <c r="C84" i="9"/>
  <c r="N83" i="9"/>
  <c r="M83" i="9"/>
  <c r="L83" i="9"/>
  <c r="E83" i="9"/>
  <c r="D83" i="9"/>
  <c r="C83" i="9"/>
  <c r="N82" i="9"/>
  <c r="M82" i="9"/>
  <c r="L82" i="9"/>
  <c r="E82" i="9"/>
  <c r="D82" i="9"/>
  <c r="C82" i="9"/>
  <c r="N81" i="9"/>
  <c r="M81" i="9"/>
  <c r="L81" i="9"/>
  <c r="E81" i="9"/>
  <c r="D81" i="9"/>
  <c r="C81" i="9"/>
  <c r="N80" i="9"/>
  <c r="M80" i="9"/>
  <c r="L80" i="9"/>
  <c r="E80" i="9"/>
  <c r="D80" i="9"/>
  <c r="C80" i="9"/>
  <c r="N79" i="9"/>
  <c r="M79" i="9"/>
  <c r="L79" i="9"/>
  <c r="E79" i="9"/>
  <c r="D79" i="9"/>
  <c r="C79" i="9"/>
  <c r="N78" i="9"/>
  <c r="M78" i="9"/>
  <c r="L78" i="9"/>
  <c r="E78" i="9"/>
  <c r="D78" i="9"/>
  <c r="C78" i="9"/>
  <c r="N77" i="9"/>
  <c r="M77" i="9"/>
  <c r="L77" i="9"/>
  <c r="E77" i="9"/>
  <c r="D77" i="9"/>
  <c r="C77" i="9"/>
  <c r="N76" i="9"/>
  <c r="M76" i="9"/>
  <c r="L76" i="9"/>
  <c r="E76" i="9"/>
  <c r="D76" i="9"/>
  <c r="C76" i="9"/>
  <c r="N75" i="9"/>
  <c r="M75" i="9"/>
  <c r="L75" i="9"/>
  <c r="E75" i="9"/>
  <c r="D75" i="9"/>
  <c r="C75" i="9"/>
  <c r="N74" i="9"/>
  <c r="M74" i="9"/>
  <c r="L74" i="9"/>
  <c r="E74" i="9"/>
  <c r="D74" i="9"/>
  <c r="C74" i="9"/>
  <c r="N73" i="9"/>
  <c r="M73" i="9"/>
  <c r="L73" i="9"/>
  <c r="E73" i="9"/>
  <c r="D73" i="9"/>
  <c r="C73" i="9"/>
  <c r="N72" i="9"/>
  <c r="M72" i="9"/>
  <c r="L72" i="9"/>
  <c r="E72" i="9"/>
  <c r="D72" i="9"/>
  <c r="C72" i="9"/>
  <c r="N71" i="9"/>
  <c r="M71" i="9"/>
  <c r="L71" i="9"/>
  <c r="D71" i="9"/>
  <c r="C71" i="9"/>
  <c r="N61" i="9"/>
  <c r="M61" i="9"/>
  <c r="L61" i="9"/>
  <c r="E61" i="9"/>
  <c r="D61" i="9"/>
  <c r="C61" i="9"/>
  <c r="L60" i="9"/>
  <c r="C60" i="9"/>
  <c r="Q59" i="9"/>
  <c r="P59" i="9"/>
  <c r="O59" i="9"/>
  <c r="N59" i="9"/>
  <c r="M59" i="9"/>
  <c r="L59" i="9"/>
  <c r="H59" i="9"/>
  <c r="G59" i="9"/>
  <c r="F59" i="9"/>
  <c r="E59" i="9"/>
  <c r="D59" i="9"/>
  <c r="C59" i="9"/>
  <c r="Q58" i="9"/>
  <c r="P58" i="9"/>
  <c r="O58" i="9"/>
  <c r="N58" i="9"/>
  <c r="M58" i="9"/>
  <c r="L58" i="9"/>
  <c r="H58" i="9"/>
  <c r="G58" i="9"/>
  <c r="F58" i="9"/>
  <c r="E58" i="9"/>
  <c r="D58" i="9"/>
  <c r="C58" i="9"/>
  <c r="Q57" i="9"/>
  <c r="P57" i="9"/>
  <c r="O57" i="9"/>
  <c r="N57" i="9"/>
  <c r="M57" i="9"/>
  <c r="L57" i="9"/>
  <c r="H57" i="9"/>
  <c r="G57" i="9"/>
  <c r="F57" i="9"/>
  <c r="E57" i="9"/>
  <c r="D57" i="9"/>
  <c r="C57" i="9"/>
  <c r="Q56" i="9"/>
  <c r="P56" i="9"/>
  <c r="O56" i="9"/>
  <c r="N56" i="9"/>
  <c r="M56" i="9"/>
  <c r="L56" i="9"/>
  <c r="H56" i="9"/>
  <c r="G56" i="9"/>
  <c r="F56" i="9"/>
  <c r="E56" i="9"/>
  <c r="D56" i="9"/>
  <c r="C56" i="9"/>
  <c r="O55" i="9"/>
  <c r="M55" i="9"/>
  <c r="L55" i="9"/>
  <c r="F55" i="9"/>
  <c r="D55" i="9"/>
  <c r="C55" i="9"/>
  <c r="O54" i="9"/>
  <c r="M54" i="9"/>
  <c r="L54" i="9"/>
  <c r="F54" i="9"/>
  <c r="D54" i="9"/>
  <c r="C54" i="9"/>
  <c r="O53" i="9"/>
  <c r="M53" i="9"/>
  <c r="L53" i="9"/>
  <c r="F53" i="9"/>
  <c r="D53" i="9"/>
  <c r="C53" i="9"/>
  <c r="L52" i="9"/>
  <c r="C52" i="9"/>
  <c r="O51" i="9"/>
  <c r="M51" i="9"/>
  <c r="L51" i="9"/>
  <c r="F51" i="9"/>
  <c r="D51" i="9"/>
  <c r="C51" i="9"/>
  <c r="O50" i="9"/>
  <c r="L50" i="9"/>
  <c r="F50" i="9"/>
  <c r="C50" i="9"/>
  <c r="L49" i="9"/>
  <c r="C49" i="9"/>
  <c r="O48" i="9"/>
  <c r="M48" i="9"/>
  <c r="L48" i="9"/>
  <c r="F48" i="9"/>
  <c r="D48" i="9"/>
  <c r="C48" i="9"/>
  <c r="O47" i="9"/>
  <c r="L47" i="9"/>
  <c r="F47" i="9"/>
  <c r="C47" i="9"/>
  <c r="N42" i="9"/>
  <c r="M42" i="9"/>
  <c r="L42" i="9"/>
  <c r="E42" i="9"/>
  <c r="D42" i="9"/>
  <c r="C42" i="9"/>
  <c r="L41" i="9"/>
  <c r="C41" i="9"/>
  <c r="Q40" i="9"/>
  <c r="P40" i="9"/>
  <c r="O40" i="9"/>
  <c r="N40" i="9"/>
  <c r="M40" i="9"/>
  <c r="L40" i="9"/>
  <c r="H40" i="9"/>
  <c r="G40" i="9"/>
  <c r="F40" i="9"/>
  <c r="E40" i="9"/>
  <c r="D40" i="9"/>
  <c r="C40" i="9"/>
  <c r="Q39" i="9"/>
  <c r="P39" i="9"/>
  <c r="O39" i="9"/>
  <c r="N39" i="9"/>
  <c r="M39" i="9"/>
  <c r="L39" i="9"/>
  <c r="H39" i="9"/>
  <c r="G39" i="9"/>
  <c r="F39" i="9"/>
  <c r="E39" i="9"/>
  <c r="D39" i="9"/>
  <c r="C39" i="9"/>
  <c r="Q38" i="9"/>
  <c r="P38" i="9"/>
  <c r="O38" i="9"/>
  <c r="N38" i="9"/>
  <c r="M38" i="9"/>
  <c r="L38" i="9"/>
  <c r="H38" i="9"/>
  <c r="G38" i="9"/>
  <c r="F38" i="9"/>
  <c r="E38" i="9"/>
  <c r="D38" i="9"/>
  <c r="C38" i="9"/>
  <c r="Q37" i="9"/>
  <c r="P37" i="9"/>
  <c r="O37" i="9"/>
  <c r="N37" i="9"/>
  <c r="M37" i="9"/>
  <c r="L37" i="9"/>
  <c r="H37" i="9"/>
  <c r="G37" i="9"/>
  <c r="F37" i="9"/>
  <c r="E37" i="9"/>
  <c r="D37" i="9"/>
  <c r="C37" i="9"/>
  <c r="O36" i="9"/>
  <c r="M36" i="9"/>
  <c r="L36" i="9"/>
  <c r="F36" i="9"/>
  <c r="D36" i="9"/>
  <c r="C36" i="9"/>
  <c r="O35" i="9"/>
  <c r="M35" i="9"/>
  <c r="L35" i="9"/>
  <c r="F35" i="9"/>
  <c r="D35" i="9"/>
  <c r="C35" i="9"/>
  <c r="O34" i="9"/>
  <c r="M34" i="9"/>
  <c r="L34" i="9"/>
  <c r="F34" i="9"/>
  <c r="D34" i="9"/>
  <c r="C34" i="9"/>
  <c r="L33" i="9"/>
  <c r="C33" i="9"/>
  <c r="O32" i="9"/>
  <c r="M32" i="9"/>
  <c r="L32" i="9"/>
  <c r="F32" i="9"/>
  <c r="D32" i="9"/>
  <c r="C32" i="9"/>
  <c r="O31" i="9"/>
  <c r="L31" i="9"/>
  <c r="F31" i="9"/>
  <c r="C31" i="9"/>
  <c r="L30" i="9"/>
  <c r="C30" i="9"/>
  <c r="O29" i="9"/>
  <c r="M29" i="9"/>
  <c r="L29" i="9"/>
  <c r="F29" i="9"/>
  <c r="D29" i="9"/>
  <c r="C29" i="9"/>
  <c r="O28" i="9"/>
  <c r="L28" i="9"/>
  <c r="F28" i="9"/>
  <c r="C28" i="9"/>
  <c r="N23" i="9"/>
  <c r="M23" i="9"/>
  <c r="L23" i="9"/>
  <c r="E23" i="9"/>
  <c r="D23" i="9"/>
  <c r="C23" i="9"/>
  <c r="L22" i="9"/>
  <c r="C22" i="9"/>
  <c r="Q21" i="9"/>
  <c r="P21" i="9"/>
  <c r="O21" i="9"/>
  <c r="N21" i="9"/>
  <c r="M21" i="9"/>
  <c r="L21" i="9"/>
  <c r="H21" i="9"/>
  <c r="G21" i="9"/>
  <c r="F21" i="9"/>
  <c r="E21" i="9"/>
  <c r="D21" i="9"/>
  <c r="C21" i="9"/>
  <c r="Q20" i="9"/>
  <c r="P20" i="9"/>
  <c r="O20" i="9"/>
  <c r="N20" i="9"/>
  <c r="M20" i="9"/>
  <c r="L20" i="9"/>
  <c r="H20" i="9"/>
  <c r="G20" i="9"/>
  <c r="F20" i="9"/>
  <c r="E20" i="9"/>
  <c r="D20" i="9"/>
  <c r="C20" i="9"/>
  <c r="Q19" i="9"/>
  <c r="P19" i="9"/>
  <c r="O19" i="9"/>
  <c r="N19" i="9"/>
  <c r="M19" i="9"/>
  <c r="L19" i="9"/>
  <c r="H19" i="9"/>
  <c r="G19" i="9"/>
  <c r="F19" i="9"/>
  <c r="E19" i="9"/>
  <c r="D19" i="9"/>
  <c r="C19" i="9"/>
  <c r="Q18" i="9"/>
  <c r="P18" i="9"/>
  <c r="O18" i="9"/>
  <c r="N18" i="9"/>
  <c r="M18" i="9"/>
  <c r="L18" i="9"/>
  <c r="H18" i="9"/>
  <c r="G18" i="9"/>
  <c r="F18" i="9"/>
  <c r="E18" i="9"/>
  <c r="D18" i="9"/>
  <c r="C18" i="9"/>
  <c r="O17" i="9"/>
  <c r="M17" i="9"/>
  <c r="L17" i="9"/>
  <c r="F17" i="9"/>
  <c r="D17" i="9"/>
  <c r="C17" i="9"/>
  <c r="O16" i="9"/>
  <c r="M16" i="9"/>
  <c r="L16" i="9"/>
  <c r="F16" i="9"/>
  <c r="D16" i="9"/>
  <c r="C16" i="9"/>
  <c r="O15" i="9"/>
  <c r="M15" i="9"/>
  <c r="L15" i="9"/>
  <c r="F15" i="9"/>
  <c r="D15" i="9"/>
  <c r="C15" i="9"/>
  <c r="L14" i="9"/>
  <c r="C14" i="9"/>
  <c r="O13" i="9"/>
  <c r="M13" i="9"/>
  <c r="L13" i="9"/>
  <c r="F13" i="9"/>
  <c r="D13" i="9"/>
  <c r="C13" i="9"/>
  <c r="O12" i="9"/>
  <c r="L12" i="9"/>
  <c r="F12" i="9"/>
  <c r="C12" i="9"/>
  <c r="L11" i="9"/>
  <c r="C11" i="9"/>
  <c r="O10" i="9"/>
  <c r="M10" i="9"/>
  <c r="L10" i="9"/>
  <c r="F10" i="9"/>
  <c r="D10" i="9"/>
  <c r="C10" i="9"/>
  <c r="O9" i="9"/>
  <c r="L9" i="9"/>
  <c r="F9" i="9"/>
  <c r="C9" i="9"/>
  <c r="N153" i="8"/>
  <c r="N152" i="8"/>
  <c r="N151" i="8"/>
  <c r="N150" i="8"/>
  <c r="N149" i="8"/>
  <c r="N148" i="8"/>
  <c r="N147" i="8"/>
  <c r="N146" i="8"/>
  <c r="N145" i="8"/>
  <c r="N144" i="8"/>
  <c r="N143" i="8"/>
  <c r="N142" i="8"/>
  <c r="N141" i="8"/>
  <c r="N140" i="8"/>
  <c r="N139" i="8"/>
  <c r="N138" i="8"/>
  <c r="N137" i="8"/>
  <c r="N136" i="8"/>
  <c r="N135" i="8"/>
  <c r="N134" i="8"/>
  <c r="N133" i="8"/>
  <c r="N132" i="8"/>
  <c r="N131" i="8"/>
  <c r="N130" i="8"/>
  <c r="N129" i="8"/>
  <c r="N128" i="8"/>
  <c r="N127" i="8"/>
  <c r="N126" i="8"/>
  <c r="N125" i="8"/>
  <c r="N124" i="8"/>
  <c r="N123" i="8"/>
  <c r="N122" i="8"/>
  <c r="N121" i="8"/>
  <c r="N120" i="8"/>
  <c r="N119" i="8"/>
  <c r="N118" i="8"/>
  <c r="N117" i="8"/>
  <c r="N116" i="8"/>
  <c r="N115" i="8"/>
  <c r="N114" i="8"/>
  <c r="N113" i="8"/>
  <c r="N112" i="8"/>
  <c r="N111" i="8"/>
  <c r="N110" i="8"/>
  <c r="N109" i="8"/>
  <c r="N108" i="8"/>
  <c r="N107" i="8"/>
  <c r="N106" i="8"/>
  <c r="N105" i="8"/>
  <c r="N104" i="8"/>
  <c r="N103" i="8"/>
  <c r="N102" i="8"/>
  <c r="N101" i="8"/>
  <c r="N100" i="8"/>
  <c r="N99" i="8"/>
  <c r="N98" i="8"/>
  <c r="N97" i="8"/>
  <c r="N96" i="8"/>
  <c r="N95" i="8"/>
  <c r="N94" i="8"/>
  <c r="N93" i="8"/>
  <c r="N92" i="8"/>
  <c r="N91" i="8"/>
  <c r="N90" i="8"/>
  <c r="N89" i="8"/>
  <c r="N88" i="8"/>
  <c r="N87" i="8"/>
  <c r="N86" i="8"/>
  <c r="N85" i="8"/>
  <c r="N84" i="8"/>
  <c r="N83" i="8"/>
  <c r="N82" i="8"/>
  <c r="N81" i="8"/>
  <c r="N80" i="8"/>
  <c r="N79" i="8"/>
  <c r="N78" i="8"/>
  <c r="N77" i="8"/>
  <c r="N76" i="8"/>
  <c r="N75" i="8"/>
  <c r="N74" i="8"/>
  <c r="N73" i="8"/>
  <c r="N72" i="8"/>
  <c r="N71" i="8"/>
  <c r="M153" i="8"/>
  <c r="M152" i="8"/>
  <c r="M151" i="8"/>
  <c r="M150" i="8"/>
  <c r="M149" i="8"/>
  <c r="M148" i="8"/>
  <c r="M147" i="8"/>
  <c r="M146" i="8"/>
  <c r="M145" i="8"/>
  <c r="M144" i="8"/>
  <c r="M143" i="8"/>
  <c r="M142" i="8"/>
  <c r="M141" i="8"/>
  <c r="M140" i="8"/>
  <c r="M139" i="8"/>
  <c r="M138" i="8"/>
  <c r="M137" i="8"/>
  <c r="M136" i="8"/>
  <c r="M135" i="8"/>
  <c r="M134" i="8"/>
  <c r="M133" i="8"/>
  <c r="M132" i="8"/>
  <c r="M131" i="8"/>
  <c r="M130" i="8"/>
  <c r="M129" i="8"/>
  <c r="M128" i="8"/>
  <c r="M127" i="8"/>
  <c r="M126" i="8"/>
  <c r="M125" i="8"/>
  <c r="M124" i="8"/>
  <c r="M123" i="8"/>
  <c r="M122" i="8"/>
  <c r="M121" i="8"/>
  <c r="M120" i="8"/>
  <c r="M119" i="8"/>
  <c r="M118" i="8"/>
  <c r="M117" i="8"/>
  <c r="M116" i="8"/>
  <c r="M115" i="8"/>
  <c r="M114" i="8"/>
  <c r="M113" i="8"/>
  <c r="M112" i="8"/>
  <c r="M111" i="8"/>
  <c r="M110" i="8"/>
  <c r="M109" i="8"/>
  <c r="M108" i="8"/>
  <c r="M107" i="8"/>
  <c r="M106" i="8"/>
  <c r="M105" i="8"/>
  <c r="M104" i="8"/>
  <c r="M103" i="8"/>
  <c r="M102" i="8"/>
  <c r="M101" i="8"/>
  <c r="M100" i="8"/>
  <c r="M99" i="8"/>
  <c r="M98" i="8"/>
  <c r="M97" i="8"/>
  <c r="M96" i="8"/>
  <c r="M95" i="8"/>
  <c r="M94" i="8"/>
  <c r="M93" i="8"/>
  <c r="M92" i="8"/>
  <c r="M91" i="8"/>
  <c r="M90" i="8"/>
  <c r="M89" i="8"/>
  <c r="M88" i="8"/>
  <c r="M87" i="8"/>
  <c r="M86" i="8"/>
  <c r="M85" i="8"/>
  <c r="M84" i="8"/>
  <c r="M83" i="8"/>
  <c r="M82" i="8"/>
  <c r="M81" i="8"/>
  <c r="M80" i="8"/>
  <c r="M79" i="8"/>
  <c r="M78" i="8"/>
  <c r="M77" i="8"/>
  <c r="M76" i="8"/>
  <c r="M75" i="8"/>
  <c r="M74" i="8"/>
  <c r="M73" i="8"/>
  <c r="M72" i="8"/>
  <c r="M71" i="8"/>
  <c r="L153" i="8"/>
  <c r="L152" i="8"/>
  <c r="L151" i="8"/>
  <c r="L150" i="8"/>
  <c r="L149" i="8"/>
  <c r="L148" i="8"/>
  <c r="L147" i="8"/>
  <c r="L146" i="8"/>
  <c r="L145" i="8"/>
  <c r="L144" i="8"/>
  <c r="L143" i="8"/>
  <c r="L142" i="8"/>
  <c r="L141" i="8"/>
  <c r="L140" i="8"/>
  <c r="L139" i="8"/>
  <c r="L138" i="8"/>
  <c r="L137" i="8"/>
  <c r="L136" i="8"/>
  <c r="L135" i="8"/>
  <c r="L134" i="8"/>
  <c r="L133" i="8"/>
  <c r="L132" i="8"/>
  <c r="L131" i="8"/>
  <c r="L130" i="8"/>
  <c r="L129" i="8"/>
  <c r="L128" i="8"/>
  <c r="L127" i="8"/>
  <c r="L126" i="8"/>
  <c r="L125" i="8"/>
  <c r="L124" i="8"/>
  <c r="L123" i="8"/>
  <c r="L122" i="8"/>
  <c r="L121" i="8"/>
  <c r="L120" i="8"/>
  <c r="L119" i="8"/>
  <c r="L118" i="8"/>
  <c r="L117" i="8"/>
  <c r="L116" i="8"/>
  <c r="L115" i="8"/>
  <c r="L114" i="8"/>
  <c r="L113" i="8"/>
  <c r="L112" i="8"/>
  <c r="L111" i="8"/>
  <c r="L110" i="8"/>
  <c r="L109" i="8"/>
  <c r="L108" i="8"/>
  <c r="L107" i="8"/>
  <c r="L106" i="8"/>
  <c r="L105" i="8"/>
  <c r="L104" i="8"/>
  <c r="L103" i="8"/>
  <c r="L102" i="8"/>
  <c r="L101" i="8"/>
  <c r="L100" i="8"/>
  <c r="L99" i="8"/>
  <c r="L98" i="8"/>
  <c r="L97" i="8"/>
  <c r="L96" i="8"/>
  <c r="L95" i="8"/>
  <c r="L94" i="8"/>
  <c r="L93" i="8"/>
  <c r="L92" i="8"/>
  <c r="L91" i="8"/>
  <c r="L90" i="8"/>
  <c r="L89" i="8"/>
  <c r="L88" i="8"/>
  <c r="L87" i="8"/>
  <c r="L86" i="8"/>
  <c r="L85" i="8"/>
  <c r="L84" i="8"/>
  <c r="L83" i="8"/>
  <c r="L82" i="8"/>
  <c r="L81" i="8"/>
  <c r="L80" i="8"/>
  <c r="L79" i="8"/>
  <c r="L78" i="8"/>
  <c r="L77" i="8"/>
  <c r="L76" i="8"/>
  <c r="L75" i="8"/>
  <c r="L74" i="8"/>
  <c r="L73" i="8"/>
  <c r="L72" i="8"/>
  <c r="L71" i="8"/>
  <c r="E153" i="8"/>
  <c r="E152" i="8"/>
  <c r="E151" i="8"/>
  <c r="E150" i="8"/>
  <c r="E149" i="8"/>
  <c r="E148" i="8"/>
  <c r="E147" i="8"/>
  <c r="E146" i="8"/>
  <c r="E145" i="8"/>
  <c r="E144" i="8"/>
  <c r="E143" i="8"/>
  <c r="E142" i="8"/>
  <c r="E141" i="8"/>
  <c r="E140" i="8"/>
  <c r="E139" i="8"/>
  <c r="E138" i="8"/>
  <c r="E137" i="8"/>
  <c r="E136" i="8"/>
  <c r="E135" i="8"/>
  <c r="E134" i="8"/>
  <c r="E133" i="8"/>
  <c r="E132" i="8"/>
  <c r="E131" i="8"/>
  <c r="E130" i="8"/>
  <c r="E129" i="8"/>
  <c r="E128" i="8"/>
  <c r="E127" i="8"/>
  <c r="E126" i="8"/>
  <c r="E125" i="8"/>
  <c r="E124" i="8"/>
  <c r="E123" i="8"/>
  <c r="E122" i="8"/>
  <c r="E121" i="8"/>
  <c r="E120" i="8"/>
  <c r="E119" i="8"/>
  <c r="E118" i="8"/>
  <c r="E117" i="8"/>
  <c r="E116" i="8"/>
  <c r="E115" i="8"/>
  <c r="E114" i="8"/>
  <c r="E113" i="8"/>
  <c r="E112" i="8"/>
  <c r="E111" i="8"/>
  <c r="E110" i="8"/>
  <c r="E109" i="8"/>
  <c r="E108" i="8"/>
  <c r="E107" i="8"/>
  <c r="E106" i="8"/>
  <c r="E105" i="8"/>
  <c r="E104" i="8"/>
  <c r="E103" i="8"/>
  <c r="E102" i="8"/>
  <c r="E101" i="8"/>
  <c r="E100" i="8"/>
  <c r="E99" i="8"/>
  <c r="E98" i="8"/>
  <c r="E97" i="8"/>
  <c r="E96" i="8"/>
  <c r="E95" i="8"/>
  <c r="E94" i="8"/>
  <c r="E93" i="8"/>
  <c r="E92" i="8"/>
  <c r="E91" i="8"/>
  <c r="E90" i="8"/>
  <c r="E89" i="8"/>
  <c r="E88" i="8"/>
  <c r="E87" i="8"/>
  <c r="E86" i="8"/>
  <c r="E85" i="8"/>
  <c r="E84" i="8"/>
  <c r="E83" i="8"/>
  <c r="E82" i="8"/>
  <c r="E81" i="8"/>
  <c r="E80" i="8"/>
  <c r="E79" i="8"/>
  <c r="E78" i="8"/>
  <c r="E77" i="8"/>
  <c r="E76" i="8"/>
  <c r="E75" i="8"/>
  <c r="E74" i="8"/>
  <c r="E73" i="8"/>
  <c r="E72" i="8"/>
  <c r="E71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N61" i="8"/>
  <c r="M61" i="8"/>
  <c r="L61" i="8"/>
  <c r="L60" i="8"/>
  <c r="Q59" i="8"/>
  <c r="P59" i="8"/>
  <c r="O59" i="8"/>
  <c r="N59" i="8"/>
  <c r="M59" i="8"/>
  <c r="L59" i="8"/>
  <c r="Q58" i="8"/>
  <c r="P58" i="8"/>
  <c r="O58" i="8"/>
  <c r="N58" i="8"/>
  <c r="M58" i="8"/>
  <c r="L58" i="8"/>
  <c r="Q57" i="8"/>
  <c r="P57" i="8"/>
  <c r="O57" i="8"/>
  <c r="N57" i="8"/>
  <c r="M57" i="8"/>
  <c r="L57" i="8"/>
  <c r="Q56" i="8"/>
  <c r="P56" i="8"/>
  <c r="O56" i="8"/>
  <c r="N56" i="8"/>
  <c r="M56" i="8"/>
  <c r="L56" i="8"/>
  <c r="O55" i="8"/>
  <c r="M55" i="8"/>
  <c r="L55" i="8"/>
  <c r="O54" i="8"/>
  <c r="M54" i="8"/>
  <c r="L54" i="8"/>
  <c r="O53" i="8"/>
  <c r="M53" i="8"/>
  <c r="L53" i="8"/>
  <c r="L52" i="8"/>
  <c r="O51" i="8"/>
  <c r="M51" i="8"/>
  <c r="L51" i="8"/>
  <c r="O50" i="8"/>
  <c r="L50" i="8"/>
  <c r="L49" i="8"/>
  <c r="O48" i="8"/>
  <c r="M48" i="8"/>
  <c r="L48" i="8"/>
  <c r="O47" i="8"/>
  <c r="L47" i="8"/>
  <c r="N42" i="8"/>
  <c r="M42" i="8"/>
  <c r="L42" i="8"/>
  <c r="L41" i="8"/>
  <c r="Q40" i="8"/>
  <c r="P40" i="8"/>
  <c r="O40" i="8"/>
  <c r="N40" i="8"/>
  <c r="M40" i="8"/>
  <c r="L40" i="8"/>
  <c r="Q39" i="8"/>
  <c r="P39" i="8"/>
  <c r="O39" i="8"/>
  <c r="N39" i="8"/>
  <c r="M39" i="8"/>
  <c r="L39" i="8"/>
  <c r="Q38" i="8"/>
  <c r="P38" i="8"/>
  <c r="O38" i="8"/>
  <c r="N38" i="8"/>
  <c r="M38" i="8"/>
  <c r="L38" i="8"/>
  <c r="Q37" i="8"/>
  <c r="P37" i="8"/>
  <c r="O37" i="8"/>
  <c r="N37" i="8"/>
  <c r="M37" i="8"/>
  <c r="L37" i="8"/>
  <c r="O36" i="8"/>
  <c r="M36" i="8"/>
  <c r="L36" i="8"/>
  <c r="O35" i="8"/>
  <c r="M35" i="8"/>
  <c r="L35" i="8"/>
  <c r="O34" i="8"/>
  <c r="M34" i="8"/>
  <c r="L34" i="8"/>
  <c r="L33" i="8"/>
  <c r="O32" i="8"/>
  <c r="M32" i="8"/>
  <c r="L32" i="8"/>
  <c r="O31" i="8"/>
  <c r="L31" i="8"/>
  <c r="L30" i="8"/>
  <c r="O29" i="8"/>
  <c r="M29" i="8"/>
  <c r="L29" i="8"/>
  <c r="O28" i="8"/>
  <c r="L28" i="8"/>
  <c r="N23" i="8"/>
  <c r="M23" i="8"/>
  <c r="L23" i="8"/>
  <c r="L22" i="8"/>
  <c r="Q21" i="8"/>
  <c r="P21" i="8"/>
  <c r="O21" i="8"/>
  <c r="N21" i="8"/>
  <c r="M21" i="8"/>
  <c r="L21" i="8"/>
  <c r="Q20" i="8"/>
  <c r="P20" i="8"/>
  <c r="O20" i="8"/>
  <c r="N20" i="8"/>
  <c r="M20" i="8"/>
  <c r="L20" i="8"/>
  <c r="Q19" i="8"/>
  <c r="P19" i="8"/>
  <c r="O19" i="8"/>
  <c r="N19" i="8"/>
  <c r="M19" i="8"/>
  <c r="L19" i="8"/>
  <c r="Q18" i="8"/>
  <c r="P18" i="8"/>
  <c r="O18" i="8"/>
  <c r="N18" i="8"/>
  <c r="M18" i="8"/>
  <c r="L18" i="8"/>
  <c r="O17" i="8"/>
  <c r="M17" i="8"/>
  <c r="L17" i="8"/>
  <c r="O16" i="8"/>
  <c r="M16" i="8"/>
  <c r="L16" i="8"/>
  <c r="O15" i="8"/>
  <c r="M15" i="8"/>
  <c r="L15" i="8"/>
  <c r="L14" i="8"/>
  <c r="O13" i="8"/>
  <c r="M13" i="8"/>
  <c r="L13" i="8"/>
  <c r="O12" i="8"/>
  <c r="L12" i="8"/>
  <c r="L11" i="8"/>
  <c r="O10" i="8"/>
  <c r="M10" i="8"/>
  <c r="L10" i="8"/>
  <c r="O9" i="8"/>
  <c r="L9" i="8"/>
  <c r="E61" i="8"/>
  <c r="D61" i="8"/>
  <c r="C61" i="8"/>
  <c r="C60" i="8"/>
  <c r="H59" i="8"/>
  <c r="G59" i="8"/>
  <c r="F59" i="8"/>
  <c r="E59" i="8"/>
  <c r="D59" i="8"/>
  <c r="C59" i="8"/>
  <c r="H58" i="8"/>
  <c r="G58" i="8"/>
  <c r="F58" i="8"/>
  <c r="E58" i="8"/>
  <c r="D58" i="8"/>
  <c r="C58" i="8"/>
  <c r="H57" i="8"/>
  <c r="G57" i="8"/>
  <c r="F57" i="8"/>
  <c r="E57" i="8"/>
  <c r="D57" i="8"/>
  <c r="C57" i="8"/>
  <c r="H56" i="8"/>
  <c r="G56" i="8"/>
  <c r="F56" i="8"/>
  <c r="E56" i="8"/>
  <c r="D56" i="8"/>
  <c r="C56" i="8"/>
  <c r="F55" i="8"/>
  <c r="D55" i="8"/>
  <c r="C55" i="8"/>
  <c r="F54" i="8"/>
  <c r="D54" i="8"/>
  <c r="C54" i="8"/>
  <c r="F53" i="8"/>
  <c r="D53" i="8"/>
  <c r="C53" i="8"/>
  <c r="C52" i="8"/>
  <c r="F51" i="8"/>
  <c r="D51" i="8"/>
  <c r="C51" i="8"/>
  <c r="F50" i="8"/>
  <c r="C50" i="8"/>
  <c r="C49" i="8"/>
  <c r="F48" i="8"/>
  <c r="D48" i="8"/>
  <c r="C48" i="8"/>
  <c r="F47" i="8"/>
  <c r="C47" i="8"/>
  <c r="E42" i="8"/>
  <c r="D42" i="8"/>
  <c r="C42" i="8"/>
  <c r="C41" i="8"/>
  <c r="H40" i="8"/>
  <c r="G40" i="8"/>
  <c r="F40" i="8"/>
  <c r="E40" i="8"/>
  <c r="D40" i="8"/>
  <c r="C40" i="8"/>
  <c r="H39" i="8"/>
  <c r="G39" i="8"/>
  <c r="F39" i="8"/>
  <c r="E39" i="8"/>
  <c r="D39" i="8"/>
  <c r="C39" i="8"/>
  <c r="H38" i="8"/>
  <c r="G38" i="8"/>
  <c r="F38" i="8"/>
  <c r="E38" i="8"/>
  <c r="D38" i="8"/>
  <c r="C38" i="8"/>
  <c r="H37" i="8"/>
  <c r="G37" i="8"/>
  <c r="F37" i="8"/>
  <c r="E37" i="8"/>
  <c r="D37" i="8"/>
  <c r="C37" i="8"/>
  <c r="F36" i="8"/>
  <c r="D36" i="8"/>
  <c r="C36" i="8"/>
  <c r="F35" i="8"/>
  <c r="D35" i="8"/>
  <c r="C35" i="8"/>
  <c r="F34" i="8"/>
  <c r="D34" i="8"/>
  <c r="C34" i="8"/>
  <c r="C33" i="8"/>
  <c r="F32" i="8"/>
  <c r="D32" i="8"/>
  <c r="C32" i="8"/>
  <c r="F31" i="8"/>
  <c r="C31" i="8"/>
  <c r="C30" i="8"/>
  <c r="F29" i="8"/>
  <c r="D29" i="8"/>
  <c r="C29" i="8"/>
  <c r="F28" i="8"/>
  <c r="C28" i="8"/>
  <c r="E23" i="8"/>
  <c r="D23" i="8"/>
  <c r="C23" i="8"/>
  <c r="C22" i="8"/>
  <c r="H21" i="8"/>
  <c r="G21" i="8"/>
  <c r="F21" i="8"/>
  <c r="E21" i="8"/>
  <c r="D21" i="8"/>
  <c r="C21" i="8"/>
  <c r="H20" i="8"/>
  <c r="G20" i="8"/>
  <c r="F20" i="8"/>
  <c r="E20" i="8"/>
  <c r="D20" i="8"/>
  <c r="C20" i="8"/>
  <c r="H19" i="8"/>
  <c r="G19" i="8"/>
  <c r="F19" i="8"/>
  <c r="E19" i="8"/>
  <c r="D19" i="8"/>
  <c r="C19" i="8"/>
  <c r="H18" i="8"/>
  <c r="G18" i="8"/>
  <c r="F18" i="8"/>
  <c r="E18" i="8"/>
  <c r="D18" i="8"/>
  <c r="C18" i="8"/>
  <c r="F17" i="8"/>
  <c r="D17" i="8"/>
  <c r="C17" i="8"/>
  <c r="F16" i="8"/>
  <c r="D16" i="8"/>
  <c r="C16" i="8"/>
  <c r="F15" i="8"/>
  <c r="D15" i="8"/>
  <c r="C15" i="8"/>
  <c r="C14" i="8"/>
  <c r="F13" i="8"/>
  <c r="D13" i="8"/>
  <c r="C13" i="8"/>
  <c r="F12" i="8"/>
  <c r="C12" i="8"/>
  <c r="C11" i="8"/>
  <c r="F10" i="8"/>
  <c r="D10" i="8"/>
  <c r="C10" i="8"/>
  <c r="F9" i="8"/>
  <c r="C9" i="8"/>
  <c r="F44" i="1"/>
  <c r="G44" i="1" s="1"/>
  <c r="F43" i="1"/>
  <c r="G43" i="1" s="1"/>
  <c r="F42" i="1"/>
  <c r="G42" i="1" s="1"/>
  <c r="F41" i="1"/>
  <c r="G41" i="1" s="1"/>
  <c r="F33" i="1"/>
  <c r="G33" i="1" s="1"/>
  <c r="F32" i="1"/>
  <c r="G32" i="1" s="1"/>
  <c r="F31" i="1"/>
  <c r="G31" i="1" s="1"/>
  <c r="F30" i="1"/>
  <c r="G30" i="1" s="1"/>
  <c r="F29" i="1"/>
  <c r="G29" i="1" s="1"/>
  <c r="F28" i="1"/>
  <c r="G28" i="1" s="1"/>
  <c r="F27" i="1"/>
  <c r="G27" i="1" s="1"/>
  <c r="F19" i="1"/>
  <c r="G19" i="1" s="1"/>
  <c r="F18" i="1"/>
  <c r="G18" i="1" s="1"/>
  <c r="F17" i="1"/>
  <c r="G17" i="1" s="1"/>
  <c r="F16" i="1"/>
  <c r="G16" i="1" s="1"/>
  <c r="F15" i="1"/>
  <c r="G15" i="1" s="1"/>
  <c r="F14" i="1"/>
  <c r="G14" i="1" s="1"/>
  <c r="F13" i="1"/>
  <c r="G13" i="1" s="1"/>
</calcChain>
</file>

<file path=xl/sharedStrings.xml><?xml version="1.0" encoding="utf-8"?>
<sst xmlns="http://schemas.openxmlformats.org/spreadsheetml/2006/main" count="3667" uniqueCount="182">
  <si>
    <t>Scenario 1</t>
  </si>
  <si>
    <t>Scenario 2</t>
  </si>
  <si>
    <t>Scenario 3</t>
  </si>
  <si>
    <t>Scenario 4</t>
  </si>
  <si>
    <t>Base Model</t>
  </si>
  <si>
    <t>RPI</t>
  </si>
  <si>
    <t>132kV</t>
  </si>
  <si>
    <t>132kV/EHV</t>
  </si>
  <si>
    <t>EHV</t>
  </si>
  <si>
    <t>EHV/HV</t>
  </si>
  <si>
    <t>132kV/HV</t>
  </si>
  <si>
    <t>HV</t>
  </si>
  <si>
    <t>HV/LV</t>
  </si>
  <si>
    <t>LV circuits</t>
  </si>
  <si>
    <t>2011/12</t>
  </si>
  <si>
    <t>1020. Gross asset cost by network level (£)</t>
  </si>
  <si>
    <t>Description</t>
  </si>
  <si>
    <t>2010/11 data</t>
  </si>
  <si>
    <t>2011/12 data</t>
  </si>
  <si>
    <t>2012/13 data</t>
  </si>
  <si>
    <t>Base model + RPI</t>
  </si>
  <si>
    <t>Scenario 3 + RPI</t>
  </si>
  <si>
    <t>1022. LV service model asset cost (£)</t>
  </si>
  <si>
    <t>LV service model 1</t>
  </si>
  <si>
    <t>LV service model 2</t>
  </si>
  <si>
    <t>LV service model 3</t>
  </si>
  <si>
    <t>LV service model 4</t>
  </si>
  <si>
    <t>LV service model 5</t>
  </si>
  <si>
    <t>LV service model 6</t>
  </si>
  <si>
    <t>LV service model 7</t>
  </si>
  <si>
    <t>LV service model 8</t>
  </si>
  <si>
    <t>1023. HV service model asset cost (£)</t>
  </si>
  <si>
    <t>HV service model 1</t>
  </si>
  <si>
    <t>HV service model 2</t>
  </si>
  <si>
    <t>HV service model 3</t>
  </si>
  <si>
    <t>HV service model 4</t>
  </si>
  <si>
    <t>HV service model 5</t>
  </si>
  <si>
    <t>CDCM Input Data</t>
  </si>
  <si>
    <t>Tariffs for Charging Year:  Base Model</t>
  </si>
  <si>
    <t>Open LLFCs</t>
  </si>
  <si>
    <t>PCs</t>
  </si>
  <si>
    <t>Unit rate 1 p/kWh</t>
  </si>
  <si>
    <t>Unit rate 2 p/kWh</t>
  </si>
  <si>
    <t>Unit rate 3 p/kWh</t>
  </si>
  <si>
    <t>Fixed charge p/MPAN/day</t>
  </si>
  <si>
    <t>Capacity charge p/kVA/day</t>
  </si>
  <si>
    <t>Reactive power charge p/kVArh</t>
  </si>
  <si>
    <t>Closed LLFCs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</si>
  <si>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</si>
  <si>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</si>
  <si>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</si>
  <si>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</si>
  <si>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</si>
  <si>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</si>
  <si>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</si>
  <si>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5-8</t>
  </si>
  <si>
    <t>LV Sub Medium Non-Domestic</t>
  </si>
  <si>
    <t>HV Medium Non-Domestic</t>
  </si>
  <si>
    <t>LV HH Metered</t>
  </si>
  <si>
    <t>LV Sub HH Metered</t>
  </si>
  <si>
    <t>HV HH Metered</t>
  </si>
  <si>
    <t>HV Sub HH Metered</t>
  </si>
  <si>
    <t>NHH UMS</t>
  </si>
  <si>
    <t>1&amp;8</t>
  </si>
  <si>
    <t>LV UMS (Pseudo HH Metered)</t>
  </si>
  <si>
    <t>LV Generation NHH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</si>
  <si>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</si>
  <si>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</si>
  <si>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</si>
  <si>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</si>
  <si>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</si>
  <si>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</si>
  <si>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</si>
  <si>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HV Sub Generation Non-Intermittent</t>
  </si>
  <si>
    <t>HV Sub Generation Intermittent</t>
  </si>
  <si>
    <t>LDNO LV: Domestic Unrestricted</t>
  </si>
  <si>
    <t>LDNO LV: Domestic Two Rate</t>
  </si>
  <si>
    <t>LDNO LV: Domestic Off Peak (related MPAN)</t>
  </si>
  <si>
    <t>LDNO LV: Small Non Domestic Unrestricted</t>
  </si>
  <si>
    <t>LDNO LV: Small Non Domestic Two Rate</t>
  </si>
  <si>
    <t>LDNO LV: Small Non Domestic Off Peak (related MPAN)</t>
  </si>
  <si>
    <t>LDNO LV: LV Medium Non-Domestic</t>
  </si>
  <si>
    <t>LDNO LV: LV HH Metered</t>
  </si>
  <si>
    <t>LDNO LV: NHH UMS</t>
  </si>
  <si>
    <t>LDNO LV: LV UMS (Pseudo HH Metered)</t>
  </si>
  <si>
    <t>LDNO LV: LV Generation NHH</t>
  </si>
  <si>
    <t>LDNO LV: LV Generation Intermittent</t>
  </si>
  <si>
    <t>LDNO LV: LV Generation Non-Intermittent</t>
  </si>
  <si>
    <t>LDNO HV: Domestic Unrestricted</t>
  </si>
  <si>
    <t>LDNO HV: Domestic Two Rate</t>
  </si>
  <si>
    <t>LDNO HV: Domestic Off Peak (related MPAN)</t>
  </si>
  <si>
    <t>LDNO HV: Small Non Domestic Unrestricted</t>
  </si>
  <si>
    <t>LDNO HV: Small Non Domestic Two Rate</t>
  </si>
  <si>
    <t>LDNO HV: Small Non Domestic Off Peak (related MPAN)</t>
  </si>
  <si>
    <t>LDNO HV: LV Medium Non-Domestic</t>
  </si>
  <si>
    <t>LDNO HV: LV HH Metered</t>
  </si>
  <si>
    <t>LDNO HV: LV Sub HH Metered</t>
  </si>
  <si>
    <t>LDNO HV: HV HH Metered</t>
  </si>
  <si>
    <t>LDNO HV: NHH UMS</t>
  </si>
  <si>
    <t>LDNO HV: LV UMS (Pseudo HH Metered)</t>
  </si>
  <si>
    <t>LDNO HV: LV Generation NHH</t>
  </si>
  <si>
    <t>LDNO HV: LV Sub Generation NHH</t>
  </si>
  <si>
    <t>LDNO HV: LV Generation Intermittent</t>
  </si>
  <si>
    <t>LDNO HV: LV Generation Non-Intermittent</t>
  </si>
  <si>
    <t>LDNO HV: LV Sub Generation Intermittent</t>
  </si>
  <si>
    <t>LDNO HV: LV Sub Generation Non-Intermittent</t>
  </si>
  <si>
    <t>LDNO HV: HV Generation Intermittent</t>
  </si>
  <si>
    <t>LDNO HV: HV Generation Non-Intermittent</t>
  </si>
  <si>
    <t>Tariffs for Charging Year:  Scenario 1</t>
  </si>
  <si>
    <t>Tariffs for Charging Year:  Scenario 2</t>
  </si>
  <si>
    <t>Tariffs for Charging Year:  Scenario 3</t>
  </si>
  <si>
    <t>Tariffs for Charging Year:  Scenario 4</t>
  </si>
  <si>
    <t>TARIFF</t>
  </si>
  <si>
    <t>&gt; Domestic Unrestricted</t>
  </si>
  <si>
    <t>&gt; Domestic Two Rate</t>
  </si>
  <si>
    <t>&gt; Domestic Off Peak (related MPAN)</t>
  </si>
  <si>
    <t/>
  </si>
  <si>
    <t>&gt; Small Non Domestic Unrestricted</t>
  </si>
  <si>
    <t>&gt; Small Non Domestic Two Rate</t>
  </si>
  <si>
    <t>&gt; Small Non Domestic Off Peak (related MPAN)</t>
  </si>
  <si>
    <t>&gt; LV Medium Non-Domestic</t>
  </si>
  <si>
    <t>&gt; LV Sub Medium Non-Domestic</t>
  </si>
  <si>
    <t>&gt; HV Medium Non-Domestic</t>
  </si>
  <si>
    <t>&gt; LV HH Metered</t>
  </si>
  <si>
    <t>&gt; LV Sub HH Metered</t>
  </si>
  <si>
    <t>&gt; HV HH Metered</t>
  </si>
  <si>
    <t>&gt; HV Sub HH Metered</t>
  </si>
  <si>
    <t>&gt; NHH UMS</t>
  </si>
  <si>
    <t>&gt; LV UMS (Pseudo HH Metered)</t>
  </si>
  <si>
    <t>&gt; LV Generation NHH</t>
  </si>
  <si>
    <t>&gt; LV Sub Generation NHH</t>
  </si>
  <si>
    <t>&gt; LV Generation Intermittent</t>
  </si>
  <si>
    <t>&gt; LV Generation Non-Intermittent</t>
  </si>
  <si>
    <t>&gt; LV Sub Generation Intermittent</t>
  </si>
  <si>
    <t>&gt; LV Sub Generation Non-Intermittent</t>
  </si>
  <si>
    <t>&gt; HV Generation Intermittent</t>
  </si>
  <si>
    <t>&gt; HV Generation Non-Intermittent</t>
  </si>
  <si>
    <t>&gt; HV Sub Generation Non-Intermittent</t>
  </si>
  <si>
    <t>&gt; HV Sub Generation Intermittent</t>
  </si>
  <si>
    <t>Y</t>
  </si>
  <si>
    <t>Y+1</t>
  </si>
  <si>
    <t>Y+2</t>
  </si>
  <si>
    <t>Y+3</t>
  </si>
  <si>
    <t>Y+4</t>
  </si>
  <si>
    <t>Instructions</t>
  </si>
  <si>
    <t>Create your base model as year 2012/13 in the ARP</t>
  </si>
  <si>
    <t>Update the ARP data input sheet with table 1020 from this input sheet</t>
  </si>
  <si>
    <t>Run the macros and copy the tariffs and typical bills from the ARP to the</t>
  </si>
  <si>
    <t>appropriate sheet on this spreadsheet.</t>
  </si>
  <si>
    <t>Update the ARP data input sheet with table 1022 from this input sheet</t>
  </si>
  <si>
    <t>Change table 1022 back to the base value in the ARP</t>
  </si>
  <si>
    <t>Update the ARP data input sheet with table 1023 from this input sheet</t>
  </si>
  <si>
    <t>Scenario 1 vs Base</t>
  </si>
  <si>
    <t>Scenario 2 vs Base</t>
  </si>
  <si>
    <t>Scenario 4 vs Scenario 3</t>
  </si>
  <si>
    <t>Scenario 2 vs Scenario 1</t>
  </si>
  <si>
    <t>Scenario 3 vs Base</t>
  </si>
  <si>
    <t>Scenario 4 vs Base</t>
  </si>
  <si>
    <t>Tariff Comparison</t>
  </si>
  <si>
    <t>Typical Bill Comparison</t>
  </si>
  <si>
    <t>2010/11</t>
  </si>
  <si>
    <t xml:space="preserve">appropriate sheet on this spreadsheet (you will need to unmerge the </t>
  </si>
  <si>
    <t>headings in the APR tariff sheet to enable the data be copy &amp; pasted
Change table 1020 back to the base value in the ARP</t>
  </si>
  <si>
    <t>Ensure the future years in the ARP are the same as the base year (including volume forecasts)</t>
  </si>
  <si>
    <t>&lt;&lt;&lt; regulatory RPI: average Jul - Dec</t>
  </si>
  <si>
    <t>Percentage Change</t>
  </si>
  <si>
    <t>Absolute Change (£)</t>
  </si>
  <si>
    <t>-</t>
  </si>
  <si>
    <t>101, 400, 401, 999</t>
  </si>
  <si>
    <t>121, 123, 402, 403, 413</t>
  </si>
  <si>
    <t>130, 131, 414, 415, 416</t>
  </si>
  <si>
    <t>241, 404, 405</t>
  </si>
  <si>
    <t>249, 250, 275, 406, 407, 417, 418</t>
  </si>
  <si>
    <t>268, 419, 420</t>
  </si>
  <si>
    <t>280, 287, 408, 409, 421</t>
  </si>
  <si>
    <t>244, 248, 257, 291, 297</t>
  </si>
  <si>
    <t>500, 501, 502, 741, 742, 743, 744</t>
  </si>
  <si>
    <t>812 &amp; 912</t>
  </si>
  <si>
    <t>813 &amp; 913</t>
  </si>
  <si>
    <t>17, 18, 21, 411, 412</t>
  </si>
  <si>
    <t>12, 40</t>
  </si>
  <si>
    <t>15, 41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</si>
</sst>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£&quot;#,##0.00;[Red]\-&quot;£&quot;#,##0.00"/>
    <numFmt numFmtId="164" formatCode="&quot;£&quot;#,##0"/>
    <numFmt numFmtId="165" formatCode="_(?,???,??0.000_);[Red]\(?,???,??0.000\);_(?,???,???.???_)"/>
    <numFmt numFmtId="166" formatCode="_(?,???,??0.00_);[Red]\(?,???,??0.00\);_(?,???,???.??_)"/>
    <numFmt numFmtId="167" formatCode="&quot;£&quot;#,##0.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u/>
      <sz val="20"/>
      <name val="Arial"/>
      <family val="2"/>
    </font>
    <font>
      <u/>
      <sz val="11"/>
      <color indexed="12"/>
      <name val="Arial"/>
      <family val="2"/>
    </font>
    <font>
      <sz val="11"/>
      <name val="Arial"/>
      <family val="2"/>
    </font>
    <font>
      <u/>
      <sz val="16"/>
      <color indexed="12"/>
      <name val="Arial"/>
      <family val="2"/>
    </font>
    <font>
      <b/>
      <sz val="16"/>
      <name val="Tw Cen MT"/>
      <family val="2"/>
    </font>
    <font>
      <b/>
      <sz val="16"/>
      <name val="Arial"/>
      <family val="2"/>
    </font>
    <font>
      <i/>
      <sz val="16"/>
      <name val="Arial"/>
      <family val="2"/>
    </font>
    <font>
      <sz val="16"/>
      <name val="Arial"/>
      <family val="2"/>
    </font>
    <font>
      <sz val="11"/>
      <color theme="1"/>
      <name val="Calibri"/>
      <family val="2"/>
      <scheme val="minor"/>
    </font>
    <font>
      <b/>
      <u/>
      <sz val="26"/>
      <color theme="1"/>
      <name val="Calibri"/>
      <family val="2"/>
      <scheme val="minor"/>
    </font>
    <font>
      <b/>
      <sz val="10"/>
      <name val="Tw Cen MT"/>
      <family val="2"/>
    </font>
    <font>
      <sz val="10"/>
      <color theme="1"/>
      <name val="Calibri"/>
      <family val="2"/>
      <scheme val="minor"/>
    </font>
    <font>
      <i/>
      <sz val="10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7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3" fillId="0" borderId="1" xfId="0" applyNumberFormat="1" applyFont="1" applyBorder="1"/>
    <xf numFmtId="164" fontId="2" fillId="0" borderId="1" xfId="0" applyNumberFormat="1" applyFont="1" applyBorder="1"/>
    <xf numFmtId="0" fontId="5" fillId="0" borderId="0" xfId="0" applyFont="1"/>
    <xf numFmtId="0" fontId="0" fillId="0" borderId="0" xfId="0" applyBorder="1"/>
    <xf numFmtId="0" fontId="7" fillId="0" borderId="0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0" fontId="8" fillId="3" borderId="1" xfId="0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/>
    </xf>
    <xf numFmtId="166" fontId="8" fillId="5" borderId="1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" xfId="0" applyBorder="1"/>
    <xf numFmtId="0" fontId="7" fillId="0" borderId="3" xfId="0" applyFont="1" applyBorder="1" applyAlignment="1">
      <alignment vertical="center"/>
    </xf>
    <xf numFmtId="0" fontId="0" fillId="0" borderId="3" xfId="0" applyBorder="1"/>
    <xf numFmtId="0" fontId="9" fillId="0" borderId="4" xfId="0" applyFont="1" applyBorder="1" applyAlignment="1">
      <alignment vertical="center"/>
    </xf>
    <xf numFmtId="0" fontId="10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/>
    </xf>
    <xf numFmtId="0" fontId="10" fillId="2" borderId="1" xfId="0" quotePrefix="1" applyFont="1" applyFill="1" applyBorder="1" applyAlignment="1">
      <alignment horizontal="center" vertical="center" textRotation="90" wrapText="1"/>
    </xf>
    <xf numFmtId="0" fontId="12" fillId="2" borderId="1" xfId="0" applyFont="1" applyFill="1" applyBorder="1" applyAlignment="1">
      <alignment vertical="center" wrapText="1"/>
    </xf>
    <xf numFmtId="0" fontId="13" fillId="0" borderId="1" xfId="0" applyFont="1" applyBorder="1"/>
    <xf numFmtId="0" fontId="11" fillId="2" borderId="1" xfId="0" applyFont="1" applyFill="1" applyBorder="1" applyAlignment="1">
      <alignment vertical="center" wrapText="1"/>
    </xf>
    <xf numFmtId="8" fontId="13" fillId="0" borderId="1" xfId="0" applyNumberFormat="1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7" xfId="0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0" fillId="0" borderId="10" xfId="0" applyBorder="1"/>
    <xf numFmtId="0" fontId="1" fillId="0" borderId="5" xfId="0" applyFont="1" applyBorder="1"/>
    <xf numFmtId="0" fontId="6" fillId="0" borderId="0" xfId="0" applyFont="1" applyBorder="1" applyAlignment="1"/>
    <xf numFmtId="9" fontId="8" fillId="4" borderId="1" xfId="1" applyFont="1" applyFill="1" applyBorder="1" applyAlignment="1">
      <alignment horizontal="center" vertical="center"/>
    </xf>
    <xf numFmtId="9" fontId="8" fillId="5" borderId="1" xfId="1" applyFont="1" applyFill="1" applyBorder="1" applyAlignment="1">
      <alignment horizontal="center" vertical="center"/>
    </xf>
    <xf numFmtId="0" fontId="0" fillId="0" borderId="11" xfId="0" applyBorder="1"/>
    <xf numFmtId="0" fontId="0" fillId="0" borderId="12" xfId="0" applyBorder="1"/>
    <xf numFmtId="0" fontId="17" fillId="0" borderId="0" xfId="0" applyFont="1"/>
    <xf numFmtId="0" fontId="17" fillId="0" borderId="11" xfId="0" applyFont="1" applyBorder="1"/>
    <xf numFmtId="0" fontId="16" fillId="2" borderId="1" xfId="0" applyFont="1" applyFill="1" applyBorder="1" applyAlignment="1">
      <alignment horizontal="center" vertical="center" wrapText="1"/>
    </xf>
    <xf numFmtId="0" fontId="17" fillId="0" borderId="0" xfId="0" applyFont="1" applyAlignment="1"/>
    <xf numFmtId="0" fontId="17" fillId="0" borderId="11" xfId="0" applyFont="1" applyBorder="1" applyAlignment="1"/>
    <xf numFmtId="9" fontId="19" fillId="0" borderId="1" xfId="1" applyFont="1" applyBorder="1"/>
    <xf numFmtId="10" fontId="3" fillId="0" borderId="1" xfId="0" applyNumberFormat="1" applyFont="1" applyBorder="1" applyAlignment="1">
      <alignment horizontal="center"/>
    </xf>
    <xf numFmtId="9" fontId="19" fillId="0" borderId="1" xfId="1" applyNumberFormat="1" applyFont="1" applyBorder="1"/>
    <xf numFmtId="167" fontId="19" fillId="0" borderId="1" xfId="1" applyNumberFormat="1" applyFont="1" applyBorder="1"/>
    <xf numFmtId="0" fontId="16" fillId="2" borderId="17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167" fontId="19" fillId="0" borderId="17" xfId="1" applyNumberFormat="1" applyFont="1" applyBorder="1"/>
    <xf numFmtId="167" fontId="19" fillId="0" borderId="18" xfId="1" applyNumberFormat="1" applyFont="1" applyBorder="1"/>
    <xf numFmtId="167" fontId="19" fillId="0" borderId="19" xfId="1" applyNumberFormat="1" applyFont="1" applyBorder="1"/>
    <xf numFmtId="167" fontId="19" fillId="0" borderId="20" xfId="1" applyNumberFormat="1" applyFont="1" applyBorder="1"/>
    <xf numFmtId="167" fontId="19" fillId="0" borderId="21" xfId="1" applyNumberFormat="1" applyFont="1" applyBorder="1"/>
    <xf numFmtId="0" fontId="4" fillId="0" borderId="13" xfId="0" applyFont="1" applyBorder="1" applyAlignment="1">
      <alignment vertical="center"/>
    </xf>
    <xf numFmtId="0" fontId="18" fillId="2" borderId="13" xfId="0" applyFont="1" applyFill="1" applyBorder="1" applyAlignment="1">
      <alignment vertical="center" wrapText="1"/>
    </xf>
    <xf numFmtId="0" fontId="4" fillId="2" borderId="13" xfId="0" applyFont="1" applyFill="1" applyBorder="1" applyAlignment="1">
      <alignment vertical="center" wrapText="1"/>
    </xf>
    <xf numFmtId="9" fontId="19" fillId="0" borderId="17" xfId="1" applyFont="1" applyBorder="1"/>
    <xf numFmtId="9" fontId="19" fillId="0" borderId="18" xfId="1" applyFont="1" applyBorder="1"/>
    <xf numFmtId="9" fontId="19" fillId="0" borderId="19" xfId="1" applyFont="1" applyBorder="1"/>
    <xf numFmtId="9" fontId="19" fillId="0" borderId="20" xfId="1" applyFont="1" applyBorder="1"/>
    <xf numFmtId="9" fontId="19" fillId="0" borderId="21" xfId="1" applyFont="1" applyBorder="1"/>
    <xf numFmtId="9" fontId="19" fillId="0" borderId="18" xfId="1" applyNumberFormat="1" applyFont="1" applyBorder="1"/>
    <xf numFmtId="0" fontId="17" fillId="0" borderId="22" xfId="0" applyFont="1" applyBorder="1"/>
    <xf numFmtId="9" fontId="19" fillId="0" borderId="17" xfId="1" applyNumberFormat="1" applyFont="1" applyBorder="1"/>
    <xf numFmtId="0" fontId="0" fillId="0" borderId="7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15" fillId="0" borderId="0" xfId="0" applyFont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6" fillId="0" borderId="0" xfId="0" applyFont="1" applyBorder="1" applyAlignment="1">
      <alignment horizontal="left"/>
    </xf>
  </cellXfs>
  <cellStyles count="2">
    <cellStyle name="Normal" xfId="0" builtinId="0"/>
    <cellStyle name="Percent" xfId="1" builtinId="5"/>
  </cellStyles>
  <dxfs count="1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B2:O44"/>
  <sheetViews>
    <sheetView showGridLines="0" topLeftCell="A26" zoomScaleNormal="100" workbookViewId="0">
      <selection activeCell="C40" sqref="C40:G44"/>
    </sheetView>
  </sheetViews>
  <sheetFormatPr defaultRowHeight="15" x14ac:dyDescent="0.25"/>
  <cols>
    <col min="1" max="1" width="3.140625" customWidth="1"/>
    <col min="2" max="2" width="21.5703125" customWidth="1"/>
    <col min="3" max="7" width="12.85546875" customWidth="1"/>
    <col min="15" max="15" width="29.42578125" customWidth="1"/>
  </cols>
  <sheetData>
    <row r="2" spans="2:15" x14ac:dyDescent="0.25">
      <c r="B2" s="7" t="s">
        <v>37</v>
      </c>
    </row>
    <row r="3" spans="2:15" ht="15.75" thickBot="1" x14ac:dyDescent="0.3"/>
    <row r="4" spans="2:15" x14ac:dyDescent="0.25">
      <c r="B4" s="1"/>
      <c r="C4" s="4" t="s">
        <v>160</v>
      </c>
      <c r="D4" s="4" t="s">
        <v>14</v>
      </c>
      <c r="I4" s="34" t="s">
        <v>144</v>
      </c>
      <c r="J4" s="19"/>
      <c r="K4" s="19"/>
      <c r="L4" s="19"/>
      <c r="M4" s="19"/>
      <c r="N4" s="19"/>
      <c r="O4" s="28"/>
    </row>
    <row r="5" spans="2:15" x14ac:dyDescent="0.25">
      <c r="B5" s="1" t="s">
        <v>5</v>
      </c>
      <c r="C5" s="46">
        <v>-3.8999999999999998E-3</v>
      </c>
      <c r="D5" s="46">
        <v>4.6899999999999997E-2</v>
      </c>
      <c r="E5" t="s">
        <v>164</v>
      </c>
      <c r="I5" s="29"/>
      <c r="J5" s="8"/>
      <c r="K5" s="8"/>
      <c r="L5" s="8"/>
      <c r="M5" s="8"/>
      <c r="N5" s="8"/>
      <c r="O5" s="30"/>
    </row>
    <row r="6" spans="2:15" x14ac:dyDescent="0.25">
      <c r="I6" s="29" t="s">
        <v>145</v>
      </c>
      <c r="J6" s="8"/>
      <c r="K6" s="8"/>
      <c r="L6" s="8"/>
      <c r="M6" s="8"/>
      <c r="N6" s="8"/>
      <c r="O6" s="30"/>
    </row>
    <row r="7" spans="2:15" x14ac:dyDescent="0.25">
      <c r="I7" s="29" t="s">
        <v>163</v>
      </c>
      <c r="J7" s="8"/>
      <c r="K7" s="8"/>
      <c r="L7" s="8"/>
      <c r="M7" s="8"/>
      <c r="N7" s="8"/>
      <c r="O7" s="30"/>
    </row>
    <row r="8" spans="2:15" x14ac:dyDescent="0.25">
      <c r="B8" t="s">
        <v>15</v>
      </c>
      <c r="I8" s="29" t="s">
        <v>146</v>
      </c>
      <c r="J8" s="8"/>
      <c r="K8" s="8"/>
      <c r="L8" s="8"/>
      <c r="M8" s="8"/>
      <c r="N8" s="8"/>
      <c r="O8" s="30"/>
    </row>
    <row r="9" spans="2:15" x14ac:dyDescent="0.25">
      <c r="I9" s="29" t="s">
        <v>147</v>
      </c>
      <c r="J9" s="8"/>
      <c r="K9" s="8"/>
      <c r="L9" s="8"/>
      <c r="M9" s="8"/>
      <c r="N9" s="8"/>
      <c r="O9" s="30"/>
    </row>
    <row r="10" spans="2:15" x14ac:dyDescent="0.25">
      <c r="B10" s="1"/>
      <c r="C10" s="2" t="s">
        <v>4</v>
      </c>
      <c r="D10" s="2" t="s">
        <v>0</v>
      </c>
      <c r="E10" s="2" t="s">
        <v>1</v>
      </c>
      <c r="F10" s="2" t="s">
        <v>2</v>
      </c>
      <c r="G10" s="2" t="s">
        <v>3</v>
      </c>
      <c r="I10" s="31" t="s">
        <v>161</v>
      </c>
      <c r="J10" s="8"/>
      <c r="K10" s="8"/>
      <c r="L10" s="8"/>
      <c r="M10" s="8"/>
      <c r="N10" s="8"/>
      <c r="O10" s="30"/>
    </row>
    <row r="11" spans="2:15" ht="27.75" customHeight="1" x14ac:dyDescent="0.25">
      <c r="B11" s="1" t="s">
        <v>16</v>
      </c>
      <c r="C11" s="3" t="s">
        <v>17</v>
      </c>
      <c r="D11" s="3" t="s">
        <v>18</v>
      </c>
      <c r="E11" s="3" t="s">
        <v>19</v>
      </c>
      <c r="F11" s="3" t="s">
        <v>20</v>
      </c>
      <c r="G11" s="3" t="s">
        <v>21</v>
      </c>
      <c r="I11" s="67" t="s">
        <v>162</v>
      </c>
      <c r="J11" s="68"/>
      <c r="K11" s="68"/>
      <c r="L11" s="68"/>
      <c r="M11" s="68"/>
      <c r="N11" s="68"/>
      <c r="O11" s="69"/>
    </row>
    <row r="12" spans="2:15" x14ac:dyDescent="0.25">
      <c r="B12" s="1" t="s">
        <v>6</v>
      </c>
      <c r="C12" s="5">
        <v>56600000</v>
      </c>
      <c r="D12" s="5">
        <v>46416228.259999998</v>
      </c>
      <c r="E12" s="5">
        <v>49032961.720235676</v>
      </c>
      <c r="F12" s="6">
        <f>+C12*(1+$C$5)</f>
        <v>56379260</v>
      </c>
      <c r="G12" s="6">
        <f>+F12*(1+$D$5)</f>
        <v>59023447.294</v>
      </c>
      <c r="I12" s="29" t="s">
        <v>149</v>
      </c>
      <c r="J12" s="8"/>
      <c r="K12" s="8"/>
      <c r="L12" s="8"/>
      <c r="M12" s="8"/>
      <c r="N12" s="8"/>
      <c r="O12" s="30"/>
    </row>
    <row r="13" spans="2:15" x14ac:dyDescent="0.25">
      <c r="B13" s="1" t="s">
        <v>7</v>
      </c>
      <c r="C13" s="5">
        <v>11973000</v>
      </c>
      <c r="D13" s="5">
        <v>12806551.699999999</v>
      </c>
      <c r="E13" s="5">
        <v>13528526.181767773</v>
      </c>
      <c r="F13" s="6">
        <f t="shared" ref="F13:F19" si="0">+C13*(1+$C$5)</f>
        <v>11926305.300000001</v>
      </c>
      <c r="G13" s="6">
        <f t="shared" ref="G13:G19" si="1">+F13*(1+$D$5)</f>
        <v>12485649.01857</v>
      </c>
      <c r="I13" s="29" t="s">
        <v>147</v>
      </c>
      <c r="J13" s="8"/>
      <c r="K13" s="8"/>
      <c r="L13" s="8"/>
      <c r="M13" s="8"/>
      <c r="N13" s="8"/>
      <c r="O13" s="30"/>
    </row>
    <row r="14" spans="2:15" x14ac:dyDescent="0.25">
      <c r="B14" s="1" t="s">
        <v>8</v>
      </c>
      <c r="C14" s="5">
        <v>71940000</v>
      </c>
      <c r="D14" s="5">
        <v>78041086.400000006</v>
      </c>
      <c r="E14" s="5">
        <v>82440683.905254588</v>
      </c>
      <c r="F14" s="6">
        <f t="shared" si="0"/>
        <v>71659434</v>
      </c>
      <c r="G14" s="6">
        <f t="shared" si="1"/>
        <v>75020261.454599991</v>
      </c>
      <c r="I14" s="31" t="s">
        <v>148</v>
      </c>
      <c r="J14" s="8"/>
      <c r="K14" s="8"/>
      <c r="L14" s="8"/>
      <c r="M14" s="8"/>
      <c r="N14" s="8"/>
      <c r="O14" s="30"/>
    </row>
    <row r="15" spans="2:15" x14ac:dyDescent="0.25">
      <c r="B15" s="1" t="s">
        <v>9</v>
      </c>
      <c r="C15" s="5">
        <v>19912000</v>
      </c>
      <c r="D15" s="5">
        <v>21434936</v>
      </c>
      <c r="E15" s="5">
        <v>22643339.102790374</v>
      </c>
      <c r="F15" s="6">
        <f t="shared" si="0"/>
        <v>19834343.199999999</v>
      </c>
      <c r="G15" s="6">
        <f t="shared" si="1"/>
        <v>20764573.896079998</v>
      </c>
      <c r="I15" s="29" t="s">
        <v>150</v>
      </c>
      <c r="J15" s="8"/>
      <c r="K15" s="8"/>
      <c r="L15" s="8"/>
      <c r="M15" s="8"/>
      <c r="N15" s="8"/>
      <c r="O15" s="30"/>
    </row>
    <row r="16" spans="2:15" x14ac:dyDescent="0.25">
      <c r="B16" s="1" t="s">
        <v>10</v>
      </c>
      <c r="C16" s="5"/>
      <c r="D16" s="5">
        <v>0</v>
      </c>
      <c r="E16" s="5">
        <v>0</v>
      </c>
      <c r="F16" s="6">
        <f t="shared" si="0"/>
        <v>0</v>
      </c>
      <c r="G16" s="6">
        <f t="shared" si="1"/>
        <v>0</v>
      </c>
      <c r="I16" s="29" t="s">
        <v>151</v>
      </c>
      <c r="J16" s="8"/>
      <c r="K16" s="8"/>
      <c r="L16" s="8"/>
      <c r="M16" s="8"/>
      <c r="N16" s="8"/>
      <c r="O16" s="30"/>
    </row>
    <row r="17" spans="2:15" x14ac:dyDescent="0.25">
      <c r="B17" s="1" t="s">
        <v>11</v>
      </c>
      <c r="C17" s="5">
        <v>82325000</v>
      </c>
      <c r="D17" s="5">
        <v>93712922.5</v>
      </c>
      <c r="E17" s="5">
        <v>98996026.042765602</v>
      </c>
      <c r="F17" s="6">
        <f t="shared" si="0"/>
        <v>82003932.5</v>
      </c>
      <c r="G17" s="6">
        <f t="shared" si="1"/>
        <v>85849916.934249997</v>
      </c>
      <c r="I17" s="29" t="s">
        <v>147</v>
      </c>
      <c r="J17" s="8"/>
      <c r="K17" s="8"/>
      <c r="L17" s="8"/>
      <c r="M17" s="8"/>
      <c r="N17" s="8"/>
      <c r="O17" s="30"/>
    </row>
    <row r="18" spans="2:15" ht="15.75" thickBot="1" x14ac:dyDescent="0.3">
      <c r="B18" s="1" t="s">
        <v>12</v>
      </c>
      <c r="C18" s="5">
        <v>50760000</v>
      </c>
      <c r="D18" s="5">
        <v>55988280</v>
      </c>
      <c r="E18" s="5">
        <v>59144641.711175457</v>
      </c>
      <c r="F18" s="6">
        <f t="shared" si="0"/>
        <v>50562036</v>
      </c>
      <c r="G18" s="6">
        <f t="shared" si="1"/>
        <v>52933395.488399997</v>
      </c>
      <c r="I18" s="32" t="s">
        <v>148</v>
      </c>
      <c r="J18" s="17"/>
      <c r="K18" s="17"/>
      <c r="L18" s="17"/>
      <c r="M18" s="17"/>
      <c r="N18" s="17"/>
      <c r="O18" s="33"/>
    </row>
    <row r="19" spans="2:15" x14ac:dyDescent="0.25">
      <c r="B19" s="1" t="s">
        <v>13</v>
      </c>
      <c r="C19" s="5">
        <v>64757800</v>
      </c>
      <c r="D19" s="5">
        <v>63924260.600000001</v>
      </c>
      <c r="E19" s="5">
        <v>76460929.449774966</v>
      </c>
      <c r="F19" s="6">
        <f t="shared" si="0"/>
        <v>64505244.579999998</v>
      </c>
      <c r="G19" s="6">
        <f t="shared" si="1"/>
        <v>67530540.550801992</v>
      </c>
    </row>
    <row r="22" spans="2:15" x14ac:dyDescent="0.25">
      <c r="B22" t="s">
        <v>22</v>
      </c>
    </row>
    <row r="24" spans="2:15" x14ac:dyDescent="0.25">
      <c r="B24" s="1"/>
      <c r="C24" s="2" t="s">
        <v>4</v>
      </c>
      <c r="D24" s="2" t="s">
        <v>0</v>
      </c>
      <c r="E24" s="2" t="s">
        <v>1</v>
      </c>
      <c r="F24" s="2" t="s">
        <v>2</v>
      </c>
      <c r="G24" s="2" t="s">
        <v>3</v>
      </c>
    </row>
    <row r="25" spans="2:15" ht="30" x14ac:dyDescent="0.25">
      <c r="B25" s="1" t="s">
        <v>16</v>
      </c>
      <c r="C25" s="3" t="s">
        <v>17</v>
      </c>
      <c r="D25" s="3" t="s">
        <v>18</v>
      </c>
      <c r="E25" s="3" t="s">
        <v>19</v>
      </c>
      <c r="F25" s="3" t="s">
        <v>20</v>
      </c>
      <c r="G25" s="3" t="s">
        <v>21</v>
      </c>
    </row>
    <row r="26" spans="2:15" x14ac:dyDescent="0.25">
      <c r="B26" s="1" t="s">
        <v>23</v>
      </c>
      <c r="C26" s="5">
        <v>380</v>
      </c>
      <c r="D26" s="5">
        <v>782</v>
      </c>
      <c r="E26" s="5">
        <v>801.55</v>
      </c>
      <c r="F26" s="6">
        <f t="shared" ref="F26:F33" si="2">+C26*(1+$C$5)</f>
        <v>378.51799999999997</v>
      </c>
      <c r="G26" s="6">
        <f t="shared" ref="G26:G33" si="3">+F26*(1+$D$5)</f>
        <v>396.27049419999997</v>
      </c>
    </row>
    <row r="27" spans="2:15" x14ac:dyDescent="0.25">
      <c r="B27" s="1" t="s">
        <v>24</v>
      </c>
      <c r="C27" s="5">
        <v>708</v>
      </c>
      <c r="D27" s="5">
        <v>704</v>
      </c>
      <c r="E27" s="5">
        <v>721.34374999999989</v>
      </c>
      <c r="F27" s="6">
        <f t="shared" si="2"/>
        <v>705.23879999999997</v>
      </c>
      <c r="G27" s="6">
        <f t="shared" si="3"/>
        <v>738.31449971999996</v>
      </c>
    </row>
    <row r="28" spans="2:15" x14ac:dyDescent="0.25">
      <c r="B28" s="1" t="s">
        <v>25</v>
      </c>
      <c r="C28" s="5">
        <v>3000</v>
      </c>
      <c r="D28" s="5">
        <v>2669.6800000000003</v>
      </c>
      <c r="E28" s="5">
        <v>2735.6224999999999</v>
      </c>
      <c r="F28" s="6">
        <f t="shared" si="2"/>
        <v>2988.3</v>
      </c>
      <c r="G28" s="6">
        <f t="shared" si="3"/>
        <v>3128.45127</v>
      </c>
    </row>
    <row r="29" spans="2:15" x14ac:dyDescent="0.25">
      <c r="B29" s="1" t="s">
        <v>26</v>
      </c>
      <c r="C29" s="5">
        <v>8830</v>
      </c>
      <c r="D29" s="5">
        <v>8830.1434128000019</v>
      </c>
      <c r="E29" s="5">
        <v>9145</v>
      </c>
      <c r="F29" s="6">
        <f t="shared" si="2"/>
        <v>8795.5630000000001</v>
      </c>
      <c r="G29" s="6">
        <f t="shared" si="3"/>
        <v>9208.074904699999</v>
      </c>
    </row>
    <row r="30" spans="2:15" x14ac:dyDescent="0.25">
      <c r="B30" s="1" t="s">
        <v>27</v>
      </c>
      <c r="C30" s="5">
        <v>0</v>
      </c>
      <c r="D30" s="5">
        <v>0</v>
      </c>
      <c r="E30" s="5">
        <v>0</v>
      </c>
      <c r="F30" s="6">
        <f t="shared" si="2"/>
        <v>0</v>
      </c>
      <c r="G30" s="6">
        <f t="shared" si="3"/>
        <v>0</v>
      </c>
    </row>
    <row r="31" spans="2:15" x14ac:dyDescent="0.25">
      <c r="B31" s="1" t="s">
        <v>28</v>
      </c>
      <c r="C31" s="5">
        <v>0</v>
      </c>
      <c r="D31" s="5">
        <v>0</v>
      </c>
      <c r="E31" s="5">
        <v>0</v>
      </c>
      <c r="F31" s="6">
        <f t="shared" si="2"/>
        <v>0</v>
      </c>
      <c r="G31" s="6">
        <f t="shared" si="3"/>
        <v>0</v>
      </c>
    </row>
    <row r="32" spans="2:15" x14ac:dyDescent="0.25">
      <c r="B32" s="1" t="s">
        <v>29</v>
      </c>
      <c r="C32" s="5">
        <v>0</v>
      </c>
      <c r="D32" s="5">
        <v>0</v>
      </c>
      <c r="E32" s="5">
        <v>0</v>
      </c>
      <c r="F32" s="6">
        <f t="shared" si="2"/>
        <v>0</v>
      </c>
      <c r="G32" s="6">
        <f t="shared" si="3"/>
        <v>0</v>
      </c>
    </row>
    <row r="33" spans="2:7" x14ac:dyDescent="0.25">
      <c r="B33" s="1" t="s">
        <v>30</v>
      </c>
      <c r="C33" s="5">
        <v>0</v>
      </c>
      <c r="D33" s="5">
        <v>0</v>
      </c>
      <c r="E33" s="5">
        <v>0</v>
      </c>
      <c r="F33" s="6">
        <f t="shared" si="2"/>
        <v>0</v>
      </c>
      <c r="G33" s="6">
        <f t="shared" si="3"/>
        <v>0</v>
      </c>
    </row>
    <row r="36" spans="2:7" x14ac:dyDescent="0.25">
      <c r="B36" t="s">
        <v>31</v>
      </c>
    </row>
    <row r="38" spans="2:7" x14ac:dyDescent="0.25">
      <c r="B38" s="1"/>
      <c r="C38" s="2" t="s">
        <v>4</v>
      </c>
      <c r="D38" s="2" t="s">
        <v>0</v>
      </c>
      <c r="E38" s="2" t="s">
        <v>1</v>
      </c>
      <c r="F38" s="2" t="s">
        <v>2</v>
      </c>
      <c r="G38" s="2" t="s">
        <v>3</v>
      </c>
    </row>
    <row r="39" spans="2:7" ht="30" x14ac:dyDescent="0.25">
      <c r="B39" s="1" t="s">
        <v>16</v>
      </c>
      <c r="C39" s="3" t="s">
        <v>17</v>
      </c>
      <c r="D39" s="3" t="s">
        <v>18</v>
      </c>
      <c r="E39" s="3" t="s">
        <v>19</v>
      </c>
      <c r="F39" s="3" t="s">
        <v>20</v>
      </c>
      <c r="G39" s="3" t="s">
        <v>21</v>
      </c>
    </row>
    <row r="40" spans="2:7" x14ac:dyDescent="0.25">
      <c r="B40" s="1" t="s">
        <v>32</v>
      </c>
      <c r="C40" s="5">
        <v>20000</v>
      </c>
      <c r="D40" s="5">
        <v>21840</v>
      </c>
      <c r="E40" s="5">
        <v>23253.360000000001</v>
      </c>
      <c r="F40" s="6">
        <f t="shared" ref="F40:F44" si="4">+C40*(1+$C$5)</f>
        <v>19922</v>
      </c>
      <c r="G40" s="6">
        <f t="shared" ref="G40:G44" si="5">+F40*(1+$D$5)</f>
        <v>20856.341799999998</v>
      </c>
    </row>
    <row r="41" spans="2:7" x14ac:dyDescent="0.25">
      <c r="B41" s="1" t="s">
        <v>33</v>
      </c>
      <c r="C41" s="5">
        <v>30000</v>
      </c>
      <c r="D41" s="5">
        <v>45000</v>
      </c>
      <c r="E41" s="5">
        <v>45000</v>
      </c>
      <c r="F41" s="6">
        <f t="shared" si="4"/>
        <v>29883</v>
      </c>
      <c r="G41" s="6">
        <f t="shared" si="5"/>
        <v>31284.512699999999</v>
      </c>
    </row>
    <row r="42" spans="2:7" x14ac:dyDescent="0.25">
      <c r="B42" s="1" t="s">
        <v>34</v>
      </c>
      <c r="C42" s="5">
        <v>3000</v>
      </c>
      <c r="D42" s="5">
        <v>30160</v>
      </c>
      <c r="E42" s="5">
        <v>24580.16</v>
      </c>
      <c r="F42" s="6">
        <f t="shared" si="4"/>
        <v>2988.3</v>
      </c>
      <c r="G42" s="6">
        <f t="shared" si="5"/>
        <v>3128.45127</v>
      </c>
    </row>
    <row r="43" spans="2:7" x14ac:dyDescent="0.25">
      <c r="B43" s="1" t="s">
        <v>35</v>
      </c>
      <c r="C43" s="5">
        <v>0</v>
      </c>
      <c r="D43" s="5">
        <v>0</v>
      </c>
      <c r="E43" s="5">
        <v>0</v>
      </c>
      <c r="F43" s="6">
        <f t="shared" si="4"/>
        <v>0</v>
      </c>
      <c r="G43" s="6">
        <f t="shared" si="5"/>
        <v>0</v>
      </c>
    </row>
    <row r="44" spans="2:7" x14ac:dyDescent="0.25">
      <c r="B44" s="1" t="s">
        <v>36</v>
      </c>
      <c r="C44" s="5">
        <v>0</v>
      </c>
      <c r="D44" s="5">
        <v>0</v>
      </c>
      <c r="E44" s="5">
        <v>0</v>
      </c>
      <c r="F44" s="6">
        <f t="shared" si="4"/>
        <v>0</v>
      </c>
      <c r="G44" s="6">
        <f t="shared" si="5"/>
        <v>0</v>
      </c>
    </row>
  </sheetData>
  <mergeCells count="1">
    <mergeCell ref="I11:O11"/>
  </mergeCells>
  <pageMargins left="0.7" right="0.7" top="0.75" bottom="0.75" header="0.3" footer="0.3"/>
  <pageSetup paperSize="9" scale="7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B2:G86"/>
  <sheetViews>
    <sheetView showGridLines="0" tabSelected="1" zoomScale="50" zoomScaleNormal="50" workbookViewId="0">
      <selection activeCell="I17" sqref="I17"/>
    </sheetView>
  </sheetViews>
  <sheetFormatPr defaultRowHeight="15" x14ac:dyDescent="0.25"/>
  <cols>
    <col min="2" max="2" width="88" customWidth="1"/>
    <col min="3" max="7" width="20.7109375" customWidth="1"/>
  </cols>
  <sheetData>
    <row r="2" spans="2:7" ht="20.25" x14ac:dyDescent="0.3">
      <c r="B2" s="20"/>
      <c r="C2" s="21" t="s">
        <v>139</v>
      </c>
      <c r="D2" s="21" t="s">
        <v>140</v>
      </c>
      <c r="E2" s="21" t="s">
        <v>141</v>
      </c>
      <c r="F2" s="21" t="s">
        <v>142</v>
      </c>
      <c r="G2" s="21" t="s">
        <v>143</v>
      </c>
    </row>
    <row r="3" spans="2:7" ht="95.25" customHeight="1" x14ac:dyDescent="0.25">
      <c r="B3" s="22" t="s">
        <v>112</v>
      </c>
      <c r="C3" s="23" t="s">
        <v>4</v>
      </c>
      <c r="D3" s="23" t="s">
        <v>0</v>
      </c>
      <c r="E3" s="23" t="s">
        <v>1</v>
      </c>
      <c r="F3" s="23" t="s">
        <v>2</v>
      </c>
      <c r="G3" s="23" t="s">
        <v>3</v>
      </c>
    </row>
    <row r="4" spans="2:7" ht="30" customHeight="1" x14ac:dyDescent="0.3">
      <c r="B4" s="24" t="s">
        <v>113</v>
      </c>
      <c r="C4" s="25"/>
      <c r="D4" s="25"/>
      <c r="E4" s="25"/>
      <c r="F4" s="25"/>
      <c r="G4" s="25"/>
    </row>
    <row r="5" spans="2:7" ht="30" customHeight="1" x14ac:dyDescent="0.3">
      <c r="B5" s="26" t="s">
        <v>48</v>
      </c>
      <c r="C5" s="27">
        <v>82.371820584613531</v>
      </c>
      <c r="D5" s="27">
        <v>82.335682170390498</v>
      </c>
      <c r="E5" s="27">
        <v>82.335682170390498</v>
      </c>
      <c r="F5" s="27">
        <v>82.37908217039049</v>
      </c>
      <c r="G5" s="27">
        <v>82.371820584613531</v>
      </c>
    </row>
    <row r="6" spans="2:7" ht="30" customHeight="1" x14ac:dyDescent="0.3">
      <c r="B6" s="26" t="s">
        <v>75</v>
      </c>
      <c r="C6" s="27">
        <v>912.08830964887284</v>
      </c>
      <c r="D6" s="27">
        <v>911.59837594937437</v>
      </c>
      <c r="E6" s="27">
        <v>911.59837594937437</v>
      </c>
      <c r="F6" s="27">
        <v>911.62610298738048</v>
      </c>
      <c r="G6" s="27">
        <v>912.08830964887284</v>
      </c>
    </row>
    <row r="7" spans="2:7" ht="30" customHeight="1" x14ac:dyDescent="0.3">
      <c r="B7" s="26" t="s">
        <v>88</v>
      </c>
      <c r="C7" s="27">
        <v>24.369141216980005</v>
      </c>
      <c r="D7" s="27">
        <v>24.359183838691273</v>
      </c>
      <c r="E7" s="27">
        <v>24.359183838691273</v>
      </c>
      <c r="F7" s="27">
        <v>24.375725229889706</v>
      </c>
      <c r="G7" s="27">
        <v>24.369141216980005</v>
      </c>
    </row>
    <row r="8" spans="2:7" ht="30" customHeight="1" x14ac:dyDescent="0.3">
      <c r="B8" s="24" t="s">
        <v>114</v>
      </c>
      <c r="C8" s="27"/>
      <c r="D8" s="27"/>
      <c r="E8" s="27"/>
      <c r="F8" s="27"/>
      <c r="G8" s="27"/>
    </row>
    <row r="9" spans="2:7" ht="30" customHeight="1" x14ac:dyDescent="0.3">
      <c r="B9" s="26" t="s">
        <v>49</v>
      </c>
      <c r="C9" s="27">
        <v>90.870272296185973</v>
      </c>
      <c r="D9" s="27">
        <v>90.870272296185973</v>
      </c>
      <c r="E9" s="27">
        <v>90.870272296185973</v>
      </c>
      <c r="F9" s="27">
        <v>90.913672296185979</v>
      </c>
      <c r="G9" s="27">
        <v>90.870272296185973</v>
      </c>
    </row>
    <row r="10" spans="2:7" ht="30" customHeight="1" x14ac:dyDescent="0.3">
      <c r="B10" s="26" t="s">
        <v>76</v>
      </c>
      <c r="C10" s="27" t="s">
        <v>116</v>
      </c>
      <c r="D10" s="27" t="s">
        <v>116</v>
      </c>
      <c r="E10" s="27" t="s">
        <v>116</v>
      </c>
      <c r="F10" s="27" t="s">
        <v>116</v>
      </c>
      <c r="G10" s="27" t="s">
        <v>116</v>
      </c>
    </row>
    <row r="11" spans="2:7" ht="30" customHeight="1" x14ac:dyDescent="0.3">
      <c r="B11" s="26" t="s">
        <v>89</v>
      </c>
      <c r="C11" s="27">
        <v>32.865165733763483</v>
      </c>
      <c r="D11" s="27">
        <v>32.865165733763483</v>
      </c>
      <c r="E11" s="27">
        <v>32.865165733763483</v>
      </c>
      <c r="F11" s="27">
        <v>32.881707124961913</v>
      </c>
      <c r="G11" s="27">
        <v>32.865165733763483</v>
      </c>
    </row>
    <row r="12" spans="2:7" ht="30" customHeight="1" x14ac:dyDescent="0.3">
      <c r="B12" s="24" t="s">
        <v>115</v>
      </c>
      <c r="C12" s="27"/>
      <c r="D12" s="27"/>
      <c r="E12" s="27"/>
      <c r="F12" s="27"/>
      <c r="G12" s="27"/>
    </row>
    <row r="13" spans="2:7" ht="30" customHeight="1" x14ac:dyDescent="0.3">
      <c r="B13" s="26" t="s">
        <v>50</v>
      </c>
      <c r="C13" s="27">
        <v>17.203613679639883</v>
      </c>
      <c r="D13" s="27">
        <v>17.203613679639883</v>
      </c>
      <c r="E13" s="27">
        <v>17.203613679639883</v>
      </c>
      <c r="F13" s="27">
        <v>17.203613679639883</v>
      </c>
      <c r="G13" s="27">
        <v>17.203613679639883</v>
      </c>
    </row>
    <row r="14" spans="2:7" ht="30" customHeight="1" x14ac:dyDescent="0.3">
      <c r="B14" s="26" t="s">
        <v>77</v>
      </c>
      <c r="C14" s="27" t="s">
        <v>116</v>
      </c>
      <c r="D14" s="27" t="s">
        <v>116</v>
      </c>
      <c r="E14" s="27" t="s">
        <v>116</v>
      </c>
      <c r="F14" s="27" t="s">
        <v>116</v>
      </c>
      <c r="G14" s="27" t="s">
        <v>116</v>
      </c>
    </row>
    <row r="15" spans="2:7" ht="30" customHeight="1" x14ac:dyDescent="0.3">
      <c r="B15" s="26" t="s">
        <v>90</v>
      </c>
      <c r="C15" s="27" t="s">
        <v>116</v>
      </c>
      <c r="D15" s="27" t="s">
        <v>116</v>
      </c>
      <c r="E15" s="27" t="s">
        <v>116</v>
      </c>
      <c r="F15" s="27" t="s">
        <v>116</v>
      </c>
      <c r="G15" s="27" t="s">
        <v>116</v>
      </c>
    </row>
    <row r="16" spans="2:7" ht="30" customHeight="1" x14ac:dyDescent="0.3">
      <c r="B16" s="24" t="s">
        <v>117</v>
      </c>
      <c r="C16" s="27"/>
      <c r="D16" s="27"/>
      <c r="E16" s="27"/>
      <c r="F16" s="27"/>
      <c r="G16" s="27"/>
    </row>
    <row r="17" spans="2:7" ht="30" customHeight="1" x14ac:dyDescent="0.3">
      <c r="B17" s="26" t="s">
        <v>51</v>
      </c>
      <c r="C17" s="27">
        <v>293.14111022370508</v>
      </c>
      <c r="D17" s="27">
        <v>293.14111022370508</v>
      </c>
      <c r="E17" s="27">
        <v>293.14111022370508</v>
      </c>
      <c r="F17" s="27">
        <v>293.18101022370513</v>
      </c>
      <c r="G17" s="27">
        <v>293.14111022370508</v>
      </c>
    </row>
    <row r="18" spans="2:7" ht="30" customHeight="1" x14ac:dyDescent="0.3">
      <c r="B18" s="26" t="s">
        <v>78</v>
      </c>
      <c r="C18" s="27">
        <v>103.53981864976973</v>
      </c>
      <c r="D18" s="27">
        <v>103.53981864976973</v>
      </c>
      <c r="E18" s="27">
        <v>103.53981864976973</v>
      </c>
      <c r="F18" s="27">
        <v>103.56530963632375</v>
      </c>
      <c r="G18" s="27">
        <v>103.53981864976973</v>
      </c>
    </row>
    <row r="19" spans="2:7" ht="30" customHeight="1" x14ac:dyDescent="0.3">
      <c r="B19" s="26" t="s">
        <v>91</v>
      </c>
      <c r="C19" s="27">
        <v>157.09874719918932</v>
      </c>
      <c r="D19" s="27">
        <v>157.09874719918932</v>
      </c>
      <c r="E19" s="27">
        <v>157.09874719918932</v>
      </c>
      <c r="F19" s="27">
        <v>157.11395460722659</v>
      </c>
      <c r="G19" s="27">
        <v>157.09874719918932</v>
      </c>
    </row>
    <row r="20" spans="2:7" ht="30" customHeight="1" x14ac:dyDescent="0.3">
      <c r="B20" s="24" t="s">
        <v>118</v>
      </c>
      <c r="C20" s="27"/>
      <c r="D20" s="27"/>
      <c r="E20" s="27"/>
      <c r="F20" s="27"/>
      <c r="G20" s="27"/>
    </row>
    <row r="21" spans="2:7" ht="30" customHeight="1" x14ac:dyDescent="0.3">
      <c r="B21" s="26" t="s">
        <v>52</v>
      </c>
      <c r="C21" s="27">
        <v>442.45751375637377</v>
      </c>
      <c r="D21" s="27">
        <v>442.45751375637377</v>
      </c>
      <c r="E21" s="27">
        <v>442.45751375637377</v>
      </c>
      <c r="F21" s="27">
        <v>442.37834042789314</v>
      </c>
      <c r="G21" s="27">
        <v>442.45751375637377</v>
      </c>
    </row>
    <row r="22" spans="2:7" ht="30" customHeight="1" x14ac:dyDescent="0.3">
      <c r="B22" s="26" t="s">
        <v>79</v>
      </c>
      <c r="C22" s="27">
        <v>1123.8716732770743</v>
      </c>
      <c r="D22" s="27">
        <v>1123.8716732770743</v>
      </c>
      <c r="E22" s="27">
        <v>1123.8716732770743</v>
      </c>
      <c r="F22" s="27">
        <v>1123.7624854416224</v>
      </c>
      <c r="G22" s="27">
        <v>1123.8716732770743</v>
      </c>
    </row>
    <row r="23" spans="2:7" ht="30" customHeight="1" x14ac:dyDescent="0.3">
      <c r="B23" s="26" t="s">
        <v>92</v>
      </c>
      <c r="C23" s="27">
        <v>197.6422399624517</v>
      </c>
      <c r="D23" s="27">
        <v>197.6422399624517</v>
      </c>
      <c r="E23" s="27">
        <v>197.6422399624517</v>
      </c>
      <c r="F23" s="27">
        <v>197.5929382196519</v>
      </c>
      <c r="G23" s="27">
        <v>197.6422399624517</v>
      </c>
    </row>
    <row r="24" spans="2:7" ht="30" customHeight="1" x14ac:dyDescent="0.3">
      <c r="B24" s="24" t="s">
        <v>119</v>
      </c>
      <c r="C24" s="27"/>
      <c r="D24" s="27"/>
      <c r="E24" s="27"/>
      <c r="F24" s="27"/>
      <c r="G24" s="27"/>
    </row>
    <row r="25" spans="2:7" ht="30" customHeight="1" x14ac:dyDescent="0.3">
      <c r="B25" s="26" t="s">
        <v>53</v>
      </c>
      <c r="C25" s="27">
        <v>48.444103686056422</v>
      </c>
      <c r="D25" s="27">
        <v>48.444103686056422</v>
      </c>
      <c r="E25" s="27">
        <v>48.444103686056422</v>
      </c>
      <c r="F25" s="27">
        <v>48.444103686056422</v>
      </c>
      <c r="G25" s="27">
        <v>48.444103686056422</v>
      </c>
    </row>
    <row r="26" spans="2:7" ht="30" customHeight="1" x14ac:dyDescent="0.3">
      <c r="B26" s="26" t="s">
        <v>80</v>
      </c>
      <c r="C26" s="27" t="s">
        <v>116</v>
      </c>
      <c r="D26" s="27" t="s">
        <v>116</v>
      </c>
      <c r="E26" s="27" t="s">
        <v>116</v>
      </c>
      <c r="F26" s="27" t="s">
        <v>116</v>
      </c>
      <c r="G26" s="27" t="s">
        <v>116</v>
      </c>
    </row>
    <row r="27" spans="2:7" ht="30" customHeight="1" x14ac:dyDescent="0.3">
      <c r="B27" s="26" t="s">
        <v>93</v>
      </c>
      <c r="C27" s="27" t="s">
        <v>116</v>
      </c>
      <c r="D27" s="27" t="s">
        <v>116</v>
      </c>
      <c r="E27" s="27" t="s">
        <v>116</v>
      </c>
      <c r="F27" s="27" t="s">
        <v>116</v>
      </c>
      <c r="G27" s="27" t="s">
        <v>116</v>
      </c>
    </row>
    <row r="28" spans="2:7" ht="30" customHeight="1" x14ac:dyDescent="0.3">
      <c r="B28" s="24" t="s">
        <v>120</v>
      </c>
      <c r="C28" s="27"/>
      <c r="D28" s="27"/>
      <c r="E28" s="27"/>
      <c r="F28" s="27"/>
      <c r="G28" s="27"/>
    </row>
    <row r="29" spans="2:7" ht="30" customHeight="1" x14ac:dyDescent="0.3">
      <c r="B29" s="26" t="s">
        <v>54</v>
      </c>
      <c r="C29" s="27">
        <v>1799.0438969357133</v>
      </c>
      <c r="D29" s="27">
        <v>1798.0479848478474</v>
      </c>
      <c r="E29" s="27">
        <v>1798.0114848478472</v>
      </c>
      <c r="F29" s="27">
        <v>1798.0711848478475</v>
      </c>
      <c r="G29" s="27">
        <v>1799.0438969357133</v>
      </c>
    </row>
    <row r="30" spans="2:7" ht="30" customHeight="1" x14ac:dyDescent="0.3">
      <c r="B30" s="26" t="s">
        <v>81</v>
      </c>
      <c r="C30" s="27" t="s">
        <v>116</v>
      </c>
      <c r="D30" s="27" t="s">
        <v>116</v>
      </c>
      <c r="E30" s="27" t="s">
        <v>116</v>
      </c>
      <c r="F30" s="27" t="s">
        <v>116</v>
      </c>
      <c r="G30" s="27" t="s">
        <v>116</v>
      </c>
    </row>
    <row r="31" spans="2:7" ht="30" customHeight="1" x14ac:dyDescent="0.3">
      <c r="B31" s="26" t="s">
        <v>94</v>
      </c>
      <c r="C31" s="27">
        <v>882.27428559335704</v>
      </c>
      <c r="D31" s="27">
        <v>881.78617652964942</v>
      </c>
      <c r="E31" s="27">
        <v>881.77226499096878</v>
      </c>
      <c r="F31" s="27">
        <v>881.79501893231782</v>
      </c>
      <c r="G31" s="27">
        <v>882.27428559335704</v>
      </c>
    </row>
    <row r="32" spans="2:7" ht="30" customHeight="1" x14ac:dyDescent="0.3">
      <c r="B32" s="24" t="s">
        <v>121</v>
      </c>
      <c r="C32" s="27"/>
      <c r="D32" s="27"/>
      <c r="E32" s="27"/>
      <c r="F32" s="27"/>
      <c r="G32" s="27"/>
    </row>
    <row r="33" spans="2:7" ht="30" customHeight="1" x14ac:dyDescent="0.3">
      <c r="B33" s="26" t="s">
        <v>56</v>
      </c>
      <c r="C33" s="27" t="s">
        <v>116</v>
      </c>
      <c r="D33" s="27" t="s">
        <v>116</v>
      </c>
      <c r="E33" s="27" t="s">
        <v>116</v>
      </c>
      <c r="F33" s="27" t="s">
        <v>116</v>
      </c>
      <c r="G33" s="27" t="s">
        <v>116</v>
      </c>
    </row>
    <row r="34" spans="2:7" ht="30" customHeight="1" x14ac:dyDescent="0.3">
      <c r="B34" s="24" t="s">
        <v>122</v>
      </c>
      <c r="C34" s="27"/>
      <c r="D34" s="27"/>
      <c r="E34" s="27"/>
      <c r="F34" s="27"/>
      <c r="G34" s="27"/>
    </row>
    <row r="35" spans="2:7" ht="30" customHeight="1" x14ac:dyDescent="0.3">
      <c r="B35" s="26" t="s">
        <v>57</v>
      </c>
      <c r="C35" s="27">
        <v>2233.0866620024231</v>
      </c>
      <c r="D35" s="27">
        <v>2261.8486620024232</v>
      </c>
      <c r="E35" s="27">
        <v>2284.1501620024233</v>
      </c>
      <c r="F35" s="27">
        <v>2232.9228777049175</v>
      </c>
      <c r="G35" s="27">
        <v>2246.5916620024232</v>
      </c>
    </row>
    <row r="36" spans="2:7" ht="30" customHeight="1" x14ac:dyDescent="0.3">
      <c r="B36" s="24" t="s">
        <v>123</v>
      </c>
      <c r="C36" s="27"/>
      <c r="D36" s="27"/>
      <c r="E36" s="27"/>
      <c r="F36" s="27"/>
      <c r="G36" s="27"/>
    </row>
    <row r="37" spans="2:7" ht="30" customHeight="1" x14ac:dyDescent="0.3">
      <c r="B37" s="26" t="s">
        <v>58</v>
      </c>
      <c r="C37" s="27">
        <v>6343.6619939529601</v>
      </c>
      <c r="D37" s="27">
        <v>6335.282149817539</v>
      </c>
      <c r="E37" s="27">
        <v>6335.2456498175397</v>
      </c>
      <c r="F37" s="27">
        <v>6337.4078782327006</v>
      </c>
      <c r="G37" s="27">
        <v>6343.6619939529601</v>
      </c>
    </row>
    <row r="38" spans="2:7" ht="30" customHeight="1" x14ac:dyDescent="0.3">
      <c r="B38" s="26" t="s">
        <v>82</v>
      </c>
      <c r="C38" s="27" t="s">
        <v>116</v>
      </c>
      <c r="D38" s="27" t="s">
        <v>116</v>
      </c>
      <c r="E38" s="27" t="s">
        <v>116</v>
      </c>
      <c r="F38" s="27" t="s">
        <v>116</v>
      </c>
      <c r="G38" s="27" t="s">
        <v>116</v>
      </c>
    </row>
    <row r="39" spans="2:7" ht="30" customHeight="1" x14ac:dyDescent="0.3">
      <c r="B39" s="26" t="s">
        <v>95</v>
      </c>
      <c r="C39" s="27">
        <v>3700.9726329651999</v>
      </c>
      <c r="D39" s="27">
        <v>3700.5790731506909</v>
      </c>
      <c r="E39" s="27">
        <v>3700.5651616120103</v>
      </c>
      <c r="F39" s="27">
        <v>3700.1946882519369</v>
      </c>
      <c r="G39" s="27">
        <v>3700.9726329651999</v>
      </c>
    </row>
    <row r="40" spans="2:7" ht="30" customHeight="1" x14ac:dyDescent="0.3">
      <c r="B40" s="24" t="s">
        <v>124</v>
      </c>
      <c r="C40" s="27"/>
      <c r="D40" s="27"/>
      <c r="E40" s="27"/>
      <c r="F40" s="27"/>
      <c r="G40" s="27"/>
    </row>
    <row r="41" spans="2:7" ht="30" customHeight="1" x14ac:dyDescent="0.3">
      <c r="B41" s="26" t="s">
        <v>59</v>
      </c>
      <c r="C41" s="27">
        <v>10958.658341466409</v>
      </c>
      <c r="D41" s="27">
        <v>10955.156636422182</v>
      </c>
      <c r="E41" s="27">
        <v>10954.113510790035</v>
      </c>
      <c r="F41" s="27">
        <v>10949.881367571565</v>
      </c>
      <c r="G41" s="27">
        <v>10958.621841466411</v>
      </c>
    </row>
    <row r="42" spans="2:7" ht="30" customHeight="1" x14ac:dyDescent="0.3">
      <c r="B42" s="26" t="s">
        <v>96</v>
      </c>
      <c r="C42" s="27" t="s">
        <v>116</v>
      </c>
      <c r="D42" s="27" t="s">
        <v>116</v>
      </c>
      <c r="E42" s="27" t="s">
        <v>116</v>
      </c>
      <c r="F42" s="27" t="s">
        <v>116</v>
      </c>
      <c r="G42" s="27" t="s">
        <v>116</v>
      </c>
    </row>
    <row r="43" spans="2:7" ht="30" customHeight="1" x14ac:dyDescent="0.3">
      <c r="B43" s="24" t="s">
        <v>125</v>
      </c>
      <c r="C43" s="27"/>
      <c r="D43" s="27"/>
      <c r="E43" s="27"/>
      <c r="F43" s="27"/>
      <c r="G43" s="27"/>
    </row>
    <row r="44" spans="2:7" ht="30" customHeight="1" x14ac:dyDescent="0.3">
      <c r="B44" s="26" t="s">
        <v>60</v>
      </c>
      <c r="C44" s="27">
        <v>32512.511250192525</v>
      </c>
      <c r="D44" s="27">
        <v>32537.569398574822</v>
      </c>
      <c r="E44" s="27">
        <v>32559.907398574825</v>
      </c>
      <c r="F44" s="27">
        <v>32529.915706413918</v>
      </c>
      <c r="G44" s="27">
        <v>32522.202898574818</v>
      </c>
    </row>
    <row r="45" spans="2:7" ht="30" customHeight="1" x14ac:dyDescent="0.3">
      <c r="B45" s="26" t="s">
        <v>97</v>
      </c>
      <c r="C45" s="27" t="s">
        <v>116</v>
      </c>
      <c r="D45" s="27" t="s">
        <v>116</v>
      </c>
      <c r="E45" s="27" t="s">
        <v>116</v>
      </c>
      <c r="F45" s="27" t="s">
        <v>116</v>
      </c>
      <c r="G45" s="27" t="s">
        <v>116</v>
      </c>
    </row>
    <row r="46" spans="2:7" ht="30" customHeight="1" x14ac:dyDescent="0.3">
      <c r="B46" s="24" t="s">
        <v>126</v>
      </c>
      <c r="C46" s="27"/>
      <c r="D46" s="27"/>
      <c r="E46" s="27"/>
      <c r="F46" s="27"/>
      <c r="G46" s="27"/>
    </row>
    <row r="47" spans="2:7" ht="30" customHeight="1" x14ac:dyDescent="0.3">
      <c r="B47" s="26" t="s">
        <v>61</v>
      </c>
      <c r="C47" s="27">
        <v>61052.789872830319</v>
      </c>
      <c r="D47" s="27">
        <v>61283.855850400469</v>
      </c>
      <c r="E47" s="27">
        <v>61283.600350400462</v>
      </c>
      <c r="F47" s="27">
        <v>61142.402817034352</v>
      </c>
      <c r="G47" s="27">
        <v>61066.206350400462</v>
      </c>
    </row>
    <row r="48" spans="2:7" ht="30" customHeight="1" x14ac:dyDescent="0.3">
      <c r="B48" s="24" t="s">
        <v>127</v>
      </c>
      <c r="C48" s="27"/>
      <c r="D48" s="27"/>
      <c r="E48" s="27"/>
      <c r="F48" s="27"/>
      <c r="G48" s="27"/>
    </row>
    <row r="49" spans="2:7" ht="30" customHeight="1" x14ac:dyDescent="0.3">
      <c r="B49" s="26" t="s">
        <v>62</v>
      </c>
      <c r="C49" s="27">
        <v>2216.0154562190746</v>
      </c>
      <c r="D49" s="27">
        <v>2216.0154562190746</v>
      </c>
      <c r="E49" s="27">
        <v>2216.0154562190746</v>
      </c>
      <c r="F49" s="27">
        <v>2216.0154562190746</v>
      </c>
      <c r="G49" s="27">
        <v>2216.0154562190746</v>
      </c>
    </row>
    <row r="50" spans="2:7" ht="30" customHeight="1" x14ac:dyDescent="0.3">
      <c r="B50" s="26" t="s">
        <v>83</v>
      </c>
      <c r="C50" s="27">
        <v>43.538535004345277</v>
      </c>
      <c r="D50" s="27">
        <v>43.538535004345277</v>
      </c>
      <c r="E50" s="27">
        <v>43.538535004345277</v>
      </c>
      <c r="F50" s="27">
        <v>43.538535004345277</v>
      </c>
      <c r="G50" s="27">
        <v>43.538535004345277</v>
      </c>
    </row>
    <row r="51" spans="2:7" ht="30" customHeight="1" x14ac:dyDescent="0.3">
      <c r="B51" s="26" t="s">
        <v>98</v>
      </c>
      <c r="C51" s="27">
        <v>37.228385169987163</v>
      </c>
      <c r="D51" s="27">
        <v>37.228385169987163</v>
      </c>
      <c r="E51" s="27">
        <v>37.228385169987163</v>
      </c>
      <c r="F51" s="27">
        <v>37.228385169987163</v>
      </c>
      <c r="G51" s="27">
        <v>37.228385169987163</v>
      </c>
    </row>
    <row r="52" spans="2:7" ht="30" customHeight="1" x14ac:dyDescent="0.3">
      <c r="B52" s="24" t="s">
        <v>128</v>
      </c>
      <c r="C52" s="27"/>
      <c r="D52" s="27"/>
      <c r="E52" s="27"/>
      <c r="F52" s="27"/>
      <c r="G52" s="27"/>
    </row>
    <row r="53" spans="2:7" ht="30" customHeight="1" x14ac:dyDescent="0.3">
      <c r="B53" s="26" t="s">
        <v>64</v>
      </c>
      <c r="C53" s="27">
        <v>331036.3174173052</v>
      </c>
      <c r="D53" s="27">
        <v>330956.47729653009</v>
      </c>
      <c r="E53" s="27">
        <v>330943.00728136301</v>
      </c>
      <c r="F53" s="27">
        <v>330944.96722181677</v>
      </c>
      <c r="G53" s="27">
        <v>331022.84740213811</v>
      </c>
    </row>
    <row r="54" spans="2:7" ht="30" customHeight="1" x14ac:dyDescent="0.3">
      <c r="B54" s="26" t="s">
        <v>84</v>
      </c>
      <c r="C54" s="27" t="s">
        <v>116</v>
      </c>
      <c r="D54" s="27" t="s">
        <v>116</v>
      </c>
      <c r="E54" s="27" t="s">
        <v>116</v>
      </c>
      <c r="F54" s="27" t="s">
        <v>116</v>
      </c>
      <c r="G54" s="27" t="s">
        <v>116</v>
      </c>
    </row>
    <row r="55" spans="2:7" ht="30" customHeight="1" x14ac:dyDescent="0.3">
      <c r="B55" s="26" t="s">
        <v>99</v>
      </c>
      <c r="C55" s="27" t="s">
        <v>116</v>
      </c>
      <c r="D55" s="27" t="s">
        <v>116</v>
      </c>
      <c r="E55" s="27" t="s">
        <v>116</v>
      </c>
      <c r="F55" s="27" t="s">
        <v>116</v>
      </c>
      <c r="G55" s="27" t="s">
        <v>116</v>
      </c>
    </row>
    <row r="56" spans="2:7" ht="30" customHeight="1" x14ac:dyDescent="0.3">
      <c r="B56" s="24" t="s">
        <v>129</v>
      </c>
      <c r="C56" s="27"/>
      <c r="D56" s="27"/>
      <c r="E56" s="27"/>
      <c r="F56" s="27"/>
      <c r="G56" s="27"/>
    </row>
    <row r="57" spans="2:7" ht="30" customHeight="1" x14ac:dyDescent="0.3">
      <c r="B57" s="26" t="s">
        <v>65</v>
      </c>
      <c r="C57" s="27">
        <v>-19.955709545454546</v>
      </c>
      <c r="D57" s="27">
        <v>-19.955709545454546</v>
      </c>
      <c r="E57" s="27">
        <v>-19.955709545454546</v>
      </c>
      <c r="F57" s="27">
        <v>-19.919688409090909</v>
      </c>
      <c r="G57" s="27">
        <v>-19.955709545454546</v>
      </c>
    </row>
    <row r="58" spans="2:7" ht="30" customHeight="1" x14ac:dyDescent="0.3">
      <c r="B58" s="26" t="s">
        <v>85</v>
      </c>
      <c r="C58" s="27">
        <v>-0.78055684210526322</v>
      </c>
      <c r="D58" s="27">
        <v>-0.78055684210526322</v>
      </c>
      <c r="E58" s="27">
        <v>-0.78055684210526322</v>
      </c>
      <c r="F58" s="27">
        <v>-0.77914789473684221</v>
      </c>
      <c r="G58" s="27">
        <v>-0.78055684210526322</v>
      </c>
    </row>
    <row r="59" spans="2:7" ht="30" customHeight="1" x14ac:dyDescent="0.3">
      <c r="B59" s="26" t="s">
        <v>100</v>
      </c>
      <c r="C59" s="27" t="s">
        <v>116</v>
      </c>
      <c r="D59" s="27" t="s">
        <v>116</v>
      </c>
      <c r="E59" s="27" t="s">
        <v>116</v>
      </c>
      <c r="F59" s="27" t="s">
        <v>116</v>
      </c>
      <c r="G59" s="27" t="s">
        <v>116</v>
      </c>
    </row>
    <row r="60" spans="2:7" ht="30" customHeight="1" x14ac:dyDescent="0.3">
      <c r="B60" s="24" t="s">
        <v>130</v>
      </c>
      <c r="C60" s="27"/>
      <c r="D60" s="27"/>
      <c r="E60" s="27"/>
      <c r="F60" s="27"/>
      <c r="G60" s="27"/>
    </row>
    <row r="61" spans="2:7" ht="30" customHeight="1" x14ac:dyDescent="0.3">
      <c r="B61" s="26" t="s">
        <v>66</v>
      </c>
      <c r="C61" s="27" t="s">
        <v>116</v>
      </c>
      <c r="D61" s="27" t="s">
        <v>116</v>
      </c>
      <c r="E61" s="27" t="s">
        <v>116</v>
      </c>
      <c r="F61" s="27" t="s">
        <v>116</v>
      </c>
      <c r="G61" s="27" t="s">
        <v>116</v>
      </c>
    </row>
    <row r="62" spans="2:7" ht="30" customHeight="1" x14ac:dyDescent="0.3">
      <c r="B62" s="26" t="s">
        <v>101</v>
      </c>
      <c r="C62" s="27" t="s">
        <v>116</v>
      </c>
      <c r="D62" s="27" t="s">
        <v>116</v>
      </c>
      <c r="E62" s="27" t="s">
        <v>116</v>
      </c>
      <c r="F62" s="27" t="s">
        <v>116</v>
      </c>
      <c r="G62" s="27" t="s">
        <v>116</v>
      </c>
    </row>
    <row r="63" spans="2:7" ht="30" customHeight="1" x14ac:dyDescent="0.3">
      <c r="B63" s="24" t="s">
        <v>131</v>
      </c>
      <c r="C63" s="27"/>
      <c r="D63" s="27"/>
      <c r="E63" s="27"/>
      <c r="F63" s="27"/>
      <c r="G63" s="27"/>
    </row>
    <row r="64" spans="2:7" ht="30" customHeight="1" x14ac:dyDescent="0.3">
      <c r="B64" s="26" t="s">
        <v>67</v>
      </c>
      <c r="C64" s="27">
        <v>-7273.5798764461115</v>
      </c>
      <c r="D64" s="27">
        <v>-7273.5798764461115</v>
      </c>
      <c r="E64" s="27">
        <v>-7273.5798764461115</v>
      </c>
      <c r="F64" s="27">
        <v>-7260.4506708905565</v>
      </c>
      <c r="G64" s="27">
        <v>-7273.5798764461115</v>
      </c>
    </row>
    <row r="65" spans="2:7" ht="30" customHeight="1" x14ac:dyDescent="0.3">
      <c r="B65" s="26" t="s">
        <v>86</v>
      </c>
      <c r="C65" s="27" t="s">
        <v>116</v>
      </c>
      <c r="D65" s="27" t="s">
        <v>116</v>
      </c>
      <c r="E65" s="27" t="s">
        <v>116</v>
      </c>
      <c r="F65" s="27" t="s">
        <v>116</v>
      </c>
      <c r="G65" s="27" t="s">
        <v>116</v>
      </c>
    </row>
    <row r="66" spans="2:7" ht="30" customHeight="1" x14ac:dyDescent="0.3">
      <c r="B66" s="26" t="s">
        <v>102</v>
      </c>
      <c r="C66" s="27" t="s">
        <v>116</v>
      </c>
      <c r="D66" s="27" t="s">
        <v>116</v>
      </c>
      <c r="E66" s="27" t="s">
        <v>116</v>
      </c>
      <c r="F66" s="27" t="s">
        <v>116</v>
      </c>
      <c r="G66" s="27" t="s">
        <v>116</v>
      </c>
    </row>
    <row r="67" spans="2:7" ht="30" customHeight="1" x14ac:dyDescent="0.3">
      <c r="B67" s="24" t="s">
        <v>132</v>
      </c>
      <c r="C67" s="27"/>
      <c r="D67" s="27"/>
      <c r="E67" s="27"/>
      <c r="F67" s="27"/>
      <c r="G67" s="27"/>
    </row>
    <row r="68" spans="2:7" ht="30" customHeight="1" x14ac:dyDescent="0.3">
      <c r="B68" s="26" t="s">
        <v>68</v>
      </c>
      <c r="C68" s="27">
        <v>-3.58053</v>
      </c>
      <c r="D68" s="27">
        <v>-3.5796250000000001</v>
      </c>
      <c r="E68" s="27">
        <v>-3.5784400000000001</v>
      </c>
      <c r="F68" s="27">
        <v>-3.57273</v>
      </c>
      <c r="G68" s="27">
        <v>-3.5796250000000001</v>
      </c>
    </row>
    <row r="69" spans="2:7" ht="30" customHeight="1" x14ac:dyDescent="0.3">
      <c r="B69" s="26" t="s">
        <v>87</v>
      </c>
      <c r="C69" s="27" t="s">
        <v>116</v>
      </c>
      <c r="D69" s="27" t="s">
        <v>116</v>
      </c>
      <c r="E69" s="27" t="s">
        <v>116</v>
      </c>
      <c r="F69" s="27" t="s">
        <v>116</v>
      </c>
      <c r="G69" s="27" t="s">
        <v>116</v>
      </c>
    </row>
    <row r="70" spans="2:7" ht="30" customHeight="1" x14ac:dyDescent="0.3">
      <c r="B70" s="26" t="s">
        <v>103</v>
      </c>
      <c r="C70" s="27" t="s">
        <v>116</v>
      </c>
      <c r="D70" s="27" t="s">
        <v>116</v>
      </c>
      <c r="E70" s="27" t="s">
        <v>116</v>
      </c>
      <c r="F70" s="27" t="s">
        <v>116</v>
      </c>
      <c r="G70" s="27" t="s">
        <v>116</v>
      </c>
    </row>
    <row r="71" spans="2:7" ht="30" customHeight="1" x14ac:dyDescent="0.3">
      <c r="B71" s="24" t="s">
        <v>133</v>
      </c>
      <c r="C71" s="27"/>
      <c r="D71" s="27"/>
      <c r="E71" s="27"/>
      <c r="F71" s="27"/>
      <c r="G71" s="27"/>
    </row>
    <row r="72" spans="2:7" ht="30" customHeight="1" x14ac:dyDescent="0.3">
      <c r="B72" s="26" t="s">
        <v>69</v>
      </c>
      <c r="C72" s="27">
        <v>0</v>
      </c>
      <c r="D72" s="27">
        <v>0</v>
      </c>
      <c r="E72" s="27">
        <v>0</v>
      </c>
      <c r="F72" s="27">
        <v>0</v>
      </c>
      <c r="G72" s="27">
        <v>0</v>
      </c>
    </row>
    <row r="73" spans="2:7" ht="30" customHeight="1" x14ac:dyDescent="0.3">
      <c r="B73" s="26" t="s">
        <v>104</v>
      </c>
      <c r="C73" s="27" t="s">
        <v>116</v>
      </c>
      <c r="D73" s="27" t="s">
        <v>116</v>
      </c>
      <c r="E73" s="27" t="s">
        <v>116</v>
      </c>
      <c r="F73" s="27" t="s">
        <v>116</v>
      </c>
      <c r="G73" s="27" t="s">
        <v>116</v>
      </c>
    </row>
    <row r="74" spans="2:7" ht="30" customHeight="1" x14ac:dyDescent="0.3">
      <c r="B74" s="24" t="s">
        <v>134</v>
      </c>
      <c r="C74" s="27"/>
      <c r="D74" s="27"/>
      <c r="E74" s="27"/>
      <c r="F74" s="27"/>
      <c r="G74" s="27"/>
    </row>
    <row r="75" spans="2:7" ht="30" customHeight="1" x14ac:dyDescent="0.3">
      <c r="B75" s="26" t="s">
        <v>70</v>
      </c>
      <c r="C75" s="27" t="s">
        <v>116</v>
      </c>
      <c r="D75" s="27" t="s">
        <v>116</v>
      </c>
      <c r="E75" s="27" t="s">
        <v>116</v>
      </c>
      <c r="F75" s="27" t="s">
        <v>116</v>
      </c>
      <c r="G75" s="27" t="s">
        <v>116</v>
      </c>
    </row>
    <row r="76" spans="2:7" ht="30" customHeight="1" x14ac:dyDescent="0.3">
      <c r="B76" s="26" t="s">
        <v>105</v>
      </c>
      <c r="C76" s="27" t="s">
        <v>116</v>
      </c>
      <c r="D76" s="27" t="s">
        <v>116</v>
      </c>
      <c r="E76" s="27" t="s">
        <v>116</v>
      </c>
      <c r="F76" s="27" t="s">
        <v>116</v>
      </c>
      <c r="G76" s="27" t="s">
        <v>116</v>
      </c>
    </row>
    <row r="77" spans="2:7" ht="30" customHeight="1" x14ac:dyDescent="0.3">
      <c r="B77" s="24" t="s">
        <v>135</v>
      </c>
      <c r="C77" s="27"/>
      <c r="D77" s="27"/>
      <c r="E77" s="27"/>
      <c r="F77" s="27"/>
      <c r="G77" s="27"/>
    </row>
    <row r="78" spans="2:7" ht="30" customHeight="1" x14ac:dyDescent="0.3">
      <c r="B78" s="26" t="s">
        <v>71</v>
      </c>
      <c r="C78" s="27">
        <v>-27133.765204477615</v>
      </c>
      <c r="D78" s="27">
        <v>-26701.970204477613</v>
      </c>
      <c r="E78" s="27">
        <v>-26790.811204477614</v>
      </c>
      <c r="F78" s="27">
        <v>-27055.97172358209</v>
      </c>
      <c r="G78" s="27">
        <v>-27131.721204477613</v>
      </c>
    </row>
    <row r="79" spans="2:7" ht="30" customHeight="1" x14ac:dyDescent="0.3">
      <c r="B79" s="26" t="s">
        <v>106</v>
      </c>
      <c r="C79" s="27" t="s">
        <v>116</v>
      </c>
      <c r="D79" s="27" t="s">
        <v>116</v>
      </c>
      <c r="E79" s="27" t="s">
        <v>116</v>
      </c>
      <c r="F79" s="27" t="s">
        <v>116</v>
      </c>
      <c r="G79" s="27" t="s">
        <v>116</v>
      </c>
    </row>
    <row r="80" spans="2:7" ht="30" customHeight="1" x14ac:dyDescent="0.3">
      <c r="B80" s="24" t="s">
        <v>136</v>
      </c>
      <c r="C80" s="27"/>
      <c r="D80" s="27"/>
      <c r="E80" s="27"/>
      <c r="F80" s="27"/>
      <c r="G80" s="27"/>
    </row>
    <row r="81" spans="2:7" ht="30" customHeight="1" x14ac:dyDescent="0.3">
      <c r="B81" s="26" t="s">
        <v>72</v>
      </c>
      <c r="C81" s="27">
        <v>-22386.219429166667</v>
      </c>
      <c r="D81" s="27">
        <v>-21946.751130833331</v>
      </c>
      <c r="E81" s="27">
        <v>-22035.592130833331</v>
      </c>
      <c r="F81" s="27">
        <v>-22333.552786666667</v>
      </c>
      <c r="G81" s="27">
        <v>-22384.175429166669</v>
      </c>
    </row>
    <row r="82" spans="2:7" ht="30" customHeight="1" x14ac:dyDescent="0.3">
      <c r="B82" s="26" t="s">
        <v>107</v>
      </c>
      <c r="C82" s="27" t="s">
        <v>116</v>
      </c>
      <c r="D82" s="27" t="s">
        <v>116</v>
      </c>
      <c r="E82" s="27" t="s">
        <v>116</v>
      </c>
      <c r="F82" s="27" t="s">
        <v>116</v>
      </c>
      <c r="G82" s="27" t="s">
        <v>116</v>
      </c>
    </row>
    <row r="83" spans="2:7" ht="30" customHeight="1" x14ac:dyDescent="0.3">
      <c r="B83" s="24" t="s">
        <v>137</v>
      </c>
      <c r="C83" s="27"/>
      <c r="D83" s="27"/>
      <c r="E83" s="27"/>
      <c r="F83" s="27"/>
      <c r="G83" s="27"/>
    </row>
    <row r="84" spans="2:7" ht="30" customHeight="1" x14ac:dyDescent="0.3">
      <c r="B84" s="26" t="s">
        <v>73</v>
      </c>
      <c r="C84" s="27" t="s">
        <v>116</v>
      </c>
      <c r="D84" s="27" t="s">
        <v>116</v>
      </c>
      <c r="E84" s="27" t="s">
        <v>116</v>
      </c>
      <c r="F84" s="27" t="s">
        <v>116</v>
      </c>
      <c r="G84" s="27" t="s">
        <v>116</v>
      </c>
    </row>
    <row r="85" spans="2:7" ht="30" customHeight="1" x14ac:dyDescent="0.3">
      <c r="B85" s="24" t="s">
        <v>138</v>
      </c>
      <c r="C85" s="27"/>
      <c r="D85" s="27"/>
      <c r="E85" s="27"/>
      <c r="F85" s="27"/>
      <c r="G85" s="27"/>
    </row>
    <row r="86" spans="2:7" ht="30" customHeight="1" x14ac:dyDescent="0.3">
      <c r="B86" s="26" t="s">
        <v>74</v>
      </c>
      <c r="C86" s="27">
        <v>-17822.72177</v>
      </c>
      <c r="D86" s="27">
        <v>-17390.926770000002</v>
      </c>
      <c r="E86" s="27">
        <v>-17479.767769999999</v>
      </c>
      <c r="F86" s="27">
        <v>-17765.898265</v>
      </c>
      <c r="G86" s="27">
        <v>-17820.677769999998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2:Q154"/>
  <sheetViews>
    <sheetView showGridLines="0" zoomScale="80" zoomScaleNormal="80" workbookViewId="0">
      <selection activeCell="L166" sqref="L166"/>
    </sheetView>
  </sheetViews>
  <sheetFormatPr defaultRowHeight="15" x14ac:dyDescent="0.25"/>
  <cols>
    <col min="1" max="1" width="4.140625" customWidth="1"/>
    <col min="2" max="2" width="50.7109375" customWidth="1"/>
    <col min="3" max="8" width="13.28515625" customWidth="1"/>
    <col min="11" max="11" width="51" customWidth="1"/>
    <col min="12" max="17" width="13.28515625" customWidth="1"/>
  </cols>
  <sheetData>
    <row r="2" spans="2:17" ht="33.75" x14ac:dyDescent="0.5">
      <c r="B2" s="70" t="s">
        <v>158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</row>
    <row r="4" spans="2:17" x14ac:dyDescent="0.25">
      <c r="J4" s="38"/>
    </row>
    <row r="5" spans="2:17" ht="26.25" x14ac:dyDescent="0.4">
      <c r="B5" s="35" t="s">
        <v>152</v>
      </c>
      <c r="C5" s="35"/>
      <c r="D5" s="35"/>
      <c r="E5" s="35"/>
      <c r="F5" s="8"/>
      <c r="G5" s="8"/>
      <c r="H5" s="8"/>
      <c r="J5" s="38"/>
      <c r="K5" s="35" t="s">
        <v>156</v>
      </c>
    </row>
    <row r="6" spans="2:17" x14ac:dyDescent="0.25">
      <c r="B6" s="9"/>
      <c r="C6" s="8"/>
      <c r="D6" s="8"/>
      <c r="E6" s="8"/>
      <c r="F6" s="8"/>
      <c r="G6" s="8"/>
      <c r="H6" s="8"/>
      <c r="J6" s="38"/>
    </row>
    <row r="7" spans="2:17" x14ac:dyDescent="0.25">
      <c r="B7" s="9"/>
      <c r="C7" s="8"/>
      <c r="D7" s="8"/>
      <c r="E7" s="8"/>
      <c r="F7" s="8"/>
      <c r="G7" s="8"/>
      <c r="H7" s="8"/>
      <c r="J7" s="38"/>
    </row>
    <row r="8" spans="2:17" ht="51" x14ac:dyDescent="0.25">
      <c r="B8" s="1"/>
      <c r="C8" s="10" t="s">
        <v>41</v>
      </c>
      <c r="D8" s="10" t="s">
        <v>42</v>
      </c>
      <c r="E8" s="10" t="s">
        <v>43</v>
      </c>
      <c r="F8" s="10" t="s">
        <v>44</v>
      </c>
      <c r="G8" s="10" t="s">
        <v>45</v>
      </c>
      <c r="H8" s="10" t="s">
        <v>46</v>
      </c>
      <c r="J8" s="38"/>
      <c r="K8" s="1"/>
      <c r="L8" s="10" t="s">
        <v>41</v>
      </c>
      <c r="M8" s="10" t="s">
        <v>42</v>
      </c>
      <c r="N8" s="10" t="s">
        <v>43</v>
      </c>
      <c r="O8" s="10" t="s">
        <v>44</v>
      </c>
      <c r="P8" s="10" t="s">
        <v>45</v>
      </c>
      <c r="Q8" s="10" t="s">
        <v>46</v>
      </c>
    </row>
    <row r="9" spans="2:17" ht="27.75" customHeight="1" x14ac:dyDescent="0.25">
      <c r="B9" s="11" t="s">
        <v>48</v>
      </c>
      <c r="C9" s="36">
        <f>('500MW model - tariffs'!E73-'500MW model - tariffs'!E6)/'500MW model - tariffs'!E6</f>
        <v>4.9180327868851891E-3</v>
      </c>
      <c r="D9" s="36"/>
      <c r="E9" s="36"/>
      <c r="F9" s="37">
        <f>('500MW model - tariffs'!H73-'500MW model - tariffs'!H6)/'500MW model - tariffs'!H6</f>
        <v>-2.6607538802660778E-2</v>
      </c>
      <c r="G9" s="37"/>
      <c r="H9" s="36"/>
      <c r="J9" s="38"/>
      <c r="K9" s="11" t="s">
        <v>48</v>
      </c>
      <c r="L9" s="36">
        <f>('500MW model - tariffs'!E207-'500MW model - tariffs'!E6)/'500MW model - tariffs'!E6</f>
        <v>-5.4644808743175514E-4</v>
      </c>
      <c r="M9" s="36"/>
      <c r="N9" s="36"/>
      <c r="O9" s="37">
        <f>('500MW model - tariffs'!H207-'500MW model - tariffs'!H6)/'500MW model - tariffs'!H6</f>
        <v>0</v>
      </c>
      <c r="P9" s="37"/>
      <c r="Q9" s="36"/>
    </row>
    <row r="10" spans="2:17" ht="27.75" customHeight="1" x14ac:dyDescent="0.25">
      <c r="B10" s="11" t="s">
        <v>49</v>
      </c>
      <c r="C10" s="36">
        <f>('500MW model - tariffs'!E74-'500MW model - tariffs'!E7)/'500MW model - tariffs'!E7</f>
        <v>3.4512510785159648E-3</v>
      </c>
      <c r="D10" s="36">
        <f>('500MW model - tariffs'!F74-'500MW model - tariffs'!F7)/'500MW model - tariffs'!F7</f>
        <v>5.3333333333333385E-2</v>
      </c>
      <c r="E10" s="36"/>
      <c r="F10" s="37">
        <f>('500MW model - tariffs'!H74-'500MW model - tariffs'!H7)/'500MW model - tariffs'!H7</f>
        <v>-2.6607538802660778E-2</v>
      </c>
      <c r="G10" s="37"/>
      <c r="H10" s="36"/>
      <c r="J10" s="38"/>
      <c r="K10" s="11" t="s">
        <v>49</v>
      </c>
      <c r="L10" s="36">
        <f>('500MW model - tariffs'!E208-'500MW model - tariffs'!E7)/'500MW model - tariffs'!E7</f>
        <v>-4.3140638481444773E-4</v>
      </c>
      <c r="M10" s="36">
        <f>('500MW model - tariffs'!F208-'500MW model - tariffs'!F7)/'500MW model - tariffs'!F7</f>
        <v>0</v>
      </c>
      <c r="N10" s="36"/>
      <c r="O10" s="37">
        <f>('500MW model - tariffs'!H208-'500MW model - tariffs'!H7)/'500MW model - tariffs'!H7</f>
        <v>0</v>
      </c>
      <c r="P10" s="37"/>
      <c r="Q10" s="36"/>
    </row>
    <row r="11" spans="2:17" ht="27.75" customHeight="1" x14ac:dyDescent="0.25">
      <c r="B11" s="11" t="s">
        <v>50</v>
      </c>
      <c r="C11" s="36">
        <f>('500MW model - tariffs'!E75-'500MW model - tariffs'!E8)/'500MW model - tariffs'!E8</f>
        <v>9.6852300242130842E-3</v>
      </c>
      <c r="D11" s="36"/>
      <c r="E11" s="36"/>
      <c r="F11" s="37"/>
      <c r="G11" s="37"/>
      <c r="H11" s="36"/>
      <c r="J11" s="38"/>
      <c r="K11" s="11" t="s">
        <v>50</v>
      </c>
      <c r="L11" s="36">
        <f>('500MW model - tariffs'!E209-'500MW model - tariffs'!E8)/'500MW model - tariffs'!E8</f>
        <v>0</v>
      </c>
      <c r="M11" s="36"/>
      <c r="N11" s="36"/>
      <c r="O11" s="37"/>
      <c r="P11" s="37"/>
      <c r="Q11" s="36"/>
    </row>
    <row r="12" spans="2:17" ht="27.75" customHeight="1" x14ac:dyDescent="0.25">
      <c r="B12" s="11" t="s">
        <v>51</v>
      </c>
      <c r="C12" s="36">
        <f>('500MW model - tariffs'!E76-'500MW model - tariffs'!E9)/'500MW model - tariffs'!E9</f>
        <v>4.7897817988291095E-3</v>
      </c>
      <c r="D12" s="36"/>
      <c r="E12" s="36"/>
      <c r="F12" s="37">
        <f>('500MW model - tariffs'!H76-'500MW model - tariffs'!H9)/'500MW model - tariffs'!H9</f>
        <v>-2.6570048309178609E-2</v>
      </c>
      <c r="G12" s="37"/>
      <c r="H12" s="36"/>
      <c r="J12" s="38"/>
      <c r="K12" s="11" t="s">
        <v>51</v>
      </c>
      <c r="L12" s="36">
        <f>('500MW model - tariffs'!E210-'500MW model - tariffs'!E9)/'500MW model - tariffs'!E9</f>
        <v>-5.3219797764774454E-4</v>
      </c>
      <c r="M12" s="36"/>
      <c r="N12" s="36"/>
      <c r="O12" s="37">
        <f>('500MW model - tariffs'!H210-'500MW model - tariffs'!H9)/'500MW model - tariffs'!H9</f>
        <v>0</v>
      </c>
      <c r="P12" s="37"/>
      <c r="Q12" s="36"/>
    </row>
    <row r="13" spans="2:17" ht="27.75" customHeight="1" x14ac:dyDescent="0.25">
      <c r="B13" s="11" t="s">
        <v>52</v>
      </c>
      <c r="C13" s="36">
        <f>('500MW model - tariffs'!E77-'500MW model - tariffs'!E10)/'500MW model - tariffs'!E10</f>
        <v>4.6531302876481051E-3</v>
      </c>
      <c r="D13" s="36">
        <f>('500MW model - tariffs'!F77-'500MW model - tariffs'!F10)/'500MW model - tariffs'!F10</f>
        <v>1.9083969465648873E-2</v>
      </c>
      <c r="E13" s="36"/>
      <c r="F13" s="37">
        <f>('500MW model - tariffs'!H77-'500MW model - tariffs'!H10)/'500MW model - tariffs'!H10</f>
        <v>-2.6570048309178609E-2</v>
      </c>
      <c r="G13" s="37"/>
      <c r="H13" s="36"/>
      <c r="J13" s="38"/>
      <c r="K13" s="11" t="s">
        <v>52</v>
      </c>
      <c r="L13" s="36">
        <f>('500MW model - tariffs'!E211-'500MW model - tariffs'!E10)/'500MW model - tariffs'!E10</f>
        <v>-4.230118443315947E-4</v>
      </c>
      <c r="M13" s="36">
        <f>('500MW model - tariffs'!F211-'500MW model - tariffs'!F10)/'500MW model - tariffs'!F10</f>
        <v>0</v>
      </c>
      <c r="N13" s="36"/>
      <c r="O13" s="37">
        <f>('500MW model - tariffs'!H211-'500MW model - tariffs'!H10)/'500MW model - tariffs'!H10</f>
        <v>0</v>
      </c>
      <c r="P13" s="37"/>
      <c r="Q13" s="36"/>
    </row>
    <row r="14" spans="2:17" ht="27.75" customHeight="1" x14ac:dyDescent="0.25">
      <c r="B14" s="11" t="s">
        <v>53</v>
      </c>
      <c r="C14" s="36">
        <f>('500MW model - tariffs'!E78-'500MW model - tariffs'!E11)/'500MW model - tariffs'!E11</f>
        <v>8.1967213114754172E-3</v>
      </c>
      <c r="D14" s="36"/>
      <c r="E14" s="36"/>
      <c r="F14" s="37"/>
      <c r="G14" s="37"/>
      <c r="H14" s="36"/>
      <c r="J14" s="38"/>
      <c r="K14" s="11" t="s">
        <v>53</v>
      </c>
      <c r="L14" s="36">
        <f>('500MW model - tariffs'!E212-'500MW model - tariffs'!E11)/'500MW model - tariffs'!E11</f>
        <v>0</v>
      </c>
      <c r="M14" s="36"/>
      <c r="N14" s="36"/>
      <c r="O14" s="37"/>
      <c r="P14" s="37"/>
      <c r="Q14" s="36"/>
    </row>
    <row r="15" spans="2:17" ht="27.75" customHeight="1" x14ac:dyDescent="0.25">
      <c r="B15" s="11" t="s">
        <v>54</v>
      </c>
      <c r="C15" s="36">
        <f>('500MW model - tariffs'!E79-'500MW model - tariffs'!E12)/'500MW model - tariffs'!E12</f>
        <v>4.9641478212907441E-3</v>
      </c>
      <c r="D15" s="36">
        <f>('500MW model - tariffs'!F79-'500MW model - tariffs'!F12)/'500MW model - tariffs'!F12</f>
        <v>3.5714285714285747E-2</v>
      </c>
      <c r="E15" s="36"/>
      <c r="F15" s="37">
        <f>('500MW model - tariffs'!H79-'500MW model - tariffs'!H12)/'500MW model - tariffs'!H12</f>
        <v>-2.9422581831555744E-2</v>
      </c>
      <c r="G15" s="37"/>
      <c r="H15" s="36"/>
      <c r="J15" s="38"/>
      <c r="K15" s="11" t="s">
        <v>54</v>
      </c>
      <c r="L15" s="36">
        <f>('500MW model - tariffs'!E213-'500MW model - tariffs'!E12)/'500MW model - tariffs'!E12</f>
        <v>-5.5157198014334793E-4</v>
      </c>
      <c r="M15" s="36">
        <f>('500MW model - tariffs'!F213-'500MW model - tariffs'!F12)/'500MW model - tariffs'!F12</f>
        <v>-1.7857142857142873E-2</v>
      </c>
      <c r="N15" s="36"/>
      <c r="O15" s="37">
        <f>('500MW model - tariffs'!H213-'500MW model - tariffs'!H12)/'500MW model - tariffs'!H12</f>
        <v>-2.9422581831556396E-3</v>
      </c>
      <c r="P15" s="37"/>
      <c r="Q15" s="36"/>
    </row>
    <row r="16" spans="2:17" ht="27.75" customHeight="1" x14ac:dyDescent="0.25">
      <c r="B16" s="11" t="s">
        <v>56</v>
      </c>
      <c r="C16" s="36">
        <f>('500MW model - tariffs'!E80-'500MW model - tariffs'!E13)/'500MW model - tariffs'!E13</f>
        <v>8.4104289318745994E-4</v>
      </c>
      <c r="D16" s="36">
        <f>('500MW model - tariffs'!F80-'500MW model - tariffs'!F13)/'500MW model - tariffs'!F13</f>
        <v>2.8571428571428397E-2</v>
      </c>
      <c r="E16" s="36"/>
      <c r="F16" s="37">
        <f>('500MW model - tariffs'!H80-'500MW model - tariffs'!H13)/'500MW model - tariffs'!H13</f>
        <v>-2.5227750525578262E-2</v>
      </c>
      <c r="G16" s="37"/>
      <c r="H16" s="36"/>
      <c r="J16" s="38"/>
      <c r="K16" s="11" t="s">
        <v>56</v>
      </c>
      <c r="L16" s="36">
        <f>('500MW model - tariffs'!E214-'500MW model - tariffs'!E13)/'500MW model - tariffs'!E13</f>
        <v>-8.4104289318764664E-4</v>
      </c>
      <c r="M16" s="36">
        <f>('500MW model - tariffs'!F214-'500MW model - tariffs'!F13)/'500MW model - tariffs'!F13</f>
        <v>0</v>
      </c>
      <c r="N16" s="36"/>
      <c r="O16" s="37">
        <f>('500MW model - tariffs'!H214-'500MW model - tariffs'!H13)/'500MW model - tariffs'!H13</f>
        <v>1.1679514132211435E-3</v>
      </c>
      <c r="P16" s="37"/>
      <c r="Q16" s="36"/>
    </row>
    <row r="17" spans="2:17" ht="27.75" customHeight="1" x14ac:dyDescent="0.25">
      <c r="B17" s="11" t="s">
        <v>57</v>
      </c>
      <c r="C17" s="36">
        <f>('500MW model - tariffs'!E81-'500MW model - tariffs'!E14)/'500MW model - tariffs'!E14</f>
        <v>-2.6615969581749072E-2</v>
      </c>
      <c r="D17" s="36">
        <f>('500MW model - tariffs'!F81-'500MW model - tariffs'!F14)/'500MW model - tariffs'!F14</f>
        <v>0</v>
      </c>
      <c r="E17" s="36"/>
      <c r="F17" s="37">
        <f>('500MW model - tariffs'!H81-'500MW model - tariffs'!H14)/'500MW model - tariffs'!H14</f>
        <v>1.7725693422059895E-2</v>
      </c>
      <c r="G17" s="37"/>
      <c r="H17" s="36"/>
      <c r="J17" s="38"/>
      <c r="K17" s="11" t="s">
        <v>57</v>
      </c>
      <c r="L17" s="36">
        <f>('500MW model - tariffs'!E215-'500MW model - tariffs'!E14)/'500MW model - tariffs'!E14</f>
        <v>1.2674271229404319E-3</v>
      </c>
      <c r="M17" s="36">
        <f>('500MW model - tariffs'!F215-'500MW model - tariffs'!F14)/'500MW model - tariffs'!F14</f>
        <v>0</v>
      </c>
      <c r="N17" s="36"/>
      <c r="O17" s="37">
        <f>('500MW model - tariffs'!H215-'500MW model - tariffs'!H14)/'500MW model - tariffs'!H14</f>
        <v>-2.0611271420999605E-3</v>
      </c>
      <c r="P17" s="37"/>
      <c r="Q17" s="36"/>
    </row>
    <row r="18" spans="2:17" ht="27.75" customHeight="1" x14ac:dyDescent="0.25">
      <c r="B18" s="11" t="s">
        <v>58</v>
      </c>
      <c r="C18" s="36">
        <f>('500MW model - tariffs'!E82-'500MW model - tariffs'!E15)/'500MW model - tariffs'!E15</f>
        <v>-5.8759223831646983E-3</v>
      </c>
      <c r="D18" s="36">
        <f>('500MW model - tariffs'!F82-'500MW model - tariffs'!F15)/'500MW model - tariffs'!F15</f>
        <v>6.9832402234636937E-3</v>
      </c>
      <c r="E18" s="36">
        <f>('500MW model - tariffs'!G82-'500MW model - tariffs'!G15)/'500MW model - tariffs'!G15</f>
        <v>4.8780487804877919E-2</v>
      </c>
      <c r="F18" s="37">
        <f>('500MW model - tariffs'!H82-'500MW model - tariffs'!H15)/'500MW model - tariffs'!H15</f>
        <v>-2.5761124121779864E-2</v>
      </c>
      <c r="G18" s="37">
        <f>('500MW model - tariffs'!I82-'500MW model - tariffs'!I15)/'500MW model - tariffs'!I15</f>
        <v>4.3478260869565258E-2</v>
      </c>
      <c r="H18" s="36">
        <f>('500MW model - tariffs'!J82-'500MW model - tariffs'!J15)/'500MW model - tariffs'!J15</f>
        <v>7.0921985815602905E-3</v>
      </c>
      <c r="J18" s="38"/>
      <c r="K18" s="11" t="s">
        <v>58</v>
      </c>
      <c r="L18" s="36">
        <f>('500MW model - tariffs'!E216-'500MW model - tariffs'!E15)/'500MW model - tariffs'!E15</f>
        <v>5.4659743099213555E-4</v>
      </c>
      <c r="M18" s="36">
        <f>('500MW model - tariffs'!F216-'500MW model - tariffs'!F15)/'500MW model - tariffs'!F15</f>
        <v>-2.7932960893854776E-3</v>
      </c>
      <c r="N18" s="36">
        <f>('500MW model - tariffs'!G216-'500MW model - tariffs'!G15)/'500MW model - tariffs'!G15</f>
        <v>0</v>
      </c>
      <c r="O18" s="37">
        <f>('500MW model - tariffs'!H216-'500MW model - tariffs'!H15)/'500MW model - tariffs'!H15</f>
        <v>7.8064012490240329E-4</v>
      </c>
      <c r="P18" s="37">
        <f>('500MW model - tariffs'!I216-'500MW model - tariffs'!I15)/'500MW model - tariffs'!I15</f>
        <v>-8.6956521739130523E-3</v>
      </c>
      <c r="Q18" s="36">
        <f>('500MW model - tariffs'!J216-'500MW model - tariffs'!J15)/'500MW model - tariffs'!J15</f>
        <v>0</v>
      </c>
    </row>
    <row r="19" spans="2:17" ht="27.75" customHeight="1" x14ac:dyDescent="0.25">
      <c r="B19" s="11" t="s">
        <v>59</v>
      </c>
      <c r="C19" s="36">
        <f>('500MW model - tariffs'!E83-'500MW model - tariffs'!E16)/'500MW model - tariffs'!E16</f>
        <v>-1.8138041733547421E-2</v>
      </c>
      <c r="D19" s="36">
        <f>('500MW model - tariffs'!F83-'500MW model - tariffs'!F16)/'500MW model - tariffs'!F16</f>
        <v>-1.4109347442680595E-2</v>
      </c>
      <c r="E19" s="36">
        <f>('500MW model - tariffs'!G83-'500MW model - tariffs'!G16)/'500MW model - tariffs'!G16</f>
        <v>0</v>
      </c>
      <c r="F19" s="37">
        <f>('500MW model - tariffs'!H83-'500MW model - tariffs'!H16)/'500MW model - tariffs'!H16</f>
        <v>-2.5227750525578262E-2</v>
      </c>
      <c r="G19" s="37">
        <f>('500MW model - tariffs'!I83-'500MW model - tariffs'!I16)/'500MW model - tariffs'!I16</f>
        <v>0.12162162162162159</v>
      </c>
      <c r="H19" s="36">
        <f>('500MW model - tariffs'!J83-'500MW model - tariffs'!J16)/'500MW model - tariffs'!J16</f>
        <v>-9.0497737556561163E-3</v>
      </c>
      <c r="J19" s="38"/>
      <c r="K19" s="11" t="s">
        <v>59</v>
      </c>
      <c r="L19" s="36">
        <f>('500MW model - tariffs'!E217-'500MW model - tariffs'!E16)/'500MW model - tariffs'!E16</f>
        <v>1.1235955056179249E-3</v>
      </c>
      <c r="M19" s="36">
        <f>('500MW model - tariffs'!F217-'500MW model - tariffs'!F16)/'500MW model - tariffs'!F16</f>
        <v>-1.7636684303350986E-3</v>
      </c>
      <c r="N19" s="36">
        <f>('500MW model - tariffs'!G217-'500MW model - tariffs'!G16)/'500MW model - tariffs'!G16</f>
        <v>0</v>
      </c>
      <c r="O19" s="37">
        <f>('500MW model - tariffs'!H217-'500MW model - tariffs'!H16)/'500MW model - tariffs'!H16</f>
        <v>1.1679514132211435E-3</v>
      </c>
      <c r="P19" s="37">
        <f>('500MW model - tariffs'!I217-'500MW model - tariffs'!I16)/'500MW model - tariffs'!I16</f>
        <v>-6.7567567567567632E-3</v>
      </c>
      <c r="Q19" s="36">
        <f>('500MW model - tariffs'!J217-'500MW model - tariffs'!J16)/'500MW model - tariffs'!J16</f>
        <v>0</v>
      </c>
    </row>
    <row r="20" spans="2:17" ht="27.75" customHeight="1" x14ac:dyDescent="0.25">
      <c r="B20" s="11" t="s">
        <v>60</v>
      </c>
      <c r="C20" s="36">
        <f>('500MW model - tariffs'!E84-'500MW model - tariffs'!E17)/'500MW model - tariffs'!E17</f>
        <v>-2.6041666666666626E-2</v>
      </c>
      <c r="D20" s="36">
        <f>('500MW model - tariffs'!F84-'500MW model - tariffs'!F17)/'500MW model - tariffs'!F17</f>
        <v>-2.9816513761467916E-2</v>
      </c>
      <c r="E20" s="36">
        <f>('500MW model - tariffs'!G84-'500MW model - tariffs'!G17)/'500MW model - tariffs'!G17</f>
        <v>0</v>
      </c>
      <c r="F20" s="37">
        <f>('500MW model - tariffs'!H84-'500MW model - tariffs'!H17)/'500MW model - tariffs'!H17</f>
        <v>-2.508038585208994E-2</v>
      </c>
      <c r="G20" s="37">
        <f>('500MW model - tariffs'!I84-'500MW model - tariffs'!I17)/'500MW model - tariffs'!I17</f>
        <v>9.1549295774647974E-2</v>
      </c>
      <c r="H20" s="36">
        <f>('500MW model - tariffs'!J84-'500MW model - tariffs'!J17)/'500MW model - tariffs'!J17</f>
        <v>-2.2857142857142722E-2</v>
      </c>
      <c r="J20" s="38"/>
      <c r="K20" s="11" t="s">
        <v>60</v>
      </c>
      <c r="L20" s="36">
        <f>('500MW model - tariffs'!E218-'500MW model - tariffs'!E17)/'500MW model - tariffs'!E17</f>
        <v>1.7361111111110054E-3</v>
      </c>
      <c r="M20" s="36">
        <f>('500MW model - tariffs'!F218-'500MW model - tariffs'!F17)/'500MW model - tariffs'!F17</f>
        <v>-2.293577981651378E-3</v>
      </c>
      <c r="N20" s="36">
        <f>('500MW model - tariffs'!G218-'500MW model - tariffs'!G17)/'500MW model - tariffs'!G17</f>
        <v>0</v>
      </c>
      <c r="O20" s="37">
        <f>('500MW model - tariffs'!H218-'500MW model - tariffs'!H17)/'500MW model - tariffs'!H17</f>
        <v>1.1024345429490542E-3</v>
      </c>
      <c r="P20" s="37">
        <f>('500MW model - tariffs'!I218-'500MW model - tariffs'!I17)/'500MW model - tariffs'!I17</f>
        <v>-7.0422535211267668E-3</v>
      </c>
      <c r="Q20" s="36">
        <f>('500MW model - tariffs'!J218-'500MW model - tariffs'!J17)/'500MW model - tariffs'!J17</f>
        <v>0</v>
      </c>
    </row>
    <row r="21" spans="2:17" ht="27.75" customHeight="1" x14ac:dyDescent="0.25">
      <c r="B21" s="11" t="s">
        <v>61</v>
      </c>
      <c r="C21" s="36">
        <f>('500MW model - tariffs'!E85-'500MW model - tariffs'!E18)/'500MW model - tariffs'!E18</f>
        <v>-4.232558139534872E-2</v>
      </c>
      <c r="D21" s="36">
        <f>('500MW model - tariffs'!F85-'500MW model - tariffs'!F18)/'500MW model - tariffs'!F18</f>
        <v>-6.9306930693069368E-2</v>
      </c>
      <c r="E21" s="36">
        <f>('500MW model - tariffs'!G85-'500MW model - tariffs'!G18)/'500MW model - tariffs'!G18</f>
        <v>-0.10000000000000009</v>
      </c>
      <c r="F21" s="37">
        <f>('500MW model - tariffs'!H85-'500MW model - tariffs'!H18)/'500MW model - tariffs'!H18</f>
        <v>-2.5066464109380807E-2</v>
      </c>
      <c r="G21" s="37">
        <f>('500MW model - tariffs'!I85-'500MW model - tariffs'!I18)/'500MW model - tariffs'!I18</f>
        <v>7.6576576576576544E-2</v>
      </c>
      <c r="H21" s="36">
        <f>('500MW model - tariffs'!J85-'500MW model - tariffs'!J18)/'500MW model - tariffs'!J18</f>
        <v>-4.6511627906976785E-2</v>
      </c>
      <c r="J21" s="38"/>
      <c r="K21" s="11" t="s">
        <v>61</v>
      </c>
      <c r="L21" s="36">
        <f>('500MW model - tariffs'!E219-'500MW model - tariffs'!E18)/'500MW model - tariffs'!E18</f>
        <v>2.5581395348837489E-3</v>
      </c>
      <c r="M21" s="36">
        <f>('500MW model - tariffs'!F219-'500MW model - tariffs'!F18)/'500MW model - tariffs'!F18</f>
        <v>0</v>
      </c>
      <c r="N21" s="36">
        <f>('500MW model - tariffs'!G219-'500MW model - tariffs'!G18)/'500MW model - tariffs'!G18</f>
        <v>0</v>
      </c>
      <c r="O21" s="37">
        <f>('500MW model - tariffs'!H219-'500MW model - tariffs'!H18)/'500MW model - tariffs'!H18</f>
        <v>1.1393847322446313E-3</v>
      </c>
      <c r="P21" s="37">
        <f>('500MW model - tariffs'!I219-'500MW model - tariffs'!I18)/'500MW model - tariffs'!I18</f>
        <v>-9.0090090090090159E-3</v>
      </c>
      <c r="Q21" s="36">
        <f>('500MW model - tariffs'!J219-'500MW model - tariffs'!J18)/'500MW model - tariffs'!J18</f>
        <v>0</v>
      </c>
    </row>
    <row r="22" spans="2:17" ht="27.75" customHeight="1" x14ac:dyDescent="0.25">
      <c r="B22" s="11" t="s">
        <v>62</v>
      </c>
      <c r="C22" s="36">
        <f>('500MW model - tariffs'!E86-'500MW model - tariffs'!E19)/'500MW model - tariffs'!E19</f>
        <v>3.2555615843733073E-3</v>
      </c>
      <c r="D22" s="36"/>
      <c r="E22" s="36"/>
      <c r="F22" s="37"/>
      <c r="G22" s="37"/>
      <c r="H22" s="36"/>
      <c r="J22" s="38"/>
      <c r="K22" s="11" t="s">
        <v>62</v>
      </c>
      <c r="L22" s="36">
        <f>('500MW model - tariffs'!E220-'500MW model - tariffs'!E19)/'500MW model - tariffs'!E19</f>
        <v>-5.42593597395491E-4</v>
      </c>
      <c r="M22" s="36"/>
      <c r="N22" s="36"/>
      <c r="O22" s="37"/>
      <c r="P22" s="37"/>
      <c r="Q22" s="36"/>
    </row>
    <row r="23" spans="2:17" ht="27.75" customHeight="1" x14ac:dyDescent="0.25">
      <c r="B23" s="11" t="s">
        <v>64</v>
      </c>
      <c r="C23" s="36">
        <f>('500MW model - tariffs'!E87-'500MW model - tariffs'!E20)/'500MW model - tariffs'!E20</f>
        <v>-1.2014835710181103E-3</v>
      </c>
      <c r="D23" s="36">
        <f>('500MW model - tariffs'!F87-'500MW model - tariffs'!F20)/'500MW model - tariffs'!F20</f>
        <v>1.3547415955845415E-2</v>
      </c>
      <c r="E23" s="36">
        <f>('500MW model - tariffs'!G87-'500MW model - tariffs'!G20)/'500MW model - tariffs'!G20</f>
        <v>4.9180327868852507E-2</v>
      </c>
      <c r="F23" s="37"/>
      <c r="G23" s="37"/>
      <c r="H23" s="36"/>
      <c r="J23" s="38"/>
      <c r="K23" s="11" t="s">
        <v>64</v>
      </c>
      <c r="L23" s="36">
        <f>('500MW model - tariffs'!E221-'500MW model - tariffs'!E20)/'500MW model - tariffs'!E20</f>
        <v>1.5671524839367464E-4</v>
      </c>
      <c r="M23" s="36">
        <f>('500MW model - tariffs'!F221-'500MW model - tariffs'!F20)/'500MW model - tariffs'!F20</f>
        <v>-2.5087807325640315E-3</v>
      </c>
      <c r="N23" s="36">
        <f>('500MW model - tariffs'!G221-'500MW model - tariffs'!G20)/'500MW model - tariffs'!G20</f>
        <v>0</v>
      </c>
      <c r="O23" s="37"/>
      <c r="P23" s="37"/>
      <c r="Q23" s="36"/>
    </row>
    <row r="24" spans="2:17" x14ac:dyDescent="0.25">
      <c r="J24" s="38"/>
    </row>
    <row r="25" spans="2:17" ht="26.25" x14ac:dyDescent="0.4">
      <c r="B25" s="35" t="s">
        <v>153</v>
      </c>
      <c r="J25" s="38"/>
      <c r="K25" s="35" t="s">
        <v>157</v>
      </c>
    </row>
    <row r="26" spans="2:17" x14ac:dyDescent="0.25">
      <c r="J26" s="38"/>
    </row>
    <row r="27" spans="2:17" ht="51" x14ac:dyDescent="0.25">
      <c r="B27" s="1"/>
      <c r="C27" s="10" t="s">
        <v>41</v>
      </c>
      <c r="D27" s="10" t="s">
        <v>42</v>
      </c>
      <c r="E27" s="10" t="s">
        <v>43</v>
      </c>
      <c r="F27" s="10" t="s">
        <v>44</v>
      </c>
      <c r="G27" s="10" t="s">
        <v>45</v>
      </c>
      <c r="H27" s="10" t="s">
        <v>46</v>
      </c>
      <c r="J27" s="38"/>
      <c r="K27" s="1"/>
      <c r="L27" s="10" t="s">
        <v>41</v>
      </c>
      <c r="M27" s="10" t="s">
        <v>42</v>
      </c>
      <c r="N27" s="10" t="s">
        <v>43</v>
      </c>
      <c r="O27" s="10" t="s">
        <v>44</v>
      </c>
      <c r="P27" s="10" t="s">
        <v>45</v>
      </c>
      <c r="Q27" s="10" t="s">
        <v>46</v>
      </c>
    </row>
    <row r="28" spans="2:17" ht="27" customHeight="1" x14ac:dyDescent="0.25">
      <c r="B28" s="11" t="s">
        <v>48</v>
      </c>
      <c r="C28" s="36">
        <f>('500MW model - tariffs'!E140-'500MW model - tariffs'!E6)/'500MW model - tariffs'!E6</f>
        <v>5.4644808743169442E-3</v>
      </c>
      <c r="D28" s="36"/>
      <c r="E28" s="36"/>
      <c r="F28" s="37">
        <f>('500MW model - tariffs'!H140-'500MW model - tariffs'!H6)/'500MW model - tariffs'!H6</f>
        <v>-3.769401330376939E-2</v>
      </c>
      <c r="G28" s="37"/>
      <c r="H28" s="36"/>
      <c r="J28" s="38"/>
      <c r="K28" s="11" t="s">
        <v>48</v>
      </c>
      <c r="L28" s="36">
        <f>('500MW model - tariffs'!E274-'500MW model - tariffs'!E6)/'500MW model - tariffs'!E6</f>
        <v>2.7322404371584114E-3</v>
      </c>
      <c r="M28" s="36"/>
      <c r="N28" s="36"/>
      <c r="O28" s="37">
        <f>('500MW model - tariffs'!H274-'500MW model - tariffs'!H6)/'500MW model - tariffs'!H6</f>
        <v>-1.7738359201773853E-2</v>
      </c>
      <c r="P28" s="37"/>
      <c r="Q28" s="36"/>
    </row>
    <row r="29" spans="2:17" ht="27" customHeight="1" x14ac:dyDescent="0.25">
      <c r="B29" s="11" t="s">
        <v>49</v>
      </c>
      <c r="C29" s="36">
        <f>('500MW model - tariffs'!E141-'500MW model - tariffs'!E7)/'500MW model - tariffs'!E7</f>
        <v>2.5884383088868781E-3</v>
      </c>
      <c r="D29" s="36">
        <f>('500MW model - tariffs'!F141-'500MW model - tariffs'!F7)/'500MW model - tariffs'!F7</f>
        <v>8.0000000000000071E-2</v>
      </c>
      <c r="E29" s="36"/>
      <c r="F29" s="37">
        <f>('500MW model - tariffs'!H141-'500MW model - tariffs'!H7)/'500MW model - tariffs'!H7</f>
        <v>-3.769401330376939E-2</v>
      </c>
      <c r="G29" s="37"/>
      <c r="H29" s="36"/>
      <c r="J29" s="38"/>
      <c r="K29" s="11" t="s">
        <v>49</v>
      </c>
      <c r="L29" s="36">
        <f>('500MW model - tariffs'!E275-'500MW model - tariffs'!E7)/'500MW model - tariffs'!E7</f>
        <v>1.2942191544435349E-3</v>
      </c>
      <c r="M29" s="36">
        <f>('500MW model - tariffs'!F275-'500MW model - tariffs'!F7)/'500MW model - tariffs'!F7</f>
        <v>2.6666666666666693E-2</v>
      </c>
      <c r="N29" s="36"/>
      <c r="O29" s="37">
        <f>('500MW model - tariffs'!H275-'500MW model - tariffs'!H7)/'500MW model - tariffs'!H7</f>
        <v>-1.7738359201773853E-2</v>
      </c>
      <c r="P29" s="37"/>
      <c r="Q29" s="36"/>
    </row>
    <row r="30" spans="2:17" ht="27" customHeight="1" x14ac:dyDescent="0.25">
      <c r="B30" s="11" t="s">
        <v>50</v>
      </c>
      <c r="C30" s="36">
        <f>('500MW model - tariffs'!E142-'500MW model - tariffs'!E8)/'500MW model - tariffs'!E8</f>
        <v>1.6949152542372899E-2</v>
      </c>
      <c r="D30" s="36"/>
      <c r="E30" s="36"/>
      <c r="F30" s="37"/>
      <c r="G30" s="37"/>
      <c r="H30" s="36"/>
      <c r="J30" s="38"/>
      <c r="K30" s="11" t="s">
        <v>50</v>
      </c>
      <c r="L30" s="36">
        <f>('500MW model - tariffs'!E276-'500MW model - tariffs'!E8)/'500MW model - tariffs'!E8</f>
        <v>7.2639225181598127E-3</v>
      </c>
      <c r="M30" s="36"/>
      <c r="N30" s="36"/>
      <c r="O30" s="37"/>
      <c r="P30" s="37"/>
      <c r="Q30" s="36"/>
    </row>
    <row r="31" spans="2:17" ht="27" customHeight="1" x14ac:dyDescent="0.25">
      <c r="B31" s="11" t="s">
        <v>51</v>
      </c>
      <c r="C31" s="36">
        <f>('500MW model - tariffs'!E143-'500MW model - tariffs'!E9)/'500MW model - tariffs'!E9</f>
        <v>5.8541777541244802E-3</v>
      </c>
      <c r="D31" s="36"/>
      <c r="E31" s="36"/>
      <c r="F31" s="37">
        <f>('500MW model - tariffs'!H143-'500MW model - tariffs'!H9)/'500MW model - tariffs'!H9</f>
        <v>-3.6231884057970891E-2</v>
      </c>
      <c r="G31" s="37"/>
      <c r="H31" s="36"/>
      <c r="J31" s="38"/>
      <c r="K31" s="11" t="s">
        <v>51</v>
      </c>
      <c r="L31" s="36">
        <f>('500MW model - tariffs'!E277-'500MW model - tariffs'!E9)/'500MW model - tariffs'!E9</f>
        <v>2.6609898882383682E-3</v>
      </c>
      <c r="M31" s="36"/>
      <c r="N31" s="36"/>
      <c r="O31" s="37">
        <f>('500MW model - tariffs'!H277-'500MW model - tariffs'!H9)/'500MW model - tariffs'!H9</f>
        <v>-1.690821256038633E-2</v>
      </c>
      <c r="P31" s="37"/>
      <c r="Q31" s="36"/>
    </row>
    <row r="32" spans="2:17" ht="27" customHeight="1" x14ac:dyDescent="0.25">
      <c r="B32" s="11" t="s">
        <v>52</v>
      </c>
      <c r="C32" s="36">
        <f>('500MW model - tariffs'!E144-'500MW model - tariffs'!E10)/'500MW model - tariffs'!E10</f>
        <v>5.9221658206430779E-3</v>
      </c>
      <c r="D32" s="36">
        <f>('500MW model - tariffs'!F144-'500MW model - tariffs'!F10)/'500MW model - tariffs'!F10</f>
        <v>3.0534351145038195E-2</v>
      </c>
      <c r="E32" s="36"/>
      <c r="F32" s="37">
        <f>('500MW model - tariffs'!H144-'500MW model - tariffs'!H10)/'500MW model - tariffs'!H10</f>
        <v>-3.6231884057970891E-2</v>
      </c>
      <c r="G32" s="37"/>
      <c r="H32" s="36"/>
      <c r="J32" s="38"/>
      <c r="K32" s="11" t="s">
        <v>52</v>
      </c>
      <c r="L32" s="36">
        <f>('500MW model - tariffs'!E278-'500MW model - tariffs'!E10)/'500MW model - tariffs'!E10</f>
        <v>2.9610829103215389E-3</v>
      </c>
      <c r="M32" s="36">
        <f>('500MW model - tariffs'!F278-'500MW model - tariffs'!F10)/'500MW model - tariffs'!F10</f>
        <v>1.1450381679389323E-2</v>
      </c>
      <c r="N32" s="36"/>
      <c r="O32" s="37">
        <f>('500MW model - tariffs'!H278-'500MW model - tariffs'!H10)/'500MW model - tariffs'!H10</f>
        <v>-1.690821256038633E-2</v>
      </c>
      <c r="P32" s="37"/>
      <c r="Q32" s="36"/>
    </row>
    <row r="33" spans="2:17" ht="27" customHeight="1" x14ac:dyDescent="0.25">
      <c r="B33" s="11" t="s">
        <v>53</v>
      </c>
      <c r="C33" s="36">
        <f>('500MW model - tariffs'!E145-'500MW model - tariffs'!E11)/'500MW model - tariffs'!E11</f>
        <v>1.2295081967213127E-2</v>
      </c>
      <c r="D33" s="36"/>
      <c r="E33" s="36"/>
      <c r="F33" s="37"/>
      <c r="G33" s="37"/>
      <c r="H33" s="36"/>
      <c r="J33" s="38"/>
      <c r="K33" s="11" t="s">
        <v>53</v>
      </c>
      <c r="L33" s="36">
        <f>('500MW model - tariffs'!E279-'500MW model - tariffs'!E11)/'500MW model - tariffs'!E11</f>
        <v>6.1475409836065633E-3</v>
      </c>
      <c r="M33" s="36"/>
      <c r="N33" s="36"/>
      <c r="O33" s="37"/>
      <c r="P33" s="37"/>
      <c r="Q33" s="36"/>
    </row>
    <row r="34" spans="2:17" ht="27" customHeight="1" x14ac:dyDescent="0.25">
      <c r="B34" s="11" t="s">
        <v>54</v>
      </c>
      <c r="C34" s="36">
        <f>('500MW model - tariffs'!E146-'500MW model - tariffs'!E12)/'500MW model - tariffs'!E12</f>
        <v>6.0672917815775629E-3</v>
      </c>
      <c r="D34" s="36">
        <f>('500MW model - tariffs'!F146-'500MW model - tariffs'!F12)/'500MW model - tariffs'!F12</f>
        <v>7.1428571428571369E-2</v>
      </c>
      <c r="E34" s="36"/>
      <c r="F34" s="37">
        <f>('500MW model - tariffs'!H146-'500MW model - tariffs'!H12)/'500MW model - tariffs'!H12</f>
        <v>2.7215888194188981E-2</v>
      </c>
      <c r="G34" s="37"/>
      <c r="H34" s="36"/>
      <c r="J34" s="38"/>
      <c r="K34" s="11" t="s">
        <v>54</v>
      </c>
      <c r="L34" s="36">
        <f>('500MW model - tariffs'!E280-'500MW model - tariffs'!E12)/'500MW model - tariffs'!E12</f>
        <v>3.3094318808604552E-3</v>
      </c>
      <c r="M34" s="36">
        <f>('500MW model - tariffs'!F280-'500MW model - tariffs'!F12)/'500MW model - tariffs'!F12</f>
        <v>1.7857142857142873E-2</v>
      </c>
      <c r="N34" s="36"/>
      <c r="O34" s="37">
        <f>('500MW model - tariffs'!H280-'500MW model - tariffs'!H12)/'500MW model - tariffs'!H12</f>
        <v>-1.1033468186833811E-3</v>
      </c>
      <c r="P34" s="37"/>
      <c r="Q34" s="36"/>
    </row>
    <row r="35" spans="2:17" ht="27" customHeight="1" x14ac:dyDescent="0.25">
      <c r="B35" s="11" t="s">
        <v>56</v>
      </c>
      <c r="C35" s="36">
        <f>('500MW model - tariffs'!E147-'500MW model - tariffs'!E13)/'500MW model - tariffs'!E13</f>
        <v>8.4104289318745994E-4</v>
      </c>
      <c r="D35" s="36">
        <f>('500MW model - tariffs'!F147-'500MW model - tariffs'!F13)/'500MW model - tariffs'!F13</f>
        <v>8.571428571428559E-2</v>
      </c>
      <c r="E35" s="36"/>
      <c r="F35" s="37">
        <f>('500MW model - tariffs'!H147-'500MW model - tariffs'!H13)/'500MW model - tariffs'!H13</f>
        <v>-6.9843494510628407E-2</v>
      </c>
      <c r="G35" s="37"/>
      <c r="H35" s="36"/>
      <c r="J35" s="38"/>
      <c r="K35" s="11" t="s">
        <v>56</v>
      </c>
      <c r="L35" s="36">
        <f>('500MW model - tariffs'!E281-'500MW model - tariffs'!E13)/'500MW model - tariffs'!E13</f>
        <v>1.6820857863751066E-3</v>
      </c>
      <c r="M35" s="36">
        <f>('500MW model - tariffs'!F281-'500MW model - tariffs'!F13)/'500MW model - tariffs'!F13</f>
        <v>2.8571428571428397E-2</v>
      </c>
      <c r="N35" s="36"/>
      <c r="O35" s="37">
        <f>('500MW model - tariffs'!H281-'500MW model - tariffs'!H13)/'500MW model - tariffs'!H13</f>
        <v>-2.5928521373510847E-2</v>
      </c>
      <c r="P35" s="37"/>
      <c r="Q35" s="36"/>
    </row>
    <row r="36" spans="2:17" ht="27" customHeight="1" x14ac:dyDescent="0.25">
      <c r="B36" s="11" t="s">
        <v>57</v>
      </c>
      <c r="C36" s="36">
        <f>('500MW model - tariffs'!E148-'500MW model - tariffs'!E14)/'500MW model - tariffs'!E14</f>
        <v>-3.8656527249683249E-2</v>
      </c>
      <c r="D36" s="36">
        <f>('500MW model - tariffs'!F148-'500MW model - tariffs'!F14)/'500MW model - tariffs'!F14</f>
        <v>3.2258064516129059E-2</v>
      </c>
      <c r="E36" s="36"/>
      <c r="F36" s="37">
        <f>('500MW model - tariffs'!H148-'500MW model - tariffs'!H14)/'500MW model - tariffs'!H14</f>
        <v>3.3566927742770931E-3</v>
      </c>
      <c r="G36" s="37"/>
      <c r="H36" s="36"/>
      <c r="J36" s="38"/>
      <c r="K36" s="11" t="s">
        <v>57</v>
      </c>
      <c r="L36" s="36">
        <f>('500MW model - tariffs'!E282-'500MW model - tariffs'!E14)/'500MW model - tariffs'!E14</f>
        <v>-6.9708491761724467E-3</v>
      </c>
      <c r="M36" s="36">
        <f>('500MW model - tariffs'!F282-'500MW model - tariffs'!F14)/'500MW model - tariffs'!F14</f>
        <v>3.2258064516129059E-2</v>
      </c>
      <c r="N36" s="36"/>
      <c r="O36" s="37">
        <f>('500MW model - tariffs'!H282-'500MW model - tariffs'!H14)/'500MW model - tariffs'!H14</f>
        <v>-5.1822625287085301E-3</v>
      </c>
      <c r="P36" s="37"/>
      <c r="Q36" s="36"/>
    </row>
    <row r="37" spans="2:17" ht="27" customHeight="1" x14ac:dyDescent="0.25">
      <c r="B37" s="11" t="s">
        <v>58</v>
      </c>
      <c r="C37" s="36">
        <f>('500MW model - tariffs'!E149-'500MW model - tariffs'!E15)/'500MW model - tariffs'!E15</f>
        <v>-1.3938234490297817E-2</v>
      </c>
      <c r="D37" s="36">
        <f>('500MW model - tariffs'!F149-'500MW model - tariffs'!F15)/'500MW model - tariffs'!F15</f>
        <v>2.5139664804469296E-2</v>
      </c>
      <c r="E37" s="36">
        <f>('500MW model - tariffs'!G149-'500MW model - tariffs'!G15)/'500MW model - tariffs'!G15</f>
        <v>7.3170731707316972E-2</v>
      </c>
      <c r="F37" s="37">
        <f>('500MW model - tariffs'!H149-'500MW model - tariffs'!H15)/'500MW model - tariffs'!H15</f>
        <v>-7.0257611241217821E-2</v>
      </c>
      <c r="G37" s="37">
        <f>('500MW model - tariffs'!I149-'500MW model - tariffs'!I15)/'500MW model - tariffs'!I15</f>
        <v>0.12173913043478272</v>
      </c>
      <c r="H37" s="36">
        <f>('500MW model - tariffs'!J149-'500MW model - tariffs'!J15)/'500MW model - tariffs'!J15</f>
        <v>7.0921985815602905E-3</v>
      </c>
      <c r="J37" s="38"/>
      <c r="K37" s="11" t="s">
        <v>58</v>
      </c>
      <c r="L37" s="36">
        <f>('500MW model - tariffs'!E283-'500MW model - tariffs'!E15)/'500MW model - tariffs'!E15</f>
        <v>-4.0994807324404702E-3</v>
      </c>
      <c r="M37" s="36">
        <f>('500MW model - tariffs'!F283-'500MW model - tariffs'!F15)/'500MW model - tariffs'!F15</f>
        <v>1.3966480446927387E-2</v>
      </c>
      <c r="N37" s="36">
        <f>('500MW model - tariffs'!G283-'500MW model - tariffs'!G15)/'500MW model - tariffs'!G15</f>
        <v>2.4390243902439046E-2</v>
      </c>
      <c r="O37" s="37">
        <f>('500MW model - tariffs'!H283-'500MW model - tariffs'!H15)/'500MW model - tariffs'!H15</f>
        <v>-2.6541764246682267E-2</v>
      </c>
      <c r="P37" s="37">
        <f>('500MW model - tariffs'!I283-'500MW model - tariffs'!I15)/'500MW model - tariffs'!I15</f>
        <v>2.6086956521739157E-2</v>
      </c>
      <c r="Q37" s="36">
        <f>('500MW model - tariffs'!J283-'500MW model - tariffs'!J15)/'500MW model - tariffs'!J15</f>
        <v>3.5460992907801452E-3</v>
      </c>
    </row>
    <row r="38" spans="2:17" ht="27" customHeight="1" x14ac:dyDescent="0.25">
      <c r="B38" s="11" t="s">
        <v>59</v>
      </c>
      <c r="C38" s="36">
        <f>('500MW model - tariffs'!E150-'500MW model - tariffs'!E16)/'500MW model - tariffs'!E16</f>
        <v>-3.1139646869984081E-2</v>
      </c>
      <c r="D38" s="36">
        <f>('500MW model - tariffs'!F150-'500MW model - tariffs'!F16)/'500MW model - tariffs'!F16</f>
        <v>-1.7636684303350986E-3</v>
      </c>
      <c r="E38" s="36">
        <f>('500MW model - tariffs'!G150-'500MW model - tariffs'!G16)/'500MW model - tariffs'!G16</f>
        <v>3.3333333333333368E-2</v>
      </c>
      <c r="F38" s="37">
        <f>('500MW model - tariffs'!H150-'500MW model - tariffs'!H16)/'500MW model - tariffs'!H16</f>
        <v>-6.9843494510628407E-2</v>
      </c>
      <c r="G38" s="37">
        <f>('500MW model - tariffs'!I150-'500MW model - tariffs'!I16)/'500MW model - tariffs'!I16</f>
        <v>0.16216216216216217</v>
      </c>
      <c r="H38" s="36">
        <f>('500MW model - tariffs'!J150-'500MW model - tariffs'!J16)/'500MW model - tariffs'!J16</f>
        <v>-1.3574660633484175E-2</v>
      </c>
      <c r="J38" s="38"/>
      <c r="K38" s="11" t="s">
        <v>59</v>
      </c>
      <c r="L38" s="36">
        <f>('500MW model - tariffs'!E284-'500MW model - tariffs'!E16)/'500MW model - tariffs'!E16</f>
        <v>-7.5441412520065162E-3</v>
      </c>
      <c r="M38" s="36">
        <f>('500MW model - tariffs'!F284-'500MW model - tariffs'!F16)/'500MW model - tariffs'!F16</f>
        <v>1.234567901234569E-2</v>
      </c>
      <c r="N38" s="36">
        <f>('500MW model - tariffs'!G284-'500MW model - tariffs'!G16)/'500MW model - tariffs'!G16</f>
        <v>0</v>
      </c>
      <c r="O38" s="37">
        <f>('500MW model - tariffs'!H284-'500MW model - tariffs'!H16)/'500MW model - tariffs'!H16</f>
        <v>-2.5928521373510847E-2</v>
      </c>
      <c r="P38" s="37">
        <f>('500MW model - tariffs'!I284-'500MW model - tariffs'!I16)/'500MW model - tariffs'!I16</f>
        <v>3.3783783783783813E-2</v>
      </c>
      <c r="Q38" s="36">
        <f>('500MW model - tariffs'!J284-'500MW model - tariffs'!J16)/'500MW model - tariffs'!J16</f>
        <v>0</v>
      </c>
    </row>
    <row r="39" spans="2:17" ht="27" customHeight="1" x14ac:dyDescent="0.25">
      <c r="B39" s="11" t="s">
        <v>60</v>
      </c>
      <c r="C39" s="36">
        <f>('500MW model - tariffs'!E151-'500MW model - tariffs'!E17)/'500MW model - tariffs'!E17</f>
        <v>-4.4367283950617363E-2</v>
      </c>
      <c r="D39" s="36">
        <f>('500MW model - tariffs'!F151-'500MW model - tariffs'!F17)/'500MW model - tariffs'!F17</f>
        <v>-2.2935779816513784E-2</v>
      </c>
      <c r="E39" s="36">
        <f>('500MW model - tariffs'!G151-'500MW model - tariffs'!G17)/'500MW model - tariffs'!G17</f>
        <v>5.0000000000000044E-2</v>
      </c>
      <c r="F39" s="37">
        <f>('500MW model - tariffs'!H151-'500MW model - tariffs'!H17)/'500MW model - tariffs'!H17</f>
        <v>-6.9728984841524941E-2</v>
      </c>
      <c r="G39" s="37">
        <f>('500MW model - tariffs'!I151-'500MW model - tariffs'!I17)/'500MW model - tariffs'!I17</f>
        <v>0.13380281690140858</v>
      </c>
      <c r="H39" s="36">
        <f>('500MW model - tariffs'!J151-'500MW model - tariffs'!J17)/'500MW model - tariffs'!J17</f>
        <v>-3.4285714285714163E-2</v>
      </c>
      <c r="J39" s="38"/>
      <c r="K39" s="11" t="s">
        <v>60</v>
      </c>
      <c r="L39" s="36">
        <f>('500MW model - tariffs'!E285-'500MW model - tariffs'!E17)/'500MW model - tariffs'!E17</f>
        <v>-1.1381172839506204E-2</v>
      </c>
      <c r="M39" s="36">
        <f>('500MW model - tariffs'!F285-'500MW model - tariffs'!F17)/'500MW model - tariffs'!F17</f>
        <v>6.8807339449541349E-3</v>
      </c>
      <c r="N39" s="36">
        <f>('500MW model - tariffs'!G285-'500MW model - tariffs'!G17)/'500MW model - tariffs'!G17</f>
        <v>5.0000000000000044E-2</v>
      </c>
      <c r="O39" s="37">
        <f>('500MW model - tariffs'!H285-'500MW model - tariffs'!H17)/'500MW model - tariffs'!H17</f>
        <v>-2.5815342214055931E-2</v>
      </c>
      <c r="P39" s="37">
        <f>('500MW model - tariffs'!I285-'500MW model - tariffs'!I17)/'500MW model - tariffs'!I17</f>
        <v>2.8169014084507067E-2</v>
      </c>
      <c r="Q39" s="36">
        <f>('500MW model - tariffs'!J285-'500MW model - tariffs'!J17)/'500MW model - tariffs'!J17</f>
        <v>-5.7142857142857195E-3</v>
      </c>
    </row>
    <row r="40" spans="2:17" ht="27" customHeight="1" x14ac:dyDescent="0.25">
      <c r="B40" s="11" t="s">
        <v>61</v>
      </c>
      <c r="C40" s="36">
        <f>('500MW model - tariffs'!E152-'500MW model - tariffs'!E18)/'500MW model - tariffs'!E18</f>
        <v>-7.0930232558139475E-2</v>
      </c>
      <c r="D40" s="36">
        <f>('500MW model - tariffs'!F152-'500MW model - tariffs'!F18)/'500MW model - tariffs'!F18</f>
        <v>-7.9207920792079098E-2</v>
      </c>
      <c r="E40" s="36">
        <f>('500MW model - tariffs'!G152-'500MW model - tariffs'!G18)/'500MW model - tariffs'!G18</f>
        <v>-0.10000000000000009</v>
      </c>
      <c r="F40" s="37">
        <f>('500MW model - tariffs'!H152-'500MW model - tariffs'!H18)/'500MW model - tariffs'!H18</f>
        <v>-6.9692366122293861E-2</v>
      </c>
      <c r="G40" s="37">
        <f>('500MW model - tariffs'!I152-'500MW model - tariffs'!I18)/'500MW model - tariffs'!I18</f>
        <v>0.12162162162162161</v>
      </c>
      <c r="H40" s="36">
        <f>('500MW model - tariffs'!J152-'500MW model - tariffs'!J18)/'500MW model - tariffs'!J18</f>
        <v>-6.9767441860465171E-2</v>
      </c>
      <c r="J40" s="38"/>
      <c r="K40" s="11" t="s">
        <v>61</v>
      </c>
      <c r="L40" s="36">
        <f>('500MW model - tariffs'!E286-'500MW model - tariffs'!E18)/'500MW model - tariffs'!E18</f>
        <v>-1.8837209302325471E-2</v>
      </c>
      <c r="M40" s="36">
        <f>('500MW model - tariffs'!F286-'500MW model - tariffs'!F18)/'500MW model - tariffs'!F18</f>
        <v>-3.3003300330033034E-3</v>
      </c>
      <c r="N40" s="36">
        <f>('500MW model - tariffs'!G286-'500MW model - tariffs'!G18)/'500MW model - tariffs'!G18</f>
        <v>0</v>
      </c>
      <c r="O40" s="37">
        <f>('500MW model - tariffs'!H286-'500MW model - tariffs'!H18)/'500MW model - tariffs'!H18</f>
        <v>-2.5778579567033701E-2</v>
      </c>
      <c r="P40" s="37">
        <f>('500MW model - tariffs'!I286-'500MW model - tariffs'!I18)/'500MW model - tariffs'!I18</f>
        <v>3.6036036036035862E-2</v>
      </c>
      <c r="Q40" s="36">
        <f>('500MW model - tariffs'!J286-'500MW model - tariffs'!J18)/'500MW model - tariffs'!J18</f>
        <v>-1.5503875968992262E-2</v>
      </c>
    </row>
    <row r="41" spans="2:17" ht="27" customHeight="1" x14ac:dyDescent="0.25">
      <c r="B41" s="11" t="s">
        <v>62</v>
      </c>
      <c r="C41" s="36">
        <f>('500MW model - tariffs'!E153-'500MW model - tariffs'!E19)/'500MW model - tariffs'!E19</f>
        <v>9.7666847531199218E-3</v>
      </c>
      <c r="D41" s="36"/>
      <c r="E41" s="36"/>
      <c r="F41" s="37"/>
      <c r="G41" s="37"/>
      <c r="H41" s="36"/>
      <c r="J41" s="38"/>
      <c r="K41" s="11" t="s">
        <v>62</v>
      </c>
      <c r="L41" s="36">
        <f>('500MW model - tariffs'!E287-'500MW model - tariffs'!E19)/'500MW model - tariffs'!E19</f>
        <v>3.2555615843733073E-3</v>
      </c>
      <c r="M41" s="36"/>
      <c r="N41" s="36"/>
      <c r="O41" s="37"/>
      <c r="P41" s="37"/>
      <c r="Q41" s="36"/>
    </row>
    <row r="42" spans="2:17" ht="27" customHeight="1" x14ac:dyDescent="0.25">
      <c r="B42" s="11" t="s">
        <v>64</v>
      </c>
      <c r="C42" s="36">
        <f>('500MW model - tariffs'!E154-'500MW model - tariffs'!E20)/'500MW model - tariffs'!E20</f>
        <v>-2.0372982291177702E-3</v>
      </c>
      <c r="D42" s="36">
        <f>('500MW model - tariffs'!F154-'500MW model - tariffs'!F20)/'500MW model - tariffs'!F20</f>
        <v>3.9136979427998028E-2</v>
      </c>
      <c r="E42" s="36">
        <f>('500MW model - tariffs'!G154-'500MW model - tariffs'!G20)/'500MW model - tariffs'!G20</f>
        <v>9.0163934426229594E-2</v>
      </c>
      <c r="F42" s="37"/>
      <c r="G42" s="37"/>
      <c r="H42" s="36"/>
      <c r="J42" s="38"/>
      <c r="K42" s="11" t="s">
        <v>64</v>
      </c>
      <c r="L42" s="36">
        <f>('500MW model - tariffs'!E288-'500MW model - tariffs'!E20)/'500MW model - tariffs'!E20</f>
        <v>-1.6193909000680332E-3</v>
      </c>
      <c r="M42" s="36">
        <f>('500MW model - tariffs'!F288-'500MW model - tariffs'!F20)/'500MW model - tariffs'!F20</f>
        <v>1.6557952834922073E-2</v>
      </c>
      <c r="N42" s="36">
        <f>('500MW model - tariffs'!G288-'500MW model - tariffs'!G20)/'500MW model - tariffs'!G20</f>
        <v>2.4590163934426253E-2</v>
      </c>
      <c r="O42" s="37"/>
      <c r="P42" s="37"/>
      <c r="Q42" s="36"/>
    </row>
    <row r="43" spans="2:17" x14ac:dyDescent="0.25">
      <c r="J43" s="38"/>
    </row>
    <row r="44" spans="2:17" ht="26.25" x14ac:dyDescent="0.4">
      <c r="B44" s="35" t="s">
        <v>155</v>
      </c>
      <c r="J44" s="38"/>
      <c r="K44" s="35" t="s">
        <v>154</v>
      </c>
    </row>
    <row r="45" spans="2:17" x14ac:dyDescent="0.25">
      <c r="J45" s="38"/>
    </row>
    <row r="46" spans="2:17" ht="51" x14ac:dyDescent="0.25">
      <c r="B46" s="1"/>
      <c r="C46" s="10" t="s">
        <v>41</v>
      </c>
      <c r="D46" s="10" t="s">
        <v>42</v>
      </c>
      <c r="E46" s="10" t="s">
        <v>43</v>
      </c>
      <c r="F46" s="10" t="s">
        <v>44</v>
      </c>
      <c r="G46" s="10" t="s">
        <v>45</v>
      </c>
      <c r="H46" s="10" t="s">
        <v>46</v>
      </c>
      <c r="J46" s="38"/>
      <c r="K46" s="1"/>
      <c r="L46" s="10" t="s">
        <v>41</v>
      </c>
      <c r="M46" s="10" t="s">
        <v>42</v>
      </c>
      <c r="N46" s="10" t="s">
        <v>43</v>
      </c>
      <c r="O46" s="10" t="s">
        <v>44</v>
      </c>
      <c r="P46" s="10" t="s">
        <v>45</v>
      </c>
      <c r="Q46" s="10" t="s">
        <v>46</v>
      </c>
    </row>
    <row r="47" spans="2:17" ht="27" customHeight="1" x14ac:dyDescent="0.25">
      <c r="B47" s="11" t="s">
        <v>48</v>
      </c>
      <c r="C47" s="36">
        <f>('500MW model - tariffs'!E140-'500MW model - tariffs'!E73)/'500MW model - tariffs'!E73</f>
        <v>5.4377379010337791E-4</v>
      </c>
      <c r="D47" s="36"/>
      <c r="E47" s="36"/>
      <c r="F47" s="37">
        <f>('500MW model - tariffs'!H140-'500MW model - tariffs'!H73)/'500MW model - tariffs'!H73</f>
        <v>-1.1389521640091077E-2</v>
      </c>
      <c r="G47" s="37"/>
      <c r="H47" s="36"/>
      <c r="J47" s="38"/>
      <c r="K47" s="11" t="s">
        <v>48</v>
      </c>
      <c r="L47" s="36">
        <f>('500MW model - tariffs'!E274-'500MW model - tariffs'!E207)/'500MW model - tariffs'!E207</f>
        <v>3.2804811372334638E-3</v>
      </c>
      <c r="M47" s="36"/>
      <c r="N47" s="36"/>
      <c r="O47" s="37">
        <f>('500MW model - tariffs'!H274-'500MW model - tariffs'!H207)/'500MW model - tariffs'!H207</f>
        <v>-1.7738359201773853E-2</v>
      </c>
      <c r="P47" s="37"/>
      <c r="Q47" s="36"/>
    </row>
    <row r="48" spans="2:17" ht="27" customHeight="1" x14ac:dyDescent="0.25">
      <c r="B48" s="11" t="s">
        <v>49</v>
      </c>
      <c r="C48" s="36">
        <f>('500MW model - tariffs'!E141-'500MW model - tariffs'!E74)/'500MW model - tariffs'!E74</f>
        <v>-8.5984522785908157E-4</v>
      </c>
      <c r="D48" s="36">
        <f>('500MW model - tariffs'!F141-'500MW model - tariffs'!F74)/'500MW model - tariffs'!F74</f>
        <v>2.5316455696202556E-2</v>
      </c>
      <c r="E48" s="36"/>
      <c r="F48" s="37">
        <f>('500MW model - tariffs'!H141-'500MW model - tariffs'!H74)/'500MW model - tariffs'!H74</f>
        <v>-1.1389521640091077E-2</v>
      </c>
      <c r="G48" s="37"/>
      <c r="H48" s="36"/>
      <c r="J48" s="38"/>
      <c r="K48" s="11" t="s">
        <v>49</v>
      </c>
      <c r="L48" s="36">
        <f>('500MW model - tariffs'!E275-'500MW model - tariffs'!E208)/'500MW model - tariffs'!E208</f>
        <v>1.7263703064307307E-3</v>
      </c>
      <c r="M48" s="36">
        <f>('500MW model - tariffs'!F275-'500MW model - tariffs'!F208)/'500MW model - tariffs'!F208</f>
        <v>2.6666666666666693E-2</v>
      </c>
      <c r="N48" s="36"/>
      <c r="O48" s="37">
        <f>('500MW model - tariffs'!H275-'500MW model - tariffs'!H208)/'500MW model - tariffs'!H208</f>
        <v>-1.7738359201773853E-2</v>
      </c>
      <c r="P48" s="37"/>
      <c r="Q48" s="36"/>
    </row>
    <row r="49" spans="2:17" ht="27" customHeight="1" x14ac:dyDescent="0.25">
      <c r="B49" s="11" t="s">
        <v>50</v>
      </c>
      <c r="C49" s="36">
        <f>('500MW model - tariffs'!E142-'500MW model - tariffs'!E75)/'500MW model - tariffs'!E75</f>
        <v>7.1942446043165532E-3</v>
      </c>
      <c r="D49" s="36"/>
      <c r="E49" s="36"/>
      <c r="F49" s="37"/>
      <c r="G49" s="37"/>
      <c r="H49" s="36"/>
      <c r="J49" s="38"/>
      <c r="K49" s="11" t="s">
        <v>50</v>
      </c>
      <c r="L49" s="36">
        <f>('500MW model - tariffs'!E276-'500MW model - tariffs'!E209)/'500MW model - tariffs'!E209</f>
        <v>7.2639225181598127E-3</v>
      </c>
      <c r="M49" s="36"/>
      <c r="N49" s="36"/>
      <c r="O49" s="37"/>
      <c r="P49" s="37"/>
      <c r="Q49" s="36"/>
    </row>
    <row r="50" spans="2:17" ht="27" customHeight="1" x14ac:dyDescent="0.25">
      <c r="B50" s="11" t="s">
        <v>51</v>
      </c>
      <c r="C50" s="36">
        <f>('500MW model - tariffs'!E143-'500MW model - tariffs'!E76)/'500MW model - tariffs'!E76</f>
        <v>1.0593220338983062E-3</v>
      </c>
      <c r="D50" s="36"/>
      <c r="E50" s="36"/>
      <c r="F50" s="37">
        <f>('500MW model - tariffs'!H143-'500MW model - tariffs'!H76)/'500MW model - tariffs'!H76</f>
        <v>-9.9255583126550955E-3</v>
      </c>
      <c r="G50" s="37"/>
      <c r="H50" s="36"/>
      <c r="J50" s="38"/>
      <c r="K50" s="11" t="s">
        <v>51</v>
      </c>
      <c r="L50" s="36">
        <f>('500MW model - tariffs'!E277-'500MW model - tariffs'!E210)/'500MW model - tariffs'!E210</f>
        <v>3.1948881789137409E-3</v>
      </c>
      <c r="M50" s="36"/>
      <c r="N50" s="36"/>
      <c r="O50" s="37">
        <f>('500MW model - tariffs'!H277-'500MW model - tariffs'!H210)/'500MW model - tariffs'!H210</f>
        <v>-1.690821256038633E-2</v>
      </c>
      <c r="P50" s="37"/>
      <c r="Q50" s="36"/>
    </row>
    <row r="51" spans="2:17" ht="27" customHeight="1" x14ac:dyDescent="0.25">
      <c r="B51" s="11" t="s">
        <v>52</v>
      </c>
      <c r="C51" s="36">
        <f>('500MW model - tariffs'!E144-'500MW model - tariffs'!E77)/'500MW model - tariffs'!E77</f>
        <v>1.26315789473689E-3</v>
      </c>
      <c r="D51" s="36">
        <f>('500MW model - tariffs'!F144-'500MW model - tariffs'!F77)/'500MW model - tariffs'!F77</f>
        <v>1.1235955056179785E-2</v>
      </c>
      <c r="E51" s="36"/>
      <c r="F51" s="37">
        <f>('500MW model - tariffs'!H144-'500MW model - tariffs'!H77)/'500MW model - tariffs'!H77</f>
        <v>-9.9255583126550955E-3</v>
      </c>
      <c r="G51" s="37"/>
      <c r="H51" s="36"/>
      <c r="J51" s="38"/>
      <c r="K51" s="11" t="s">
        <v>52</v>
      </c>
      <c r="L51" s="36">
        <f>('500MW model - tariffs'!E278-'500MW model - tariffs'!E211)/'500MW model - tariffs'!E211</f>
        <v>3.3855268726195546E-3</v>
      </c>
      <c r="M51" s="36">
        <f>('500MW model - tariffs'!F278-'500MW model - tariffs'!F211)/'500MW model - tariffs'!F211</f>
        <v>1.1450381679389323E-2</v>
      </c>
      <c r="N51" s="36"/>
      <c r="O51" s="37">
        <f>('500MW model - tariffs'!H278-'500MW model - tariffs'!H211)/'500MW model - tariffs'!H211</f>
        <v>-1.690821256038633E-2</v>
      </c>
      <c r="P51" s="37"/>
      <c r="Q51" s="36"/>
    </row>
    <row r="52" spans="2:17" ht="27" customHeight="1" x14ac:dyDescent="0.25">
      <c r="B52" s="11" t="s">
        <v>53</v>
      </c>
      <c r="C52" s="36">
        <f>('500MW model - tariffs'!E145-'500MW model - tariffs'!E78)/'500MW model - tariffs'!E78</f>
        <v>4.065040650406508E-3</v>
      </c>
      <c r="D52" s="36"/>
      <c r="E52" s="36"/>
      <c r="F52" s="37"/>
      <c r="G52" s="37"/>
      <c r="H52" s="36"/>
      <c r="J52" s="38"/>
      <c r="K52" s="11" t="s">
        <v>53</v>
      </c>
      <c r="L52" s="36">
        <f>('500MW model - tariffs'!E279-'500MW model - tariffs'!E212)/'500MW model - tariffs'!E212</f>
        <v>6.1475409836065633E-3</v>
      </c>
      <c r="M52" s="36"/>
      <c r="N52" s="36"/>
      <c r="O52" s="37"/>
      <c r="P52" s="37"/>
      <c r="Q52" s="36"/>
    </row>
    <row r="53" spans="2:17" ht="27" customHeight="1" x14ac:dyDescent="0.25">
      <c r="B53" s="11" t="s">
        <v>54</v>
      </c>
      <c r="C53" s="36">
        <f>('500MW model - tariffs'!E146-'500MW model - tariffs'!E79)/'500MW model - tariffs'!E79</f>
        <v>1.097694840834249E-3</v>
      </c>
      <c r="D53" s="36">
        <f>('500MW model - tariffs'!F146-'500MW model - tariffs'!F79)/'500MW model - tariffs'!F79</f>
        <v>3.4482758620689564E-2</v>
      </c>
      <c r="E53" s="36"/>
      <c r="F53" s="37">
        <f>('500MW model - tariffs'!H146-'500MW model - tariffs'!H79)/'500MW model - tariffs'!H79</f>
        <v>5.835543766578246E-2</v>
      </c>
      <c r="G53" s="37"/>
      <c r="H53" s="36"/>
      <c r="J53" s="38"/>
      <c r="K53" s="11" t="s">
        <v>54</v>
      </c>
      <c r="L53" s="36">
        <f>('500MW model - tariffs'!E280-'500MW model - tariffs'!E213)/'500MW model - tariffs'!E213</f>
        <v>3.8631346578365867E-3</v>
      </c>
      <c r="M53" s="36">
        <f>('500MW model - tariffs'!F280-'500MW model - tariffs'!F213)/'500MW model - tariffs'!F213</f>
        <v>3.6363636363636397E-2</v>
      </c>
      <c r="N53" s="36"/>
      <c r="O53" s="37">
        <f>('500MW model - tariffs'!H280-'500MW model - tariffs'!H213)/'500MW model - tariffs'!H213</f>
        <v>1.8443378827001369E-3</v>
      </c>
      <c r="P53" s="37"/>
      <c r="Q53" s="36"/>
    </row>
    <row r="54" spans="2:17" ht="27" customHeight="1" x14ac:dyDescent="0.25">
      <c r="B54" s="11" t="s">
        <v>56</v>
      </c>
      <c r="C54" s="36">
        <f>('500MW model - tariffs'!E147-'500MW model - tariffs'!E80)/'500MW model - tariffs'!E80</f>
        <v>0</v>
      </c>
      <c r="D54" s="36">
        <f>('500MW model - tariffs'!F147-'500MW model - tariffs'!F80)/'500MW model - tariffs'!F80</f>
        <v>5.5555555555555608E-2</v>
      </c>
      <c r="E54" s="36"/>
      <c r="F54" s="37">
        <f>('500MW model - tariffs'!H147-'500MW model - tariffs'!H80)/'500MW model - tariffs'!H80</f>
        <v>-4.5770428947998966E-2</v>
      </c>
      <c r="G54" s="37"/>
      <c r="H54" s="36"/>
      <c r="J54" s="38"/>
      <c r="K54" s="11" t="s">
        <v>56</v>
      </c>
      <c r="L54" s="36">
        <f>('500MW model - tariffs'!E281-'500MW model - tariffs'!E214)/'500MW model - tariffs'!E214</f>
        <v>2.5252525252526209E-3</v>
      </c>
      <c r="M54" s="36">
        <f>('500MW model - tariffs'!F281-'500MW model - tariffs'!F214)/'500MW model - tariffs'!F214</f>
        <v>2.8571428571428397E-2</v>
      </c>
      <c r="N54" s="36"/>
      <c r="O54" s="37">
        <f>('500MW model - tariffs'!H281-'500MW model - tariffs'!H214)/'500MW model - tariffs'!H214</f>
        <v>-2.7064862342510421E-2</v>
      </c>
      <c r="P54" s="37"/>
      <c r="Q54" s="36"/>
    </row>
    <row r="55" spans="2:17" ht="27" customHeight="1" x14ac:dyDescent="0.25">
      <c r="B55" s="11" t="s">
        <v>57</v>
      </c>
      <c r="C55" s="36">
        <f>('500MW model - tariffs'!E148-'500MW model - tariffs'!E81)/'500MW model - tariffs'!E81</f>
        <v>-1.2369791666666749E-2</v>
      </c>
      <c r="D55" s="36">
        <f>('500MW model - tariffs'!F148-'500MW model - tariffs'!F81)/'500MW model - tariffs'!F81</f>
        <v>3.2258064516129059E-2</v>
      </c>
      <c r="E55" s="36"/>
      <c r="F55" s="37">
        <f>('500MW model - tariffs'!H148-'500MW model - tariffs'!H81)/'500MW model - tariffs'!H81</f>
        <v>-1.4118736257377605E-2</v>
      </c>
      <c r="G55" s="37"/>
      <c r="H55" s="36"/>
      <c r="J55" s="38"/>
      <c r="K55" s="11" t="s">
        <v>57</v>
      </c>
      <c r="L55" s="36">
        <f>('500MW model - tariffs'!E282-'500MW model - tariffs'!E215)/'500MW model - tariffs'!E215</f>
        <v>-8.2278481012658996E-3</v>
      </c>
      <c r="M55" s="36">
        <f>('500MW model - tariffs'!F282-'500MW model - tariffs'!F215)/'500MW model - tariffs'!F215</f>
        <v>3.2258064516129059E-2</v>
      </c>
      <c r="N55" s="36"/>
      <c r="O55" s="37">
        <f>('500MW model - tariffs'!H282-'500MW model - tariffs'!H215)/'500MW model - tariffs'!H215</f>
        <v>-3.1275817302018243E-3</v>
      </c>
      <c r="P55" s="37"/>
      <c r="Q55" s="36"/>
    </row>
    <row r="56" spans="2:17" ht="27" customHeight="1" x14ac:dyDescent="0.25">
      <c r="B56" s="11" t="s">
        <v>58</v>
      </c>
      <c r="C56" s="36">
        <f>('500MW model - tariffs'!E149-'500MW model - tariffs'!E82)/'500MW model - tariffs'!E82</f>
        <v>-8.1099656357388542E-3</v>
      </c>
      <c r="D56" s="36">
        <f>('500MW model - tariffs'!F149-'500MW model - tariffs'!F82)/'500MW model - tariffs'!F82</f>
        <v>1.803051317614426E-2</v>
      </c>
      <c r="E56" s="36">
        <f>('500MW model - tariffs'!G149-'500MW model - tariffs'!G82)/'500MW model - tariffs'!G82</f>
        <v>2.3255813953488396E-2</v>
      </c>
      <c r="F56" s="37">
        <f>('500MW model - tariffs'!H149-'500MW model - tariffs'!H82)/'500MW model - tariffs'!H82</f>
        <v>-4.5673076923076941E-2</v>
      </c>
      <c r="G56" s="37">
        <f>('500MW model - tariffs'!I149-'500MW model - tariffs'!I82)/'500MW model - tariffs'!I82</f>
        <v>7.5000000000000067E-2</v>
      </c>
      <c r="H56" s="36">
        <f>('500MW model - tariffs'!J149-'500MW model - tariffs'!J82)/'500MW model - tariffs'!J82</f>
        <v>0</v>
      </c>
      <c r="J56" s="38"/>
      <c r="K56" s="11" t="s">
        <v>58</v>
      </c>
      <c r="L56" s="36">
        <f>('500MW model - tariffs'!E283-'500MW model - tariffs'!E216)/'500MW model - tariffs'!E216</f>
        <v>-4.6435400163889386E-3</v>
      </c>
      <c r="M56" s="36">
        <f>('500MW model - tariffs'!F283-'500MW model - tariffs'!F216)/'500MW model - tariffs'!F216</f>
        <v>1.6806722689075647E-2</v>
      </c>
      <c r="N56" s="36">
        <f>('500MW model - tariffs'!G283-'500MW model - tariffs'!G216)/'500MW model - tariffs'!G216</f>
        <v>2.4390243902439046E-2</v>
      </c>
      <c r="O56" s="37">
        <f>('500MW model - tariffs'!H283-'500MW model - tariffs'!H216)/'500MW model - tariffs'!H216</f>
        <v>-2.730109204368172E-2</v>
      </c>
      <c r="P56" s="37">
        <f>('500MW model - tariffs'!I283-'500MW model - tariffs'!I216)/'500MW model - tariffs'!I216</f>
        <v>3.5087719298245647E-2</v>
      </c>
      <c r="Q56" s="36">
        <f>('500MW model - tariffs'!J283-'500MW model - tariffs'!J216)/'500MW model - tariffs'!J216</f>
        <v>3.5460992907801452E-3</v>
      </c>
    </row>
    <row r="57" spans="2:17" ht="27" customHeight="1" x14ac:dyDescent="0.25">
      <c r="B57" s="11" t="s">
        <v>59</v>
      </c>
      <c r="C57" s="36">
        <f>('500MW model - tariffs'!E150-'500MW model - tariffs'!E83)/'500MW model - tariffs'!E83</f>
        <v>-1.3241785188818115E-2</v>
      </c>
      <c r="D57" s="36">
        <f>('500MW model - tariffs'!F150-'500MW model - tariffs'!F83)/'500MW model - tariffs'!F83</f>
        <v>1.2522361359570473E-2</v>
      </c>
      <c r="E57" s="36">
        <f>('500MW model - tariffs'!G150-'500MW model - tariffs'!G83)/'500MW model - tariffs'!G83</f>
        <v>3.3333333333333368E-2</v>
      </c>
      <c r="F57" s="37">
        <f>('500MW model - tariffs'!H150-'500MW model - tariffs'!H83)/'500MW model - tariffs'!H83</f>
        <v>-4.5770428947998966E-2</v>
      </c>
      <c r="G57" s="37">
        <f>('500MW model - tariffs'!I150-'500MW model - tariffs'!I83)/'500MW model - tariffs'!I83</f>
        <v>3.6144578313253045E-2</v>
      </c>
      <c r="H57" s="36">
        <f>('500MW model - tariffs'!J150-'500MW model - tariffs'!J83)/'500MW model - tariffs'!J83</f>
        <v>-4.5662100456621045E-3</v>
      </c>
      <c r="J57" s="38"/>
      <c r="K57" s="11" t="s">
        <v>59</v>
      </c>
      <c r="L57" s="36">
        <f>('500MW model - tariffs'!E284-'500MW model - tariffs'!E217)/'500MW model - tariffs'!E217</f>
        <v>-8.6580086580087014E-3</v>
      </c>
      <c r="M57" s="36">
        <f>('500MW model - tariffs'!F284-'500MW model - tariffs'!F217)/'500MW model - tariffs'!F217</f>
        <v>1.4134275618374572E-2</v>
      </c>
      <c r="N57" s="36">
        <f>('500MW model - tariffs'!G284-'500MW model - tariffs'!G217)/'500MW model - tariffs'!G217</f>
        <v>0</v>
      </c>
      <c r="O57" s="37">
        <f>('500MW model - tariffs'!H284-'500MW model - tariffs'!H217)/'500MW model - tariffs'!H217</f>
        <v>-2.7064862342510421E-2</v>
      </c>
      <c r="P57" s="37">
        <f>('500MW model - tariffs'!I284-'500MW model - tariffs'!I217)/'500MW model - tariffs'!I217</f>
        <v>4.0816326530612283E-2</v>
      </c>
      <c r="Q57" s="36">
        <f>('500MW model - tariffs'!J284-'500MW model - tariffs'!J217)/'500MW model - tariffs'!J217</f>
        <v>0</v>
      </c>
    </row>
    <row r="58" spans="2:17" ht="27" customHeight="1" x14ac:dyDescent="0.25">
      <c r="B58" s="11" t="s">
        <v>60</v>
      </c>
      <c r="C58" s="36">
        <f>('500MW model - tariffs'!E151-'500MW model - tariffs'!E84)/'500MW model - tariffs'!E84</f>
        <v>-1.8815607050901295E-2</v>
      </c>
      <c r="D58" s="36">
        <f>('500MW model - tariffs'!F151-'500MW model - tariffs'!F84)/'500MW model - tariffs'!F84</f>
        <v>7.0921985815602905E-3</v>
      </c>
      <c r="E58" s="36">
        <f>('500MW model - tariffs'!G151-'500MW model - tariffs'!G84)/'500MW model - tariffs'!G84</f>
        <v>5.0000000000000044E-2</v>
      </c>
      <c r="F58" s="37">
        <f>('500MW model - tariffs'!H151-'500MW model - tariffs'!H84)/'500MW model - tariffs'!H84</f>
        <v>-4.5797210704862409E-2</v>
      </c>
      <c r="G58" s="37">
        <f>('500MW model - tariffs'!I151-'500MW model - tariffs'!I84)/'500MW model - tariffs'!I84</f>
        <v>3.8709677419354875E-2</v>
      </c>
      <c r="H58" s="36">
        <f>('500MW model - tariffs'!J151-'500MW model - tariffs'!J84)/'500MW model - tariffs'!J84</f>
        <v>-1.1695906432748548E-2</v>
      </c>
      <c r="J58" s="38"/>
      <c r="K58" s="11" t="s">
        <v>60</v>
      </c>
      <c r="L58" s="36">
        <f>('500MW model - tariffs'!E285-'500MW model - tariffs'!E218)/'500MW model - tariffs'!E218</f>
        <v>-1.3094550356248723E-2</v>
      </c>
      <c r="M58" s="36">
        <f>('500MW model - tariffs'!F285-'500MW model - tariffs'!F218)/'500MW model - tariffs'!F218</f>
        <v>9.1954022988505833E-3</v>
      </c>
      <c r="N58" s="36">
        <f>('500MW model - tariffs'!G285-'500MW model - tariffs'!G218)/'500MW model - tariffs'!G218</f>
        <v>5.0000000000000044E-2</v>
      </c>
      <c r="O58" s="37">
        <f>('500MW model - tariffs'!H285-'500MW model - tariffs'!H218)/'500MW model - tariffs'!H218</f>
        <v>-2.68881343489033E-2</v>
      </c>
      <c r="P58" s="37">
        <f>('500MW model - tariffs'!I285-'500MW model - tariffs'!I218)/'500MW model - tariffs'!I218</f>
        <v>3.5460992907801449E-2</v>
      </c>
      <c r="Q58" s="36">
        <f>('500MW model - tariffs'!J285-'500MW model - tariffs'!J218)/'500MW model - tariffs'!J218</f>
        <v>-5.7142857142857195E-3</v>
      </c>
    </row>
    <row r="59" spans="2:17" ht="27" customHeight="1" x14ac:dyDescent="0.25">
      <c r="B59" s="11" t="s">
        <v>61</v>
      </c>
      <c r="C59" s="36">
        <f>('500MW model - tariffs'!E152-'500MW model - tariffs'!E85)/'500MW model - tariffs'!E85</f>
        <v>-2.9868868382710103E-2</v>
      </c>
      <c r="D59" s="36">
        <f>('500MW model - tariffs'!F152-'500MW model - tariffs'!F85)/'500MW model - tariffs'!F85</f>
        <v>-1.063829787234024E-2</v>
      </c>
      <c r="E59" s="36">
        <f>('500MW model - tariffs'!G152-'500MW model - tariffs'!G85)/'500MW model - tariffs'!G85</f>
        <v>0</v>
      </c>
      <c r="F59" s="37">
        <f>('500MW model - tariffs'!H152-'500MW model - tariffs'!H85)/'500MW model - tariffs'!H85</f>
        <v>-4.5773276197896402E-2</v>
      </c>
      <c r="G59" s="37">
        <f>('500MW model - tariffs'!I152-'500MW model - tariffs'!I85)/'500MW model - tariffs'!I85</f>
        <v>4.1841004184100451E-2</v>
      </c>
      <c r="H59" s="36">
        <f>('500MW model - tariffs'!J152-'500MW model - tariffs'!J85)/'500MW model - tariffs'!J85</f>
        <v>-2.4390243902439046E-2</v>
      </c>
      <c r="J59" s="38"/>
      <c r="K59" s="11" t="s">
        <v>61</v>
      </c>
      <c r="L59" s="36">
        <f>('500MW model - tariffs'!E286-'500MW model - tariffs'!E219)/'500MW model - tariffs'!E219</f>
        <v>-2.1340756205056748E-2</v>
      </c>
      <c r="M59" s="36">
        <f>('500MW model - tariffs'!F286-'500MW model - tariffs'!F219)/'500MW model - tariffs'!F219</f>
        <v>-3.3003300330033034E-3</v>
      </c>
      <c r="N59" s="36">
        <f>('500MW model - tariffs'!G286-'500MW model - tariffs'!G219)/'500MW model - tariffs'!G219</f>
        <v>0</v>
      </c>
      <c r="O59" s="37">
        <f>('500MW model - tariffs'!H286-'500MW model - tariffs'!H219)/'500MW model - tariffs'!H219</f>
        <v>-2.6887329286798121E-2</v>
      </c>
      <c r="P59" s="37">
        <f>('500MW model - tariffs'!I286-'500MW model - tariffs'!I219)/'500MW model - tariffs'!I219</f>
        <v>4.5454545454545289E-2</v>
      </c>
      <c r="Q59" s="36">
        <f>('500MW model - tariffs'!J286-'500MW model - tariffs'!J219)/'500MW model - tariffs'!J219</f>
        <v>-1.5503875968992262E-2</v>
      </c>
    </row>
    <row r="60" spans="2:17" ht="27" customHeight="1" x14ac:dyDescent="0.25">
      <c r="B60" s="11" t="s">
        <v>62</v>
      </c>
      <c r="C60" s="36">
        <f>('500MW model - tariffs'!E153-'500MW model - tariffs'!E86)/'500MW model - tariffs'!E86</f>
        <v>6.4899945916711797E-3</v>
      </c>
      <c r="D60" s="36"/>
      <c r="E60" s="36"/>
      <c r="F60" s="37"/>
      <c r="G60" s="37"/>
      <c r="H60" s="36"/>
      <c r="J60" s="38"/>
      <c r="K60" s="11" t="s">
        <v>62</v>
      </c>
      <c r="L60" s="36">
        <f>('500MW model - tariffs'!E287-'500MW model - tariffs'!E220)/'500MW model - tariffs'!E220</f>
        <v>3.8002171552659583E-3</v>
      </c>
      <c r="M60" s="36"/>
      <c r="N60" s="36"/>
      <c r="O60" s="37"/>
      <c r="P60" s="37"/>
      <c r="Q60" s="36"/>
    </row>
    <row r="61" spans="2:17" ht="27" customHeight="1" x14ac:dyDescent="0.25">
      <c r="B61" s="11" t="s">
        <v>64</v>
      </c>
      <c r="C61" s="36">
        <f>('500MW model - tariffs'!E154-'500MW model - tariffs'!E87)/'500MW model - tariffs'!E87</f>
        <v>-8.3682008368210199E-4</v>
      </c>
      <c r="D61" s="36">
        <f>('500MW model - tariffs'!F154-'500MW model - tariffs'!F87)/'500MW model - tariffs'!F87</f>
        <v>2.5247524752475325E-2</v>
      </c>
      <c r="E61" s="36">
        <f>('500MW model - tariffs'!G154-'500MW model - tariffs'!G87)/'500MW model - tariffs'!G87</f>
        <v>3.9062500000000035E-2</v>
      </c>
      <c r="F61" s="37"/>
      <c r="G61" s="37"/>
      <c r="H61" s="36"/>
      <c r="J61" s="38"/>
      <c r="K61" s="11" t="s">
        <v>64</v>
      </c>
      <c r="L61" s="36">
        <f>('500MW model - tariffs'!E288-'500MW model - tariffs'!E221)/'500MW model - tariffs'!E221</f>
        <v>-1.7758278491592223E-3</v>
      </c>
      <c r="M61" s="36">
        <f>('500MW model - tariffs'!F288-'500MW model - tariffs'!F221)/'500MW model - tariffs'!F221</f>
        <v>1.9114688128772542E-2</v>
      </c>
      <c r="N61" s="36">
        <f>('500MW model - tariffs'!G288-'500MW model - tariffs'!G221)/'500MW model - tariffs'!G221</f>
        <v>2.4590163934426253E-2</v>
      </c>
      <c r="O61" s="37"/>
      <c r="P61" s="37"/>
      <c r="Q61" s="36"/>
    </row>
    <row r="63" spans="2:17" x14ac:dyDescent="0.25"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</row>
    <row r="65" spans="2:17" ht="33.75" x14ac:dyDescent="0.5">
      <c r="B65" s="70" t="s">
        <v>159</v>
      </c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</row>
    <row r="68" spans="2:17" ht="15.75" thickBot="1" x14ac:dyDescent="0.3">
      <c r="B68" s="9"/>
      <c r="C68" s="8"/>
      <c r="D68" s="8"/>
      <c r="E68" s="8"/>
      <c r="F68" s="8"/>
      <c r="G68" s="8"/>
      <c r="H68" s="8"/>
    </row>
    <row r="69" spans="2:17" x14ac:dyDescent="0.25">
      <c r="B69" s="9"/>
      <c r="C69" s="71" t="s">
        <v>165</v>
      </c>
      <c r="D69" s="72"/>
      <c r="E69" s="73"/>
      <c r="F69" s="71" t="s">
        <v>166</v>
      </c>
      <c r="G69" s="72"/>
      <c r="H69" s="73"/>
      <c r="J69" s="38"/>
      <c r="L69" s="71" t="s">
        <v>165</v>
      </c>
      <c r="M69" s="72"/>
      <c r="N69" s="73"/>
      <c r="O69" s="71" t="s">
        <v>166</v>
      </c>
      <c r="P69" s="72"/>
      <c r="Q69" s="73"/>
    </row>
    <row r="70" spans="2:17" ht="25.5" x14ac:dyDescent="0.25">
      <c r="B70" s="56" t="s">
        <v>112</v>
      </c>
      <c r="C70" s="49" t="s">
        <v>152</v>
      </c>
      <c r="D70" s="42" t="s">
        <v>153</v>
      </c>
      <c r="E70" s="50" t="s">
        <v>155</v>
      </c>
      <c r="F70" s="49" t="s">
        <v>152</v>
      </c>
      <c r="G70" s="42" t="s">
        <v>153</v>
      </c>
      <c r="H70" s="50" t="s">
        <v>155</v>
      </c>
      <c r="I70" s="43"/>
      <c r="J70" s="44"/>
      <c r="K70" s="56" t="s">
        <v>112</v>
      </c>
      <c r="L70" s="49" t="s">
        <v>156</v>
      </c>
      <c r="M70" s="42" t="s">
        <v>157</v>
      </c>
      <c r="N70" s="50" t="s">
        <v>154</v>
      </c>
      <c r="O70" s="49" t="s">
        <v>156</v>
      </c>
      <c r="P70" s="42" t="s">
        <v>157</v>
      </c>
      <c r="Q70" s="50" t="s">
        <v>154</v>
      </c>
    </row>
    <row r="71" spans="2:17" ht="27.75" customHeight="1" x14ac:dyDescent="0.25">
      <c r="B71" s="57" t="s">
        <v>113</v>
      </c>
      <c r="C71" s="59" t="str">
        <f>IF('500MW model - typical bill'!C4,(('500MW model - typical bill'!D4-'500MW model - typical bill'!C4)/'500MW model - typical bill'!C4),"")</f>
        <v/>
      </c>
      <c r="D71" s="45" t="str">
        <f>IF('500MW model - typical bill'!C4,(('500MW model - typical bill'!E4-'500MW model - typical bill'!C4)/'500MW model - typical bill'!C4),"")</f>
        <v/>
      </c>
      <c r="E71" s="60" t="str">
        <f>IF('500MW model - typical bill'!C4,(('500MW model - typical bill'!E4-'500MW model - typical bill'!D4)/'500MW model - typical bill'!D4),"")</f>
        <v/>
      </c>
      <c r="F71" s="51" t="str">
        <f>IF('500MW model - typical bill'!C4,('500MW model - typical bill'!D4-'500MW model - typical bill'!C4),"")</f>
        <v/>
      </c>
      <c r="G71" s="48" t="str">
        <f>IF('500MW model - typical bill'!C4,(('500MW model - typical bill'!E4-'500MW model - typical bill'!C4)),"")</f>
        <v/>
      </c>
      <c r="H71" s="52" t="str">
        <f>IF('500MW model - typical bill'!C4,(('500MW model - typical bill'!E4-'500MW model - typical bill'!D4)),"")</f>
        <v/>
      </c>
      <c r="I71" s="40"/>
      <c r="J71" s="41"/>
      <c r="K71" s="57" t="s">
        <v>113</v>
      </c>
      <c r="L71" s="59" t="str">
        <f>IF('500MW model - typical bill'!C4,(('500MW model - typical bill'!F4-'500MW model - typical bill'!C4)/'500MW model - typical bill'!C4),"")</f>
        <v/>
      </c>
      <c r="M71" s="45" t="str">
        <f>IF('500MW model - typical bill'!C4,(('500MW model - typical bill'!G4-'500MW model - typical bill'!C4)/'500MW model - typical bill'!C4),"")</f>
        <v/>
      </c>
      <c r="N71" s="60" t="str">
        <f>IF('500MW model - typical bill'!C4,(('500MW model - typical bill'!G4-'500MW model - typical bill'!F4)/'500MW model - typical bill'!F4),"")</f>
        <v/>
      </c>
      <c r="O71" s="51" t="str">
        <f>IF('500MW model - typical bill'!C4,(('500MW model - typical bill'!F4-'500MW model - typical bill'!C4)),"")</f>
        <v/>
      </c>
      <c r="P71" s="48" t="str">
        <f>IF('500MW model - typical bill'!C4,(('500MW model - typical bill'!G4-'500MW model - typical bill'!C4)),"")</f>
        <v/>
      </c>
      <c r="Q71" s="52" t="str">
        <f>IF('500MW model - typical bill'!C4,(('500MW model - typical bill'!G4-'500MW model - typical bill'!F4)),"")</f>
        <v/>
      </c>
    </row>
    <row r="72" spans="2:17" ht="27.75" customHeight="1" x14ac:dyDescent="0.25">
      <c r="B72" s="58" t="s">
        <v>48</v>
      </c>
      <c r="C72" s="59">
        <f>IF('500MW model - typical bill'!C5,(('500MW model - typical bill'!D5-'500MW model - typical bill'!C5)/'500MW model - typical bill'!C5),"")</f>
        <v>-1.3651497997999083E-3</v>
      </c>
      <c r="D72" s="45">
        <f>IF('500MW model - typical bill'!C5,(('500MW model - typical bill'!E5-'500MW model - typical bill'!C5)/'500MW model - typical bill'!C5),"")</f>
        <v>-3.1371934305265952E-3</v>
      </c>
      <c r="E72" s="60">
        <f>IF('500MW model - typical bill'!C5,(('500MW model - typical bill'!E5-'500MW model - typical bill'!D5)/'500MW model - typical bill'!D5),"")</f>
        <v>-1.7744660426896163E-3</v>
      </c>
      <c r="F72" s="51">
        <f>IF('500MW model - typical bill'!C5,('500MW model - typical bill'!D5-'500MW model - typical bill'!C5),"")</f>
        <v>-0.11275427199265664</v>
      </c>
      <c r="G72" s="48">
        <f>IF('500MW model - typical bill'!C5,(('500MW model - typical bill'!E5-'500MW model - typical bill'!C5)),"")</f>
        <v>-0.25911585776961488</v>
      </c>
      <c r="H72" s="52">
        <f>IF('500MW model - typical bill'!C5,(('500MW model - typical bill'!E5-'500MW model - typical bill'!D5)),"")</f>
        <v>-0.14636158577695824</v>
      </c>
      <c r="I72" s="40"/>
      <c r="J72" s="41"/>
      <c r="K72" s="58" t="s">
        <v>48</v>
      </c>
      <c r="L72" s="59">
        <f>IF('500MW model - typical bill'!C5,(('500MW model - typical bill'!F5-'500MW model - typical bill'!C5)/'500MW model - typical bill'!C5),"")</f>
        <v>1.0850060767632513E-4</v>
      </c>
      <c r="M72" s="45">
        <f>IF('500MW model - typical bill'!C5,(('500MW model - typical bill'!G5-'500MW model - typical bill'!C5)/'500MW model - typical bill'!C5),"")</f>
        <v>-1.3476384898581993E-3</v>
      </c>
      <c r="N72" s="64">
        <f>IF('500MW model - typical bill'!C5,(('500MW model - typical bill'!G5-'500MW model - typical bill'!F5)/'500MW model - typical bill'!F5),"")</f>
        <v>-1.4559811226979465E-3</v>
      </c>
      <c r="O72" s="51">
        <f>IF('500MW model - typical bill'!C5,(('500MW model - typical bill'!F5-'500MW model - typical bill'!C5)),"")</f>
        <v>8.9615857769587137E-3</v>
      </c>
      <c r="P72" s="48">
        <f>IF('500MW model - typical bill'!C5,(('500MW model - typical bill'!G5-'500MW model - typical bill'!C5)),"")</f>
        <v>-0.11130792888481267</v>
      </c>
      <c r="Q72" s="52">
        <f>IF('500MW model - typical bill'!C5,(('500MW model - typical bill'!G5-'500MW model - typical bill'!F5)),"")</f>
        <v>-0.12026951466177138</v>
      </c>
    </row>
    <row r="73" spans="2:17" ht="27.75" customHeight="1" x14ac:dyDescent="0.25">
      <c r="B73" s="58" t="s">
        <v>75</v>
      </c>
      <c r="C73" s="59">
        <f>IF('500MW model - typical bill'!C6,(('500MW model - typical bill'!D6-'500MW model - typical bill'!C6)/'500MW model - typical bill'!C6),"")</f>
        <v>4.5525279477282065E-3</v>
      </c>
      <c r="D73" s="45">
        <f>IF('500MW model - typical bill'!C6,(('500MW model - typical bill'!E6-'500MW model - typical bill'!C6)/'500MW model - typical bill'!C6),"")</f>
        <v>4.9641049040345959E-3</v>
      </c>
      <c r="E73" s="60">
        <f>IF('500MW model - typical bill'!C6,(('500MW model - typical bill'!E6-'500MW model - typical bill'!D6)/'500MW model - typical bill'!D6),"")</f>
        <v>4.0971173219505908E-4</v>
      </c>
      <c r="F73" s="51">
        <f>IF('500MW model - typical bill'!C6,('500MW model - typical bill'!D6-'500MW model - typical bill'!C6),"")</f>
        <v>4.1295774280509931</v>
      </c>
      <c r="G73" s="48">
        <f>IF('500MW model - typical bill'!C6,(('500MW model - typical bill'!E6-'500MW model - typical bill'!C6)),"")</f>
        <v>4.50291701611809</v>
      </c>
      <c r="H73" s="52">
        <f>IF('500MW model - typical bill'!C6,(('500MW model - typical bill'!E6-'500MW model - typical bill'!D6)),"")</f>
        <v>0.37333958806709688</v>
      </c>
      <c r="I73" s="40"/>
      <c r="J73" s="41"/>
      <c r="K73" s="58" t="s">
        <v>75</v>
      </c>
      <c r="L73" s="59">
        <f>IF('500MW model - typical bill'!C6,(('500MW model - typical bill'!F6-'500MW model - typical bill'!C6)/'500MW model - typical bill'!C6),"")</f>
        <v>-5.0834845970972584E-4</v>
      </c>
      <c r="M73" s="45">
        <f>IF('500MW model - typical bill'!C6,(('500MW model - typical bill'!G6-'500MW model - typical bill'!C6)/'500MW model - typical bill'!C6),"")</f>
        <v>2.4949060177896802E-3</v>
      </c>
      <c r="N73" s="60">
        <f>IF('500MW model - typical bill'!C6,(('500MW model - typical bill'!G6-'500MW model - typical bill'!F6)/'500MW model - typical bill'!F6),"")</f>
        <v>3.0047819537773724E-3</v>
      </c>
      <c r="O73" s="51">
        <f>IF('500MW model - typical bill'!C6,(('500MW model - typical bill'!F6-'500MW model - typical bill'!C6)),"")</f>
        <v>-0.46112057935840767</v>
      </c>
      <c r="P73" s="48">
        <f>IF('500MW model - typical bill'!C6,(('500MW model - typical bill'!G6-'500MW model - typical bill'!C6)),"")</f>
        <v>2.2631179192022728</v>
      </c>
      <c r="Q73" s="52">
        <f>IF('500MW model - typical bill'!C6,(('500MW model - typical bill'!G6-'500MW model - typical bill'!F6)),"")</f>
        <v>2.7242384985606805</v>
      </c>
    </row>
    <row r="74" spans="2:17" ht="27.75" customHeight="1" x14ac:dyDescent="0.25">
      <c r="B74" s="58" t="s">
        <v>88</v>
      </c>
      <c r="C74" s="59">
        <f>IF('500MW model - typical bill'!C7,(('500MW model - typical bill'!D7-'500MW model - typical bill'!C7)/'500MW model - typical bill'!C7),"")</f>
        <v>-3.1565040948300124E-3</v>
      </c>
      <c r="D74" s="45">
        <f>IF('500MW model - typical bill'!C7,(('500MW model - typical bill'!E7-'500MW model - typical bill'!C7)/'500MW model - typical bill'!C7),"")</f>
        <v>-5.5895567030956597E-3</v>
      </c>
      <c r="E74" s="60">
        <f>IF('500MW model - typical bill'!C7,(('500MW model - typical bill'!E7-'500MW model - typical bill'!D7)/'500MW model - typical bill'!D7),"")</f>
        <v>-2.4407568673118015E-3</v>
      </c>
      <c r="F74" s="51">
        <f>IF('500MW model - typical bill'!C7,('500MW model - typical bill'!D7-'500MW model - typical bill'!C7),"")</f>
        <v>-7.7322059569912227E-2</v>
      </c>
      <c r="G74" s="48">
        <f>IF('500MW model - typical bill'!C7,(('500MW model - typical bill'!E7-'500MW model - typical bill'!C7)),"")</f>
        <v>-0.13692237468471902</v>
      </c>
      <c r="H74" s="52">
        <f>IF('500MW model - typical bill'!C7,(('500MW model - typical bill'!E7-'500MW model - typical bill'!D7)),"")</f>
        <v>-5.960031511480679E-2</v>
      </c>
      <c r="I74" s="40"/>
      <c r="J74" s="41"/>
      <c r="K74" s="58" t="s">
        <v>88</v>
      </c>
      <c r="L74" s="59">
        <f>IF('500MW model - typical bill'!C7,(('500MW model - typical bill'!F7-'500MW model - typical bill'!C7)/'500MW model - typical bill'!C7),"")</f>
        <v>2.9522845488111755E-4</v>
      </c>
      <c r="M74" s="45">
        <f>IF('500MW model - typical bill'!C7,(('500MW model - typical bill'!G7-'500MW model - typical bill'!C7)/'500MW model - typical bill'!C7),"")</f>
        <v>-2.5108242700393724E-3</v>
      </c>
      <c r="N74" s="60">
        <f>IF('500MW model - typical bill'!C7,(('500MW model - typical bill'!G7-'500MW model - typical bill'!F7)/'500MW model - typical bill'!F7),"")</f>
        <v>-2.8052245428131207E-3</v>
      </c>
      <c r="O74" s="51">
        <f>IF('500MW model - typical bill'!C7,(('500MW model - typical bill'!F7-'500MW model - typical bill'!C7)),"")</f>
        <v>7.2319475879787376E-3</v>
      </c>
      <c r="P74" s="48">
        <f>IF('500MW model - typical bill'!C7,(('500MW model - typical bill'!G7-'500MW model - typical bill'!C7)),"")</f>
        <v>-6.1505418002006707E-2</v>
      </c>
      <c r="Q74" s="52">
        <f>IF('500MW model - typical bill'!C7,(('500MW model - typical bill'!G7-'500MW model - typical bill'!F7)),"")</f>
        <v>-6.8737365589985444E-2</v>
      </c>
    </row>
    <row r="75" spans="2:17" ht="27.75" customHeight="1" x14ac:dyDescent="0.25">
      <c r="B75" s="57" t="s">
        <v>114</v>
      </c>
      <c r="C75" s="59" t="str">
        <f>IF('500MW model - typical bill'!C8,(('500MW model - typical bill'!D8-'500MW model - typical bill'!C8)/'500MW model - typical bill'!C8),"")</f>
        <v/>
      </c>
      <c r="D75" s="45" t="str">
        <f>IF('500MW model - typical bill'!C8,(('500MW model - typical bill'!E8-'500MW model - typical bill'!C8)/'500MW model - typical bill'!C8),"")</f>
        <v/>
      </c>
      <c r="E75" s="60" t="str">
        <f>IF('500MW model - typical bill'!C8,(('500MW model - typical bill'!E8-'500MW model - typical bill'!D8)/'500MW model - typical bill'!D8),"")</f>
        <v/>
      </c>
      <c r="F75" s="51" t="str">
        <f>IF('500MW model - typical bill'!C8,('500MW model - typical bill'!D8-'500MW model - typical bill'!C8),"")</f>
        <v/>
      </c>
      <c r="G75" s="48" t="str">
        <f>IF('500MW model - typical bill'!C8,(('500MW model - typical bill'!E8-'500MW model - typical bill'!C8)),"")</f>
        <v/>
      </c>
      <c r="H75" s="52" t="str">
        <f>IF('500MW model - typical bill'!C8,(('500MW model - typical bill'!E8-'500MW model - typical bill'!D8)),"")</f>
        <v/>
      </c>
      <c r="I75" s="40"/>
      <c r="J75" s="41"/>
      <c r="K75" s="57" t="s">
        <v>114</v>
      </c>
      <c r="L75" s="59" t="str">
        <f>IF('500MW model - typical bill'!C8,(('500MW model - typical bill'!F8-'500MW model - typical bill'!C8)/'500MW model - typical bill'!C8),"")</f>
        <v/>
      </c>
      <c r="M75" s="45" t="str">
        <f>IF('500MW model - typical bill'!C8,(('500MW model - typical bill'!G8-'500MW model - typical bill'!C8)/'500MW model - typical bill'!C8),"")</f>
        <v/>
      </c>
      <c r="N75" s="60" t="str">
        <f>IF('500MW model - typical bill'!C8,(('500MW model - typical bill'!G8-'500MW model - typical bill'!F8)/'500MW model - typical bill'!F8),"")</f>
        <v/>
      </c>
      <c r="O75" s="51" t="str">
        <f>IF('500MW model - typical bill'!C8,(('500MW model - typical bill'!F8-'500MW model - typical bill'!C8)),"")</f>
        <v/>
      </c>
      <c r="P75" s="48" t="str">
        <f>IF('500MW model - typical bill'!C8,(('500MW model - typical bill'!G8-'500MW model - typical bill'!C8)),"")</f>
        <v/>
      </c>
      <c r="Q75" s="52" t="str">
        <f>IF('500MW model - typical bill'!C8,(('500MW model - typical bill'!G8-'500MW model - typical bill'!F8)),"")</f>
        <v/>
      </c>
    </row>
    <row r="76" spans="2:17" ht="27.75" customHeight="1" x14ac:dyDescent="0.25">
      <c r="B76" s="58" t="s">
        <v>49</v>
      </c>
      <c r="C76" s="59">
        <f>IF('500MW model - typical bill'!C9,(('500MW model - typical bill'!D9-'500MW model - typical bill'!C9)/'500MW model - typical bill'!C9),"")</f>
        <v>-6.8386565885929316E-4</v>
      </c>
      <c r="D76" s="45">
        <f>IF('500MW model - typical bill'!C9,(('500MW model - typical bill'!E9-'500MW model - typical bill'!C9)/'500MW model - typical bill'!C9),"")</f>
        <v>-2.6787635674387291E-3</v>
      </c>
      <c r="E76" s="60">
        <f>IF('500MW model - typical bill'!C9,(('500MW model - typical bill'!E9-'500MW model - typical bill'!D9)/'500MW model - typical bill'!D9),"")</f>
        <v>-1.9962630843488706E-3</v>
      </c>
      <c r="F76" s="51">
        <f>IF('500MW model - typical bill'!C9,('500MW model - typical bill'!D9-'500MW model - typical bill'!C9),"")</f>
        <v>-6.2309972318288942E-2</v>
      </c>
      <c r="G76" s="48">
        <f>IF('500MW model - typical bill'!C9,(('500MW model - typical bill'!E9-'500MW model - typical bill'!C9)),"")</f>
        <v>-0.24407379076873781</v>
      </c>
      <c r="H76" s="52">
        <f>IF('500MW model - typical bill'!C9,(('500MW model - typical bill'!E9-'500MW model - typical bill'!D9)),"")</f>
        <v>-0.18176381845044887</v>
      </c>
      <c r="I76" s="40"/>
      <c r="J76" s="41"/>
      <c r="K76" s="58" t="s">
        <v>49</v>
      </c>
      <c r="L76" s="59">
        <f>IF('500MW model - typical bill'!C9,(('500MW model - typical bill'!F9-'500MW model - typical bill'!C9)/'500MW model - typical bill'!C9),"")</f>
        <v>1.5272232327527633E-4</v>
      </c>
      <c r="M76" s="45">
        <f>IF('500MW model - typical bill'!C9,(('500MW model - typical bill'!G9-'500MW model - typical bill'!C9)/'500MW model - typical bill'!C9),"")</f>
        <v>-1.485383996630487E-3</v>
      </c>
      <c r="N76" s="60">
        <f>IF('500MW model - typical bill'!C9,(('500MW model - typical bill'!G9-'500MW model - typical bill'!F9)/'500MW model - typical bill'!F9),"")</f>
        <v>-1.6378561827043499E-3</v>
      </c>
      <c r="O76" s="51">
        <f>IF('500MW model - typical bill'!C9,(('500MW model - typical bill'!F9-'500MW model - typical bill'!C9)),"")</f>
        <v>1.3915194618107307E-2</v>
      </c>
      <c r="P76" s="48">
        <f>IF('500MW model - typical bill'!C9,(('500MW model - typical bill'!G9-'500MW model - typical bill'!C9)),"")</f>
        <v>-0.13533979154101416</v>
      </c>
      <c r="Q76" s="52">
        <f>IF('500MW model - typical bill'!C9,(('500MW model - typical bill'!G9-'500MW model - typical bill'!F9)),"")</f>
        <v>-0.14925498615912147</v>
      </c>
    </row>
    <row r="77" spans="2:17" ht="27.75" customHeight="1" x14ac:dyDescent="0.25">
      <c r="B77" s="58" t="s">
        <v>76</v>
      </c>
      <c r="C77" s="59" t="e">
        <f>IF('500MW model - typical bill'!C10,(('500MW model - typical bill'!D10-'500MW model - typical bill'!C10)/'500MW model - typical bill'!C10),"")</f>
        <v>#VALUE!</v>
      </c>
      <c r="D77" s="45" t="e">
        <f>IF('500MW model - typical bill'!C10,(('500MW model - typical bill'!E10-'500MW model - typical bill'!C10)/'500MW model - typical bill'!C10),"")</f>
        <v>#VALUE!</v>
      </c>
      <c r="E77" s="60" t="e">
        <f>IF('500MW model - typical bill'!C10,(('500MW model - typical bill'!E10-'500MW model - typical bill'!D10)/'500MW model - typical bill'!D10),"")</f>
        <v>#VALUE!</v>
      </c>
      <c r="F77" s="51" t="e">
        <f>IF('500MW model - typical bill'!C10,('500MW model - typical bill'!D10-'500MW model - typical bill'!C10),"")</f>
        <v>#VALUE!</v>
      </c>
      <c r="G77" s="48" t="e">
        <f>IF('500MW model - typical bill'!C10,(('500MW model - typical bill'!E10-'500MW model - typical bill'!C10)),"")</f>
        <v>#VALUE!</v>
      </c>
      <c r="H77" s="52" t="e">
        <f>IF('500MW model - typical bill'!C10,(('500MW model - typical bill'!E10-'500MW model - typical bill'!D10)),"")</f>
        <v>#VALUE!</v>
      </c>
      <c r="I77" s="40"/>
      <c r="J77" s="41"/>
      <c r="K77" s="58" t="s">
        <v>76</v>
      </c>
      <c r="L77" s="59" t="e">
        <f>IF('500MW model - typical bill'!C10,(('500MW model - typical bill'!F10-'500MW model - typical bill'!C10)/'500MW model - typical bill'!C10),"")</f>
        <v>#VALUE!</v>
      </c>
      <c r="M77" s="45" t="e">
        <f>IF('500MW model - typical bill'!C10,(('500MW model - typical bill'!G10-'500MW model - typical bill'!C10)/'500MW model - typical bill'!C10),"")</f>
        <v>#VALUE!</v>
      </c>
      <c r="N77" s="60" t="e">
        <f>IF('500MW model - typical bill'!C10,(('500MW model - typical bill'!G10-'500MW model - typical bill'!F10)/'500MW model - typical bill'!F10),"")</f>
        <v>#VALUE!</v>
      </c>
      <c r="O77" s="51" t="e">
        <f>IF('500MW model - typical bill'!C10,(('500MW model - typical bill'!F10-'500MW model - typical bill'!C10)),"")</f>
        <v>#VALUE!</v>
      </c>
      <c r="P77" s="48" t="e">
        <f>IF('500MW model - typical bill'!C10,(('500MW model - typical bill'!G10-'500MW model - typical bill'!C10)),"")</f>
        <v>#VALUE!</v>
      </c>
      <c r="Q77" s="52" t="e">
        <f>IF('500MW model - typical bill'!C10,(('500MW model - typical bill'!G10-'500MW model - typical bill'!F10)),"")</f>
        <v>#VALUE!</v>
      </c>
    </row>
    <row r="78" spans="2:17" ht="27.75" customHeight="1" x14ac:dyDescent="0.25">
      <c r="B78" s="58" t="s">
        <v>89</v>
      </c>
      <c r="C78" s="59">
        <f>IF('500MW model - typical bill'!C11,(('500MW model - typical bill'!D11-'500MW model - typical bill'!C11)/'500MW model - typical bill'!C11),"")</f>
        <v>-1.1403233230615349E-3</v>
      </c>
      <c r="D78" s="45">
        <f>IF('500MW model - typical bill'!C11,(('500MW model - typical bill'!E11-'500MW model - typical bill'!C11)/'500MW model - typical bill'!C11),"")</f>
        <v>-3.3260218630798773E-3</v>
      </c>
      <c r="E78" s="60">
        <f>IF('500MW model - typical bill'!C11,(('500MW model - typical bill'!E11-'500MW model - typical bill'!D11)/'500MW model - typical bill'!D11),"")</f>
        <v>-2.1881937884306681E-3</v>
      </c>
      <c r="F78" s="51">
        <f>IF('500MW model - typical bill'!C11,('500MW model - typical bill'!D11-'500MW model - typical bill'!C11),"")</f>
        <v>-3.7601980010101954E-2</v>
      </c>
      <c r="G78" s="48">
        <f>IF('500MW model - typical bill'!C11,(('500MW model - typical bill'!E11-'500MW model - typical bill'!C11)),"")</f>
        <v>-0.10967504134960393</v>
      </c>
      <c r="H78" s="52">
        <f>IF('500MW model - typical bill'!C11,(('500MW model - typical bill'!E11-'500MW model - typical bill'!D11)),"")</f>
        <v>-7.2073061339501976E-2</v>
      </c>
      <c r="I78" s="40"/>
      <c r="J78" s="41"/>
      <c r="K78" s="58" t="s">
        <v>89</v>
      </c>
      <c r="L78" s="59">
        <f>IF('500MW model - typical bill'!C11,(('500MW model - typical bill'!F11-'500MW model - typical bill'!C11)/'500MW model - typical bill'!C11),"")</f>
        <v>1.817160416851366E-4</v>
      </c>
      <c r="M78" s="45">
        <f>IF('500MW model - typical bill'!C11,(('500MW model - typical bill'!G11-'500MW model - typical bill'!C11)/'500MW model - typical bill'!C11),"")</f>
        <v>-1.7534985565710688E-3</v>
      </c>
      <c r="N78" s="60">
        <f>IF('500MW model - typical bill'!C11,(('500MW model - typical bill'!G11-'500MW model - typical bill'!F11)/'500MW model - typical bill'!F11),"")</f>
        <v>-1.9348630026101679E-3</v>
      </c>
      <c r="O78" s="51">
        <f>IF('500MW model - typical bill'!C11,(('500MW model - typical bill'!F11-'500MW model - typical bill'!C11)),"")</f>
        <v>5.9920575408511922E-3</v>
      </c>
      <c r="P78" s="48">
        <f>IF('500MW model - typical bill'!C11,(('500MW model - typical bill'!G11-'500MW model - typical bill'!C11)),"")</f>
        <v>-5.7821335702321619E-2</v>
      </c>
      <c r="Q78" s="52">
        <f>IF('500MW model - typical bill'!C11,(('500MW model - typical bill'!G11-'500MW model - typical bill'!F11)),"")</f>
        <v>-6.3813393243172811E-2</v>
      </c>
    </row>
    <row r="79" spans="2:17" ht="27.75" customHeight="1" x14ac:dyDescent="0.25">
      <c r="B79" s="57" t="s">
        <v>115</v>
      </c>
      <c r="C79" s="59" t="str">
        <f>IF('500MW model - typical bill'!C12,(('500MW model - typical bill'!D12-'500MW model - typical bill'!C12)/'500MW model - typical bill'!C12),"")</f>
        <v/>
      </c>
      <c r="D79" s="45" t="str">
        <f>IF('500MW model - typical bill'!C12,(('500MW model - typical bill'!E12-'500MW model - typical bill'!C12)/'500MW model - typical bill'!C12),"")</f>
        <v/>
      </c>
      <c r="E79" s="60" t="str">
        <f>IF('500MW model - typical bill'!C12,(('500MW model - typical bill'!E12-'500MW model - typical bill'!D12)/'500MW model - typical bill'!D12),"")</f>
        <v/>
      </c>
      <c r="F79" s="51" t="str">
        <f>IF('500MW model - typical bill'!C12,('500MW model - typical bill'!D12-'500MW model - typical bill'!C12),"")</f>
        <v/>
      </c>
      <c r="G79" s="48" t="str">
        <f>IF('500MW model - typical bill'!C12,(('500MW model - typical bill'!E12-'500MW model - typical bill'!C12)),"")</f>
        <v/>
      </c>
      <c r="H79" s="52" t="str">
        <f>IF('500MW model - typical bill'!C12,(('500MW model - typical bill'!E12-'500MW model - typical bill'!D12)),"")</f>
        <v/>
      </c>
      <c r="I79" s="40"/>
      <c r="J79" s="41"/>
      <c r="K79" s="57" t="s">
        <v>115</v>
      </c>
      <c r="L79" s="59" t="str">
        <f>IF('500MW model - typical bill'!C12,(('500MW model - typical bill'!F12-'500MW model - typical bill'!C12)/'500MW model - typical bill'!C12),"")</f>
        <v/>
      </c>
      <c r="M79" s="45" t="str">
        <f>IF('500MW model - typical bill'!C12,(('500MW model - typical bill'!G12-'500MW model - typical bill'!C12)/'500MW model - typical bill'!C12),"")</f>
        <v/>
      </c>
      <c r="N79" s="60" t="str">
        <f>IF('500MW model - typical bill'!C12,(('500MW model - typical bill'!G12-'500MW model - typical bill'!F12)/'500MW model - typical bill'!F12),"")</f>
        <v/>
      </c>
      <c r="O79" s="51" t="str">
        <f>IF('500MW model - typical bill'!C12,(('500MW model - typical bill'!F12-'500MW model - typical bill'!C12)),"")</f>
        <v/>
      </c>
      <c r="P79" s="48" t="str">
        <f>IF('500MW model - typical bill'!C12,(('500MW model - typical bill'!G12-'500MW model - typical bill'!C12)),"")</f>
        <v/>
      </c>
      <c r="Q79" s="52" t="str">
        <f>IF('500MW model - typical bill'!C12,(('500MW model - typical bill'!G12-'500MW model - typical bill'!F12)),"")</f>
        <v/>
      </c>
    </row>
    <row r="80" spans="2:17" ht="27.75" customHeight="1" x14ac:dyDescent="0.25">
      <c r="B80" s="58" t="s">
        <v>50</v>
      </c>
      <c r="C80" s="59">
        <f>IF('500MW model - typical bill'!C13,(('500MW model - typical bill'!D13-'500MW model - typical bill'!C13)/'500MW model - typical bill'!C13),"")</f>
        <v>9.6852300242129766E-3</v>
      </c>
      <c r="D80" s="45">
        <f>IF('500MW model - typical bill'!C13,(('500MW model - typical bill'!E13-'500MW model - typical bill'!C13)/'500MW model - typical bill'!C13),"")</f>
        <v>1.6949152542372815E-2</v>
      </c>
      <c r="E80" s="60">
        <f>IF('500MW model - typical bill'!C13,(('500MW model - typical bill'!E13-'500MW model - typical bill'!D13)/'500MW model - typical bill'!D13),"")</f>
        <v>7.1942446043165784E-3</v>
      </c>
      <c r="F80" s="51">
        <f>IF('500MW model - typical bill'!C13,('500MW model - typical bill'!D13-'500MW model - typical bill'!C13),"")</f>
        <v>0.16384393980609246</v>
      </c>
      <c r="G80" s="48">
        <f>IF('500MW model - typical bill'!C13,(('500MW model - typical bill'!E13-'500MW model - typical bill'!C13)),"")</f>
        <v>0.28672689466066359</v>
      </c>
      <c r="H80" s="52">
        <f>IF('500MW model - typical bill'!C13,(('500MW model - typical bill'!E13-'500MW model - typical bill'!D13)),"")</f>
        <v>0.12288295485457112</v>
      </c>
      <c r="I80" s="40"/>
      <c r="J80" s="41"/>
      <c r="K80" s="58" t="s">
        <v>50</v>
      </c>
      <c r="L80" s="59">
        <f>IF('500MW model - typical bill'!C13,(('500MW model - typical bill'!F13-'500MW model - typical bill'!C13)/'500MW model - typical bill'!C13),"")</f>
        <v>0</v>
      </c>
      <c r="M80" s="45">
        <f>IF('500MW model - typical bill'!C13,(('500MW model - typical bill'!G13-'500MW model - typical bill'!C13)/'500MW model - typical bill'!C13),"")</f>
        <v>7.2639225181596271E-3</v>
      </c>
      <c r="N80" s="60">
        <f>IF('500MW model - typical bill'!C13,(('500MW model - typical bill'!G13-'500MW model - typical bill'!F13)/'500MW model - typical bill'!F13),"")</f>
        <v>7.2639225181596271E-3</v>
      </c>
      <c r="O80" s="51">
        <f>IF('500MW model - typical bill'!C13,(('500MW model - typical bill'!F13-'500MW model - typical bill'!C13)),"")</f>
        <v>0</v>
      </c>
      <c r="P80" s="48">
        <f>IF('500MW model - typical bill'!C13,(('500MW model - typical bill'!G13-'500MW model - typical bill'!C13)),"")</f>
        <v>0.12288295485456757</v>
      </c>
      <c r="Q80" s="52">
        <f>IF('500MW model - typical bill'!C13,(('500MW model - typical bill'!G13-'500MW model - typical bill'!F13)),"")</f>
        <v>0.12288295485456757</v>
      </c>
    </row>
    <row r="81" spans="2:17" ht="27.75" customHeight="1" x14ac:dyDescent="0.25">
      <c r="B81" s="58" t="s">
        <v>77</v>
      </c>
      <c r="C81" s="59" t="e">
        <f>IF('500MW model - typical bill'!C14,(('500MW model - typical bill'!D14-'500MW model - typical bill'!C14)/'500MW model - typical bill'!C14),"")</f>
        <v>#VALUE!</v>
      </c>
      <c r="D81" s="45" t="e">
        <f>IF('500MW model - typical bill'!C14,(('500MW model - typical bill'!E14-'500MW model - typical bill'!C14)/'500MW model - typical bill'!C14),"")</f>
        <v>#VALUE!</v>
      </c>
      <c r="E81" s="60" t="e">
        <f>IF('500MW model - typical bill'!C14,(('500MW model - typical bill'!E14-'500MW model - typical bill'!D14)/'500MW model - typical bill'!D14),"")</f>
        <v>#VALUE!</v>
      </c>
      <c r="F81" s="51" t="e">
        <f>IF('500MW model - typical bill'!C14,('500MW model - typical bill'!D14-'500MW model - typical bill'!C14),"")</f>
        <v>#VALUE!</v>
      </c>
      <c r="G81" s="48" t="e">
        <f>IF('500MW model - typical bill'!C14,(('500MW model - typical bill'!E14-'500MW model - typical bill'!C14)),"")</f>
        <v>#VALUE!</v>
      </c>
      <c r="H81" s="52" t="e">
        <f>IF('500MW model - typical bill'!C14,(('500MW model - typical bill'!E14-'500MW model - typical bill'!D14)),"")</f>
        <v>#VALUE!</v>
      </c>
      <c r="I81" s="40"/>
      <c r="J81" s="41"/>
      <c r="K81" s="58" t="s">
        <v>77</v>
      </c>
      <c r="L81" s="59" t="e">
        <f>IF('500MW model - typical bill'!C14,(('500MW model - typical bill'!F14-'500MW model - typical bill'!C14)/'500MW model - typical bill'!C14),"")</f>
        <v>#VALUE!</v>
      </c>
      <c r="M81" s="45" t="e">
        <f>IF('500MW model - typical bill'!C14,(('500MW model - typical bill'!G14-'500MW model - typical bill'!C14)/'500MW model - typical bill'!C14),"")</f>
        <v>#VALUE!</v>
      </c>
      <c r="N81" s="60" t="e">
        <f>IF('500MW model - typical bill'!C14,(('500MW model - typical bill'!G14-'500MW model - typical bill'!F14)/'500MW model - typical bill'!F14),"")</f>
        <v>#VALUE!</v>
      </c>
      <c r="O81" s="51" t="e">
        <f>IF('500MW model - typical bill'!C14,(('500MW model - typical bill'!F14-'500MW model - typical bill'!C14)),"")</f>
        <v>#VALUE!</v>
      </c>
      <c r="P81" s="48" t="e">
        <f>IF('500MW model - typical bill'!C14,(('500MW model - typical bill'!G14-'500MW model - typical bill'!C14)),"")</f>
        <v>#VALUE!</v>
      </c>
      <c r="Q81" s="52" t="e">
        <f>IF('500MW model - typical bill'!C14,(('500MW model - typical bill'!G14-'500MW model - typical bill'!F14)),"")</f>
        <v>#VALUE!</v>
      </c>
    </row>
    <row r="82" spans="2:17" ht="27.75" customHeight="1" x14ac:dyDescent="0.25">
      <c r="B82" s="58" t="s">
        <v>90</v>
      </c>
      <c r="C82" s="59" t="e">
        <f>IF('500MW model - typical bill'!C15,(('500MW model - typical bill'!D15-'500MW model - typical bill'!C15)/'500MW model - typical bill'!C15),"")</f>
        <v>#VALUE!</v>
      </c>
      <c r="D82" s="45" t="e">
        <f>IF('500MW model - typical bill'!C15,(('500MW model - typical bill'!E15-'500MW model - typical bill'!C15)/'500MW model - typical bill'!C15),"")</f>
        <v>#VALUE!</v>
      </c>
      <c r="E82" s="60" t="e">
        <f>IF('500MW model - typical bill'!C15,(('500MW model - typical bill'!E15-'500MW model - typical bill'!D15)/'500MW model - typical bill'!D15),"")</f>
        <v>#VALUE!</v>
      </c>
      <c r="F82" s="51" t="e">
        <f>IF('500MW model - typical bill'!C15,('500MW model - typical bill'!D15-'500MW model - typical bill'!C15),"")</f>
        <v>#VALUE!</v>
      </c>
      <c r="G82" s="48" t="e">
        <f>IF('500MW model - typical bill'!C15,(('500MW model - typical bill'!E15-'500MW model - typical bill'!C15)),"")</f>
        <v>#VALUE!</v>
      </c>
      <c r="H82" s="52" t="e">
        <f>IF('500MW model - typical bill'!C15,(('500MW model - typical bill'!E15-'500MW model - typical bill'!D15)),"")</f>
        <v>#VALUE!</v>
      </c>
      <c r="I82" s="40"/>
      <c r="J82" s="41"/>
      <c r="K82" s="58" t="s">
        <v>90</v>
      </c>
      <c r="L82" s="59" t="e">
        <f>IF('500MW model - typical bill'!C15,(('500MW model - typical bill'!F15-'500MW model - typical bill'!C15)/'500MW model - typical bill'!C15),"")</f>
        <v>#VALUE!</v>
      </c>
      <c r="M82" s="45" t="e">
        <f>IF('500MW model - typical bill'!C15,(('500MW model - typical bill'!G15-'500MW model - typical bill'!C15)/'500MW model - typical bill'!C15),"")</f>
        <v>#VALUE!</v>
      </c>
      <c r="N82" s="60" t="e">
        <f>IF('500MW model - typical bill'!C15,(('500MW model - typical bill'!G15-'500MW model - typical bill'!F15)/'500MW model - typical bill'!F15),"")</f>
        <v>#VALUE!</v>
      </c>
      <c r="O82" s="51" t="e">
        <f>IF('500MW model - typical bill'!C15,(('500MW model - typical bill'!F15-'500MW model - typical bill'!C15)),"")</f>
        <v>#VALUE!</v>
      </c>
      <c r="P82" s="48" t="e">
        <f>IF('500MW model - typical bill'!C15,(('500MW model - typical bill'!G15-'500MW model - typical bill'!C15)),"")</f>
        <v>#VALUE!</v>
      </c>
      <c r="Q82" s="52" t="e">
        <f>IF('500MW model - typical bill'!C15,(('500MW model - typical bill'!G15-'500MW model - typical bill'!F15)),"")</f>
        <v>#VALUE!</v>
      </c>
    </row>
    <row r="83" spans="2:17" ht="27.75" customHeight="1" x14ac:dyDescent="0.25">
      <c r="B83" s="57" t="s">
        <v>117</v>
      </c>
      <c r="C83" s="59" t="str">
        <f>IF('500MW model - typical bill'!C16,(('500MW model - typical bill'!D16-'500MW model - typical bill'!C16)/'500MW model - typical bill'!C16),"")</f>
        <v/>
      </c>
      <c r="D83" s="45" t="str">
        <f>IF('500MW model - typical bill'!C16,(('500MW model - typical bill'!E16-'500MW model - typical bill'!C16)/'500MW model - typical bill'!C16),"")</f>
        <v/>
      </c>
      <c r="E83" s="60" t="str">
        <f>IF('500MW model - typical bill'!C16,(('500MW model - typical bill'!E16-'500MW model - typical bill'!D16)/'500MW model - typical bill'!D16),"")</f>
        <v/>
      </c>
      <c r="F83" s="51" t="str">
        <f>IF('500MW model - typical bill'!C16,('500MW model - typical bill'!D16-'500MW model - typical bill'!C16),"")</f>
        <v/>
      </c>
      <c r="G83" s="48" t="str">
        <f>IF('500MW model - typical bill'!C16,(('500MW model - typical bill'!E16-'500MW model - typical bill'!C16)),"")</f>
        <v/>
      </c>
      <c r="H83" s="52" t="str">
        <f>IF('500MW model - typical bill'!C16,(('500MW model - typical bill'!E16-'500MW model - typical bill'!D16)),"")</f>
        <v/>
      </c>
      <c r="I83" s="40"/>
      <c r="J83" s="41"/>
      <c r="K83" s="57" t="s">
        <v>117</v>
      </c>
      <c r="L83" s="59" t="str">
        <f>IF('500MW model - typical bill'!C16,(('500MW model - typical bill'!F16-'500MW model - typical bill'!C16)/'500MW model - typical bill'!C16),"")</f>
        <v/>
      </c>
      <c r="M83" s="45" t="str">
        <f>IF('500MW model - typical bill'!C16,(('500MW model - typical bill'!G16-'500MW model - typical bill'!C16)/'500MW model - typical bill'!C16),"")</f>
        <v/>
      </c>
      <c r="N83" s="60" t="str">
        <f>IF('500MW model - typical bill'!C16,(('500MW model - typical bill'!G16-'500MW model - typical bill'!F16)/'500MW model - typical bill'!F16),"")</f>
        <v/>
      </c>
      <c r="O83" s="51" t="str">
        <f>IF('500MW model - typical bill'!C16,(('500MW model - typical bill'!F16-'500MW model - typical bill'!C16)),"")</f>
        <v/>
      </c>
      <c r="P83" s="48" t="str">
        <f>IF('500MW model - typical bill'!C16,(('500MW model - typical bill'!G16-'500MW model - typical bill'!C16)),"")</f>
        <v/>
      </c>
      <c r="Q83" s="52" t="str">
        <f>IF('500MW model - typical bill'!C16,(('500MW model - typical bill'!G16-'500MW model - typical bill'!F16)),"")</f>
        <v/>
      </c>
    </row>
    <row r="84" spans="2:17" ht="27.75" customHeight="1" x14ac:dyDescent="0.25">
      <c r="B84" s="58" t="s">
        <v>51</v>
      </c>
      <c r="C84" s="59">
        <f>IF('500MW model - typical bill'!C17,(('500MW model - typical bill'!D17-'500MW model - typical bill'!C17)/'500MW model - typical bill'!C17),"")</f>
        <v>3.1672843155492528E-3</v>
      </c>
      <c r="D84" s="45">
        <f>IF('500MW model - typical bill'!C17,(('500MW model - typical bill'!E17-'500MW model - typical bill'!C17)/'500MW model - typical bill'!C17),"")</f>
        <v>3.6767256079838352E-3</v>
      </c>
      <c r="E84" s="60">
        <f>IF('500MW model - typical bill'!C17,(('500MW model - typical bill'!E17-'500MW model - typical bill'!D17)/'500MW model - typical bill'!D17),"")</f>
        <v>5.0783284144096535E-4</v>
      </c>
      <c r="F84" s="51">
        <f>IF('500MW model - typical bill'!C17,('500MW model - typical bill'!D17-'500MW model - typical bill'!C17),"")</f>
        <v>0.92506004868431546</v>
      </c>
      <c r="G84" s="48">
        <f>IF('500MW model - typical bill'!C17,(('500MW model - typical bill'!E17-'500MW model - typical bill'!C17)),"")</f>
        <v>1.073851170614148</v>
      </c>
      <c r="H84" s="52">
        <f>IF('500MW model - typical bill'!C17,(('500MW model - typical bill'!E17-'500MW model - typical bill'!D17)),"")</f>
        <v>0.14879112192983257</v>
      </c>
      <c r="I84" s="40"/>
      <c r="J84" s="41"/>
      <c r="K84" s="58" t="s">
        <v>51</v>
      </c>
      <c r="L84" s="59">
        <f>IF('500MW model - typical bill'!C17,(('500MW model - typical bill'!F17-'500MW model - typical bill'!C17)/'500MW model - typical bill'!C17),"")</f>
        <v>-3.6291490291846167E-4</v>
      </c>
      <c r="M84" s="45">
        <f>IF('500MW model - typical bill'!C17,(('500MW model - typical bill'!G17-'500MW model - typical bill'!C17)/'500MW model - typical bill'!C17),"")</f>
        <v>1.6485168737693299E-3</v>
      </c>
      <c r="N84" s="60">
        <f>IF('500MW model - typical bill'!C17,(('500MW model - typical bill'!G17-'500MW model - typical bill'!F17)/'500MW model - typical bill'!F17),"")</f>
        <v>2.0121620202720346E-3</v>
      </c>
      <c r="O84" s="51">
        <f>IF('500MW model - typical bill'!C17,(('500MW model - typical bill'!F17-'500MW model - typical bill'!C17)),"")</f>
        <v>-0.10599556096491369</v>
      </c>
      <c r="P84" s="48">
        <f>IF('500MW model - typical bill'!C17,(('500MW model - typical bill'!G17-'500MW model - typical bill'!C17)),"")</f>
        <v>0.48147780482457847</v>
      </c>
      <c r="Q84" s="52">
        <f>IF('500MW model - typical bill'!C17,(('500MW model - typical bill'!G17-'500MW model - typical bill'!F17)),"")</f>
        <v>0.58747336578949216</v>
      </c>
    </row>
    <row r="85" spans="2:17" ht="27.75" customHeight="1" x14ac:dyDescent="0.25">
      <c r="B85" s="58" t="s">
        <v>78</v>
      </c>
      <c r="C85" s="59">
        <f>IF('500MW model - typical bill'!C18,(('500MW model - typical bill'!D18-'500MW model - typical bill'!C18)/'500MW model - typical bill'!C18),"")</f>
        <v>1.8601879987942807E-3</v>
      </c>
      <c r="D85" s="45">
        <f>IF('500MW model - typical bill'!C18,(('500MW model - typical bill'!E18-'500MW model - typical bill'!C18)/'500MW model - typical bill'!C18),"")</f>
        <v>1.9225535926431386E-3</v>
      </c>
      <c r="E85" s="60">
        <f>IF('500MW model - typical bill'!C18,(('500MW model - typical bill'!E18-'500MW model - typical bill'!D18)/'500MW model - typical bill'!D18),"")</f>
        <v>6.2249797522578935E-5</v>
      </c>
      <c r="F85" s="51">
        <f>IF('500MW model - typical bill'!C18,('500MW model - typical bill'!D18-'500MW model - typical bill'!C18),"")</f>
        <v>0.19223394798231652</v>
      </c>
      <c r="G85" s="48">
        <f>IF('500MW model - typical bill'!C18,(('500MW model - typical bill'!E18-'500MW model - typical bill'!C18)),"")</f>
        <v>0.19867887953310515</v>
      </c>
      <c r="H85" s="52">
        <f>IF('500MW model - typical bill'!C18,(('500MW model - typical bill'!E18-'500MW model - typical bill'!D18)),"")</f>
        <v>6.444931550788624E-3</v>
      </c>
      <c r="I85" s="40"/>
      <c r="J85" s="41"/>
      <c r="K85" s="58" t="s">
        <v>78</v>
      </c>
      <c r="L85" s="59">
        <f>IF('500MW model - typical bill'!C18,(('500MW model - typical bill'!F18-'500MW model - typical bill'!C18)/'500MW model - typical bill'!C18),"")</f>
        <v>-2.2653916998366169E-4</v>
      </c>
      <c r="M85" s="45">
        <f>IF('500MW model - typical bill'!C18,(('500MW model - typical bill'!G18-'500MW model - typical bill'!C18)/'500MW model - typical bill'!C18),"")</f>
        <v>8.3286091025388186E-4</v>
      </c>
      <c r="N85" s="60">
        <f>IF('500MW model - typical bill'!C18,(('500MW model - typical bill'!G18-'500MW model - typical bill'!F18)/'500MW model - typical bill'!F18),"")</f>
        <v>1.059640130233128E-3</v>
      </c>
      <c r="O85" s="51">
        <f>IF('500MW model - typical bill'!C18,(('500MW model - typical bill'!F18-'500MW model - typical bill'!C18)),"")</f>
        <v>-2.3410816028714976E-2</v>
      </c>
      <c r="P85" s="48">
        <f>IF('500MW model - typical bill'!C18,(('500MW model - typical bill'!G18-'500MW model - typical bill'!C18)),"")</f>
        <v>8.6068795735712911E-2</v>
      </c>
      <c r="Q85" s="52">
        <f>IF('500MW model - typical bill'!C18,(('500MW model - typical bill'!G18-'500MW model - typical bill'!F18)),"")</f>
        <v>0.10947961176442789</v>
      </c>
    </row>
    <row r="86" spans="2:17" x14ac:dyDescent="0.25">
      <c r="B86" s="58" t="s">
        <v>91</v>
      </c>
      <c r="C86" s="59">
        <f>IF('500MW model - typical bill'!C19,(('500MW model - typical bill'!D19-'500MW model - typical bill'!C19)/'500MW model - typical bill'!C19),"")</f>
        <v>3.6351541560000668E-3</v>
      </c>
      <c r="D86" s="45">
        <f>IF('500MW model - typical bill'!C19,(('500MW model - typical bill'!E19-'500MW model - typical bill'!C19)/'500MW model - typical bill'!C19),"")</f>
        <v>4.3046243866893168E-3</v>
      </c>
      <c r="E86" s="60">
        <f>IF('500MW model - typical bill'!C19,(('500MW model - typical bill'!E19-'500MW model - typical bill'!D19)/'500MW model - typical bill'!D19),"")</f>
        <v>6.6704541776661493E-4</v>
      </c>
      <c r="F86" s="51">
        <f>IF('500MW model - typical bill'!C19,('500MW model - typical bill'!D19-'500MW model - typical bill'!C19),"")</f>
        <v>0.56863042339597314</v>
      </c>
      <c r="G86" s="48">
        <f>IF('500MW model - typical bill'!C19,(('500MW model - typical bill'!E19-'500MW model - typical bill'!C19)),"")</f>
        <v>0.67335256842508784</v>
      </c>
      <c r="H86" s="52">
        <f>IF('500MW model - typical bill'!C19,(('500MW model - typical bill'!E19-'500MW model - typical bill'!D19)),"")</f>
        <v>0.1047221450291147</v>
      </c>
      <c r="I86" s="40"/>
      <c r="J86" s="41"/>
      <c r="K86" s="58" t="s">
        <v>91</v>
      </c>
      <c r="L86" s="59">
        <f>IF('500MW model - typical bill'!C19,(('500MW model - typical bill'!F19-'500MW model - typical bill'!C19)/'500MW model - typical bill'!C19),"")</f>
        <v>-4.1173004499467912E-4</v>
      </c>
      <c r="M86" s="45">
        <f>IF('500MW model - typical bill'!C19,(('500MW model - typical bill'!G19-'500MW model - typical bill'!C19)/'500MW model - typical bill'!C19),"")</f>
        <v>1.9404776272510028E-3</v>
      </c>
      <c r="N86" s="60">
        <f>IF('500MW model - typical bill'!C19,(('500MW model - typical bill'!G19-'500MW model - typical bill'!F19)/'500MW model - typical bill'!F19),"")</f>
        <v>2.353176545730736E-3</v>
      </c>
      <c r="O86" s="51">
        <f>IF('500MW model - typical bill'!C19,(('500MW model - typical bill'!F19-'500MW model - typical bill'!C19)),"")</f>
        <v>-6.4405034769634995E-2</v>
      </c>
      <c r="P86" s="48">
        <f>IF('500MW model - typical bill'!C19,(('500MW model - typical bill'!G19-'500MW model - typical bill'!C19)),"")</f>
        <v>0.30353997861490711</v>
      </c>
      <c r="Q86" s="52">
        <f>IF('500MW model - typical bill'!C19,(('500MW model - typical bill'!G19-'500MW model - typical bill'!F19)),"")</f>
        <v>0.36794501338454211</v>
      </c>
    </row>
    <row r="87" spans="2:17" x14ac:dyDescent="0.25">
      <c r="B87" s="57" t="s">
        <v>118</v>
      </c>
      <c r="C87" s="59" t="str">
        <f>IF('500MW model - typical bill'!C20,(('500MW model - typical bill'!D20-'500MW model - typical bill'!C20)/'500MW model - typical bill'!C20),"")</f>
        <v/>
      </c>
      <c r="D87" s="45" t="str">
        <f>IF('500MW model - typical bill'!C20,(('500MW model - typical bill'!E20-'500MW model - typical bill'!C20)/'500MW model - typical bill'!C20),"")</f>
        <v/>
      </c>
      <c r="E87" s="60" t="str">
        <f>IF('500MW model - typical bill'!C20,(('500MW model - typical bill'!E20-'500MW model - typical bill'!D20)/'500MW model - typical bill'!D20),"")</f>
        <v/>
      </c>
      <c r="F87" s="51" t="str">
        <f>IF('500MW model - typical bill'!C20,('500MW model - typical bill'!D20-'500MW model - typical bill'!C20),"")</f>
        <v/>
      </c>
      <c r="G87" s="48" t="str">
        <f>IF('500MW model - typical bill'!C20,(('500MW model - typical bill'!E20-'500MW model - typical bill'!C20)),"")</f>
        <v/>
      </c>
      <c r="H87" s="52" t="str">
        <f>IF('500MW model - typical bill'!C20,(('500MW model - typical bill'!E20-'500MW model - typical bill'!D20)),"")</f>
        <v/>
      </c>
      <c r="I87" s="40"/>
      <c r="J87" s="41"/>
      <c r="K87" s="57" t="s">
        <v>118</v>
      </c>
      <c r="L87" s="59" t="str">
        <f>IF('500MW model - typical bill'!C20,(('500MW model - typical bill'!F20-'500MW model - typical bill'!C20)/'500MW model - typical bill'!C20),"")</f>
        <v/>
      </c>
      <c r="M87" s="45" t="str">
        <f>IF('500MW model - typical bill'!C20,(('500MW model - typical bill'!G20-'500MW model - typical bill'!C20)/'500MW model - typical bill'!C20),"")</f>
        <v/>
      </c>
      <c r="N87" s="60" t="str">
        <f>IF('500MW model - typical bill'!C20,(('500MW model - typical bill'!G20-'500MW model - typical bill'!F20)/'500MW model - typical bill'!F20),"")</f>
        <v/>
      </c>
      <c r="O87" s="51" t="str">
        <f>IF('500MW model - typical bill'!C20,(('500MW model - typical bill'!F20-'500MW model - typical bill'!C20)),"")</f>
        <v/>
      </c>
      <c r="P87" s="48" t="str">
        <f>IF('500MW model - typical bill'!C20,(('500MW model - typical bill'!G20-'500MW model - typical bill'!C20)),"")</f>
        <v/>
      </c>
      <c r="Q87" s="52" t="str">
        <f>IF('500MW model - typical bill'!C20,(('500MW model - typical bill'!G20-'500MW model - typical bill'!F20)),"")</f>
        <v/>
      </c>
    </row>
    <row r="88" spans="2:17" x14ac:dyDescent="0.25">
      <c r="B88" s="58" t="s">
        <v>52</v>
      </c>
      <c r="C88" s="59">
        <f>IF('500MW model - typical bill'!C21,(('500MW model - typical bill'!D21-'500MW model - typical bill'!C21)/'500MW model - typical bill'!C21),"")</f>
        <v>4.6039822484728815E-3</v>
      </c>
      <c r="D88" s="45">
        <f>IF('500MW model - typical bill'!C21,(('500MW model - typical bill'!E21-'500MW model - typical bill'!C21)/'500MW model - typical bill'!C21),"")</f>
        <v>6.2197209802623424E-3</v>
      </c>
      <c r="E88" s="60">
        <f>IF('500MW model - typical bill'!C21,(('500MW model - typical bill'!E21-'500MW model - typical bill'!D21)/'500MW model - typical bill'!D21),"")</f>
        <v>1.6083339906469067E-3</v>
      </c>
      <c r="F88" s="51">
        <f>IF('500MW model - typical bill'!C21,('500MW model - typical bill'!D21-'500MW model - typical bill'!C21),"")</f>
        <v>2.0244748702135098</v>
      </c>
      <c r="G88" s="48">
        <f>IF('500MW model - typical bill'!C21,(('500MW model - typical bill'!E21-'500MW model - typical bill'!C21)),"")</f>
        <v>2.7349516450584588</v>
      </c>
      <c r="H88" s="52">
        <f>IF('500MW model - typical bill'!C21,(('500MW model - typical bill'!E21-'500MW model - typical bill'!D21)),"")</f>
        <v>0.71047677484494898</v>
      </c>
      <c r="I88" s="40"/>
      <c r="J88" s="41"/>
      <c r="K88" s="58" t="s">
        <v>52</v>
      </c>
      <c r="L88" s="59">
        <f>IF('500MW model - typical bill'!C21,(('500MW model - typical bill'!F21-'500MW model - typical bill'!C21)/'500MW model - typical bill'!C21),"")</f>
        <v>-2.8431320239896202E-4</v>
      </c>
      <c r="M88" s="45">
        <f>IF('500MW model - typical bill'!C21,(('500MW model - typical bill'!G21-'500MW model - typical bill'!C21)/'500MW model - typical bill'!C21),"")</f>
        <v>2.8805719860421053E-3</v>
      </c>
      <c r="N88" s="60">
        <f>IF('500MW model - typical bill'!C21,(('500MW model - typical bill'!G21-'500MW model - typical bill'!F21)/'500MW model - typical bill'!F21),"")</f>
        <v>3.1657852629872951E-3</v>
      </c>
      <c r="O88" s="51">
        <f>IF('500MW model - typical bill'!C21,(('500MW model - typical bill'!F21-'500MW model - typical bill'!C21)),"")</f>
        <v>-0.12501892980094453</v>
      </c>
      <c r="P88" s="48">
        <f>IF('500MW model - typical bill'!C21,(('500MW model - typical bill'!G21-'500MW model - typical bill'!C21)),"")</f>
        <v>1.2666524940485147</v>
      </c>
      <c r="Q88" s="52">
        <f>IF('500MW model - typical bill'!C21,(('500MW model - typical bill'!G21-'500MW model - typical bill'!F21)),"")</f>
        <v>1.3916714238494592</v>
      </c>
    </row>
    <row r="89" spans="2:17" x14ac:dyDescent="0.25">
      <c r="B89" s="58" t="s">
        <v>79</v>
      </c>
      <c r="C89" s="59">
        <f>IF('500MW model - typical bill'!C22,(('500MW model - typical bill'!D22-'500MW model - typical bill'!C22)/'500MW model - typical bill'!C22),"")</f>
        <v>4.8391768514990221E-3</v>
      </c>
      <c r="D89" s="45">
        <f>IF('500MW model - typical bill'!C22,(('500MW model - typical bill'!E22-'500MW model - typical bill'!C22)/'500MW model - typical bill'!C22),"")</f>
        <v>6.3354077246238396E-3</v>
      </c>
      <c r="E89" s="60">
        <f>IF('500MW model - typical bill'!C22,(('500MW model - typical bill'!E22-'500MW model - typical bill'!D22)/'500MW model - typical bill'!D22),"")</f>
        <v>1.4890252167645529E-3</v>
      </c>
      <c r="F89" s="51">
        <f>IF('500MW model - typical bill'!C22,('500MW model - typical bill'!D22-'500MW model - typical bill'!C22),"")</f>
        <v>5.4043748670981131</v>
      </c>
      <c r="G89" s="48">
        <f>IF('500MW model - typical bill'!C22,(('500MW model - typical bill'!E22-'500MW model - typical bill'!C22)),"")</f>
        <v>7.0753599900301651</v>
      </c>
      <c r="H89" s="52">
        <f>IF('500MW model - typical bill'!C22,(('500MW model - typical bill'!E22-'500MW model - typical bill'!D22)),"")</f>
        <v>1.670985122932052</v>
      </c>
      <c r="I89" s="40"/>
      <c r="J89" s="41"/>
      <c r="K89" s="58" t="s">
        <v>79</v>
      </c>
      <c r="L89" s="59">
        <f>IF('500MW model - typical bill'!C22,(('500MW model - typical bill'!F22-'500MW model - typical bill'!C22)/'500MW model - typical bill'!C22),"")</f>
        <v>-3.8230667725265918E-4</v>
      </c>
      <c r="M89" s="45">
        <f>IF('500MW model - typical bill'!C22,(('500MW model - typical bill'!G22-'500MW model - typical bill'!C22)/'500MW model - typical bill'!C22),"")</f>
        <v>3.0575500147400573E-3</v>
      </c>
      <c r="N89" s="60">
        <f>IF('500MW model - typical bill'!C22,(('500MW model - typical bill'!G22-'500MW model - typical bill'!F22)/'500MW model - typical bill'!F22),"")</f>
        <v>3.4411722751310756E-3</v>
      </c>
      <c r="O89" s="51">
        <f>IF('500MW model - typical bill'!C22,(('500MW model - typical bill'!F22-'500MW model - typical bill'!C22)),"")</f>
        <v>-0.4269586877007896</v>
      </c>
      <c r="P89" s="48">
        <f>IF('500MW model - typical bill'!C22,(('500MW model - typical bill'!G22-'500MW model - typical bill'!C22)),"")</f>
        <v>3.4146605841524433</v>
      </c>
      <c r="Q89" s="52">
        <f>IF('500MW model - typical bill'!C22,(('500MW model - typical bill'!G22-'500MW model - typical bill'!F22)),"")</f>
        <v>3.8416192718532329</v>
      </c>
    </row>
    <row r="90" spans="2:17" ht="27" customHeight="1" x14ac:dyDescent="0.25">
      <c r="B90" s="58" t="s">
        <v>92</v>
      </c>
      <c r="C90" s="59">
        <f>IF('500MW model - typical bill'!C23,(('500MW model - typical bill'!D23-'500MW model - typical bill'!C23)/'500MW model - typical bill'!C23),"")</f>
        <v>4.979534652878855E-3</v>
      </c>
      <c r="D90" s="45">
        <f>IF('500MW model - typical bill'!C23,(('500MW model - typical bill'!E23-'500MW model - typical bill'!C23)/'500MW model - typical bill'!C23),"")</f>
        <v>6.8044559062628105E-3</v>
      </c>
      <c r="E90" s="60">
        <f>IF('500MW model - typical bill'!C23,(('500MW model - typical bill'!E23-'500MW model - typical bill'!D23)/'500MW model - typical bill'!D23),"")</f>
        <v>1.8158790208740773E-3</v>
      </c>
      <c r="F90" s="51">
        <f>IF('500MW model - typical bill'!C23,('500MW model - typical bill'!D23-'500MW model - typical bill'!C23),"")</f>
        <v>0.97751492555696018</v>
      </c>
      <c r="G90" s="48">
        <f>IF('500MW model - typical bill'!C23,(('500MW model - typical bill'!E23-'500MW model - typical bill'!C23)),"")</f>
        <v>1.3357587952160657</v>
      </c>
      <c r="H90" s="52">
        <f>IF('500MW model - typical bill'!C23,(('500MW model - typical bill'!E23-'500MW model - typical bill'!D23)),"")</f>
        <v>0.35824386965910548</v>
      </c>
      <c r="I90" s="40"/>
      <c r="J90" s="41"/>
      <c r="K90" s="58" t="s">
        <v>92</v>
      </c>
      <c r="L90" s="59">
        <f>IF('500MW model - typical bill'!C23,(('500MW model - typical bill'!F23-'500MW model - typical bill'!C23)/'500MW model - typical bill'!C23),"")</f>
        <v>-2.9380117851602049E-4</v>
      </c>
      <c r="M90" s="45">
        <f>IF('500MW model - typical bill'!C23,(('500MW model - typical bill'!G23-'500MW model - typical bill'!C23)/'500MW model - typical bill'!C23),"")</f>
        <v>3.1090466931213735E-3</v>
      </c>
      <c r="N90" s="60">
        <f>IF('500MW model - typical bill'!C23,(('500MW model - typical bill'!G23-'500MW model - typical bill'!F23)/'500MW model - typical bill'!F23),"")</f>
        <v>3.4038479261695917E-3</v>
      </c>
      <c r="O90" s="51">
        <f>IF('500MW model - typical bill'!C23,(('500MW model - typical bill'!F23-'500MW model - typical bill'!C23)),"")</f>
        <v>-5.7675075517266805E-2</v>
      </c>
      <c r="P90" s="48">
        <f>IF('500MW model - typical bill'!C23,(('500MW model - typical bill'!G23-'500MW model - typical bill'!C23)),"")</f>
        <v>0.61032601611128712</v>
      </c>
      <c r="Q90" s="52">
        <f>IF('500MW model - typical bill'!C23,(('500MW model - typical bill'!G23-'500MW model - typical bill'!F23)),"")</f>
        <v>0.66800109162855392</v>
      </c>
    </row>
    <row r="91" spans="2:17" ht="27" customHeight="1" x14ac:dyDescent="0.25">
      <c r="B91" s="57" t="s">
        <v>119</v>
      </c>
      <c r="C91" s="59" t="str">
        <f>IF('500MW model - typical bill'!C24,(('500MW model - typical bill'!D24-'500MW model - typical bill'!C24)/'500MW model - typical bill'!C24),"")</f>
        <v/>
      </c>
      <c r="D91" s="45" t="str">
        <f>IF('500MW model - typical bill'!C24,(('500MW model - typical bill'!E24-'500MW model - typical bill'!C24)/'500MW model - typical bill'!C24),"")</f>
        <v/>
      </c>
      <c r="E91" s="60" t="str">
        <f>IF('500MW model - typical bill'!C24,(('500MW model - typical bill'!E24-'500MW model - typical bill'!D24)/'500MW model - typical bill'!D24),"")</f>
        <v/>
      </c>
      <c r="F91" s="51" t="str">
        <f>IF('500MW model - typical bill'!C24,('500MW model - typical bill'!D24-'500MW model - typical bill'!C24),"")</f>
        <v/>
      </c>
      <c r="G91" s="48" t="str">
        <f>IF('500MW model - typical bill'!C24,(('500MW model - typical bill'!E24-'500MW model - typical bill'!C24)),"")</f>
        <v/>
      </c>
      <c r="H91" s="52" t="str">
        <f>IF('500MW model - typical bill'!C24,(('500MW model - typical bill'!E24-'500MW model - typical bill'!D24)),"")</f>
        <v/>
      </c>
      <c r="I91" s="40"/>
      <c r="J91" s="41"/>
      <c r="K91" s="57" t="s">
        <v>119</v>
      </c>
      <c r="L91" s="59" t="str">
        <f>IF('500MW model - typical bill'!C24,(('500MW model - typical bill'!F24-'500MW model - typical bill'!C24)/'500MW model - typical bill'!C24),"")</f>
        <v/>
      </c>
      <c r="M91" s="45" t="str">
        <f>IF('500MW model - typical bill'!C24,(('500MW model - typical bill'!G24-'500MW model - typical bill'!C24)/'500MW model - typical bill'!C24),"")</f>
        <v/>
      </c>
      <c r="N91" s="60" t="str">
        <f>IF('500MW model - typical bill'!C24,(('500MW model - typical bill'!G24-'500MW model - typical bill'!F24)/'500MW model - typical bill'!F24),"")</f>
        <v/>
      </c>
      <c r="O91" s="51" t="str">
        <f>IF('500MW model - typical bill'!C24,(('500MW model - typical bill'!F24-'500MW model - typical bill'!C24)),"")</f>
        <v/>
      </c>
      <c r="P91" s="48" t="str">
        <f>IF('500MW model - typical bill'!C24,(('500MW model - typical bill'!G24-'500MW model - typical bill'!C24)),"")</f>
        <v/>
      </c>
      <c r="Q91" s="52" t="str">
        <f>IF('500MW model - typical bill'!C24,(('500MW model - typical bill'!G24-'500MW model - typical bill'!F24)),"")</f>
        <v/>
      </c>
    </row>
    <row r="92" spans="2:17" ht="27" customHeight="1" x14ac:dyDescent="0.25">
      <c r="B92" s="58" t="s">
        <v>53</v>
      </c>
      <c r="C92" s="59">
        <f>IF('500MW model - typical bill'!C25,(('500MW model - typical bill'!D25-'500MW model - typical bill'!C25)/'500MW model - typical bill'!C25),"")</f>
        <v>8.1967213114755664E-3</v>
      </c>
      <c r="D92" s="45">
        <f>IF('500MW model - typical bill'!C25,(('500MW model - typical bill'!E25-'500MW model - typical bill'!C25)/'500MW model - typical bill'!C25),"")</f>
        <v>1.2295081967213127E-2</v>
      </c>
      <c r="E92" s="60">
        <f>IF('500MW model - typical bill'!C25,(('500MW model - typical bill'!E25-'500MW model - typical bill'!D25)/'500MW model - typical bill'!D25),"")</f>
        <v>4.0650406504063605E-3</v>
      </c>
      <c r="F92" s="51">
        <f>IF('500MW model - typical bill'!C25,('500MW model - typical bill'!D25-'500MW model - typical bill'!C25),"")</f>
        <v>0.3922599488749583</v>
      </c>
      <c r="G92" s="48">
        <f>IF('500MW model - typical bill'!C25,(('500MW model - typical bill'!E25-'500MW model - typical bill'!C25)),"")</f>
        <v>0.58838992331242679</v>
      </c>
      <c r="H92" s="52">
        <f>IF('500MW model - typical bill'!C25,(('500MW model - typical bill'!E25-'500MW model - typical bill'!D25)),"")</f>
        <v>0.19612997443746849</v>
      </c>
      <c r="I92" s="40"/>
      <c r="J92" s="41"/>
      <c r="K92" s="58" t="s">
        <v>53</v>
      </c>
      <c r="L92" s="59">
        <f>IF('500MW model - typical bill'!C25,(('500MW model - typical bill'!F25-'500MW model - typical bill'!C25)/'500MW model - typical bill'!C25),"")</f>
        <v>0</v>
      </c>
      <c r="M92" s="45">
        <f>IF('500MW model - typical bill'!C25,(('500MW model - typical bill'!G25-'500MW model - typical bill'!C25)/'500MW model - typical bill'!C25),"")</f>
        <v>6.1475409836067862E-3</v>
      </c>
      <c r="N92" s="60">
        <f>IF('500MW model - typical bill'!C25,(('500MW model - typical bill'!G25-'500MW model - typical bill'!F25)/'500MW model - typical bill'!F25),"")</f>
        <v>6.1475409836067862E-3</v>
      </c>
      <c r="O92" s="51">
        <f>IF('500MW model - typical bill'!C25,(('500MW model - typical bill'!F25-'500MW model - typical bill'!C25)),"")</f>
        <v>0</v>
      </c>
      <c r="P92" s="48">
        <f>IF('500MW model - typical bill'!C25,(('500MW model - typical bill'!G25-'500MW model - typical bill'!C25)),"")</f>
        <v>0.29419496165622405</v>
      </c>
      <c r="Q92" s="52">
        <f>IF('500MW model - typical bill'!C25,(('500MW model - typical bill'!G25-'500MW model - typical bill'!F25)),"")</f>
        <v>0.29419496165622405</v>
      </c>
    </row>
    <row r="93" spans="2:17" ht="27" customHeight="1" x14ac:dyDescent="0.25">
      <c r="B93" s="58" t="s">
        <v>80</v>
      </c>
      <c r="C93" s="59" t="e">
        <f>IF('500MW model - typical bill'!C26,(('500MW model - typical bill'!D26-'500MW model - typical bill'!C26)/'500MW model - typical bill'!C26),"")</f>
        <v>#VALUE!</v>
      </c>
      <c r="D93" s="45" t="e">
        <f>IF('500MW model - typical bill'!C26,(('500MW model - typical bill'!E26-'500MW model - typical bill'!C26)/'500MW model - typical bill'!C26),"")</f>
        <v>#VALUE!</v>
      </c>
      <c r="E93" s="60" t="e">
        <f>IF('500MW model - typical bill'!C26,(('500MW model - typical bill'!E26-'500MW model - typical bill'!D26)/'500MW model - typical bill'!D26),"")</f>
        <v>#VALUE!</v>
      </c>
      <c r="F93" s="51" t="e">
        <f>IF('500MW model - typical bill'!C26,('500MW model - typical bill'!D26-'500MW model - typical bill'!C26),"")</f>
        <v>#VALUE!</v>
      </c>
      <c r="G93" s="48" t="e">
        <f>IF('500MW model - typical bill'!C26,(('500MW model - typical bill'!E26-'500MW model - typical bill'!C26)),"")</f>
        <v>#VALUE!</v>
      </c>
      <c r="H93" s="52" t="e">
        <f>IF('500MW model - typical bill'!C26,(('500MW model - typical bill'!E26-'500MW model - typical bill'!D26)),"")</f>
        <v>#VALUE!</v>
      </c>
      <c r="I93" s="40"/>
      <c r="J93" s="41"/>
      <c r="K93" s="58" t="s">
        <v>80</v>
      </c>
      <c r="L93" s="59" t="e">
        <f>IF('500MW model - typical bill'!C26,(('500MW model - typical bill'!F26-'500MW model - typical bill'!C26)/'500MW model - typical bill'!C26),"")</f>
        <v>#VALUE!</v>
      </c>
      <c r="M93" s="45" t="e">
        <f>IF('500MW model - typical bill'!C26,(('500MW model - typical bill'!G26-'500MW model - typical bill'!C26)/'500MW model - typical bill'!C26),"")</f>
        <v>#VALUE!</v>
      </c>
      <c r="N93" s="60" t="e">
        <f>IF('500MW model - typical bill'!C26,(('500MW model - typical bill'!G26-'500MW model - typical bill'!F26)/'500MW model - typical bill'!F26),"")</f>
        <v>#VALUE!</v>
      </c>
      <c r="O93" s="51" t="e">
        <f>IF('500MW model - typical bill'!C26,(('500MW model - typical bill'!F26-'500MW model - typical bill'!C26)),"")</f>
        <v>#VALUE!</v>
      </c>
      <c r="P93" s="48" t="e">
        <f>IF('500MW model - typical bill'!C26,(('500MW model - typical bill'!G26-'500MW model - typical bill'!C26)),"")</f>
        <v>#VALUE!</v>
      </c>
      <c r="Q93" s="52" t="e">
        <f>IF('500MW model - typical bill'!C26,(('500MW model - typical bill'!G26-'500MW model - typical bill'!F26)),"")</f>
        <v>#VALUE!</v>
      </c>
    </row>
    <row r="94" spans="2:17" ht="27" customHeight="1" x14ac:dyDescent="0.25">
      <c r="B94" s="58" t="s">
        <v>93</v>
      </c>
      <c r="C94" s="59" t="e">
        <f>IF('500MW model - typical bill'!C27,(('500MW model - typical bill'!D27-'500MW model - typical bill'!C27)/'500MW model - typical bill'!C27),"")</f>
        <v>#VALUE!</v>
      </c>
      <c r="D94" s="45" t="e">
        <f>IF('500MW model - typical bill'!C27,(('500MW model - typical bill'!E27-'500MW model - typical bill'!C27)/'500MW model - typical bill'!C27),"")</f>
        <v>#VALUE!</v>
      </c>
      <c r="E94" s="60" t="e">
        <f>IF('500MW model - typical bill'!C27,(('500MW model - typical bill'!E27-'500MW model - typical bill'!D27)/'500MW model - typical bill'!D27),"")</f>
        <v>#VALUE!</v>
      </c>
      <c r="F94" s="51" t="e">
        <f>IF('500MW model - typical bill'!C27,('500MW model - typical bill'!D27-'500MW model - typical bill'!C27),"")</f>
        <v>#VALUE!</v>
      </c>
      <c r="G94" s="48" t="e">
        <f>IF('500MW model - typical bill'!C27,(('500MW model - typical bill'!E27-'500MW model - typical bill'!C27)),"")</f>
        <v>#VALUE!</v>
      </c>
      <c r="H94" s="52" t="e">
        <f>IF('500MW model - typical bill'!C27,(('500MW model - typical bill'!E27-'500MW model - typical bill'!D27)),"")</f>
        <v>#VALUE!</v>
      </c>
      <c r="I94" s="40"/>
      <c r="J94" s="41"/>
      <c r="K94" s="58" t="s">
        <v>93</v>
      </c>
      <c r="L94" s="59" t="e">
        <f>IF('500MW model - typical bill'!C27,(('500MW model - typical bill'!F27-'500MW model - typical bill'!C27)/'500MW model - typical bill'!C27),"")</f>
        <v>#VALUE!</v>
      </c>
      <c r="M94" s="45" t="e">
        <f>IF('500MW model - typical bill'!C27,(('500MW model - typical bill'!G27-'500MW model - typical bill'!C27)/'500MW model - typical bill'!C27),"")</f>
        <v>#VALUE!</v>
      </c>
      <c r="N94" s="60" t="e">
        <f>IF('500MW model - typical bill'!C27,(('500MW model - typical bill'!G27-'500MW model - typical bill'!F27)/'500MW model - typical bill'!F27),"")</f>
        <v>#VALUE!</v>
      </c>
      <c r="O94" s="51" t="e">
        <f>IF('500MW model - typical bill'!C27,(('500MW model - typical bill'!F27-'500MW model - typical bill'!C27)),"")</f>
        <v>#VALUE!</v>
      </c>
      <c r="P94" s="48" t="e">
        <f>IF('500MW model - typical bill'!C27,(('500MW model - typical bill'!G27-'500MW model - typical bill'!C27)),"")</f>
        <v>#VALUE!</v>
      </c>
      <c r="Q94" s="52" t="e">
        <f>IF('500MW model - typical bill'!C27,(('500MW model - typical bill'!G27-'500MW model - typical bill'!F27)),"")</f>
        <v>#VALUE!</v>
      </c>
    </row>
    <row r="95" spans="2:17" ht="27" customHeight="1" x14ac:dyDescent="0.25">
      <c r="B95" s="57" t="s">
        <v>120</v>
      </c>
      <c r="C95" s="59" t="str">
        <f>IF('500MW model - typical bill'!C28,(('500MW model - typical bill'!D28-'500MW model - typical bill'!C28)/'500MW model - typical bill'!C28),"")</f>
        <v/>
      </c>
      <c r="D95" s="45" t="str">
        <f>IF('500MW model - typical bill'!C28,(('500MW model - typical bill'!E28-'500MW model - typical bill'!C28)/'500MW model - typical bill'!C28),"")</f>
        <v/>
      </c>
      <c r="E95" s="60" t="str">
        <f>IF('500MW model - typical bill'!C28,(('500MW model - typical bill'!E28-'500MW model - typical bill'!D28)/'500MW model - typical bill'!D28),"")</f>
        <v/>
      </c>
      <c r="F95" s="51" t="str">
        <f>IF('500MW model - typical bill'!C28,('500MW model - typical bill'!D28-'500MW model - typical bill'!C28),"")</f>
        <v/>
      </c>
      <c r="G95" s="48" t="str">
        <f>IF('500MW model - typical bill'!C28,(('500MW model - typical bill'!E28-'500MW model - typical bill'!C28)),"")</f>
        <v/>
      </c>
      <c r="H95" s="52" t="str">
        <f>IF('500MW model - typical bill'!C28,(('500MW model - typical bill'!E28-'500MW model - typical bill'!D28)),"")</f>
        <v/>
      </c>
      <c r="I95" s="40"/>
      <c r="J95" s="41"/>
      <c r="K95" s="57" t="s">
        <v>120</v>
      </c>
      <c r="L95" s="59" t="str">
        <f>IF('500MW model - typical bill'!C28,(('500MW model - typical bill'!F28-'500MW model - typical bill'!C28)/'500MW model - typical bill'!C28),"")</f>
        <v/>
      </c>
      <c r="M95" s="45" t="str">
        <f>IF('500MW model - typical bill'!C28,(('500MW model - typical bill'!G28-'500MW model - typical bill'!C28)/'500MW model - typical bill'!C28),"")</f>
        <v/>
      </c>
      <c r="N95" s="60" t="str">
        <f>IF('500MW model - typical bill'!C28,(('500MW model - typical bill'!G28-'500MW model - typical bill'!F28)/'500MW model - typical bill'!F28),"")</f>
        <v/>
      </c>
      <c r="O95" s="51" t="str">
        <f>IF('500MW model - typical bill'!C28,(('500MW model - typical bill'!F28-'500MW model - typical bill'!C28)),"")</f>
        <v/>
      </c>
      <c r="P95" s="48" t="str">
        <f>IF('500MW model - typical bill'!C28,(('500MW model - typical bill'!G28-'500MW model - typical bill'!C28)),"")</f>
        <v/>
      </c>
      <c r="Q95" s="52" t="str">
        <f>IF('500MW model - typical bill'!C28,(('500MW model - typical bill'!G28-'500MW model - typical bill'!F28)),"")</f>
        <v/>
      </c>
    </row>
    <row r="96" spans="2:17" ht="27" customHeight="1" x14ac:dyDescent="0.25">
      <c r="B96" s="58" t="s">
        <v>54</v>
      </c>
      <c r="C96" s="59">
        <f>IF('500MW model - typical bill'!C29,(('500MW model - typical bill'!D29-'500MW model - typical bill'!C29)/'500MW model - typical bill'!C29),"")</f>
        <v>3.2554370293291085E-3</v>
      </c>
      <c r="D96" s="45">
        <f>IF('500MW model - typical bill'!C29,(('500MW model - typical bill'!E29-'500MW model - typical bill'!C29)/'500MW model - typical bill'!C29),"")</f>
        <v>7.6769334239055976E-3</v>
      </c>
      <c r="E96" s="60">
        <f>IF('500MW model - typical bill'!C29,(('500MW model - typical bill'!E29-'500MW model - typical bill'!D29)/'500MW model - typical bill'!D29),"")</f>
        <v>4.4071491978839193E-3</v>
      </c>
      <c r="F96" s="51">
        <f>IF('500MW model - typical bill'!C29,('500MW model - typical bill'!D29-'500MW model - typical bill'!C29),"")</f>
        <v>5.8087200101367671</v>
      </c>
      <c r="G96" s="48">
        <f>IF('500MW model - typical bill'!C29,(('500MW model - typical bill'!E29-'500MW model - typical bill'!C29)),"")</f>
        <v>13.69805540521179</v>
      </c>
      <c r="H96" s="52">
        <f>IF('500MW model - typical bill'!C29,(('500MW model - typical bill'!E29-'500MW model - typical bill'!D29)),"")</f>
        <v>7.8893353950750225</v>
      </c>
      <c r="I96" s="40"/>
      <c r="J96" s="41"/>
      <c r="K96" s="58" t="s">
        <v>54</v>
      </c>
      <c r="L96" s="59">
        <f>IF('500MW model - typical bill'!C29,(('500MW model - typical bill'!F29-'500MW model - typical bill'!C29)/'500MW model - typical bill'!C29),"")</f>
        <v>-6.4734574009114182E-4</v>
      </c>
      <c r="M96" s="45">
        <f>IF('500MW model - typical bill'!C29,(('500MW model - typical bill'!G29-'500MW model - typical bill'!C29)/'500MW model - typical bill'!C29),"")</f>
        <v>3.1604470626153684E-3</v>
      </c>
      <c r="N96" s="60">
        <f>IF('500MW model - typical bill'!C29,(('500MW model - typical bill'!G29-'500MW model - typical bill'!F29)/'500MW model - typical bill'!F29),"")</f>
        <v>3.8102593578704701E-3</v>
      </c>
      <c r="O96" s="51">
        <f>IF('500MW model - typical bill'!C29,(('500MW model - typical bill'!F29-'500MW model - typical bill'!C29)),"")</f>
        <v>-1.1550676975371061</v>
      </c>
      <c r="P96" s="48">
        <f>IF('500MW model - typical bill'!C29,(('500MW model - typical bill'!G29-'500MW model - typical bill'!C29)),"")</f>
        <v>5.639228136867132</v>
      </c>
      <c r="Q96" s="52">
        <f>IF('500MW model - typical bill'!C29,(('500MW model - typical bill'!G29-'500MW model - typical bill'!F29)),"")</f>
        <v>6.7942958344042381</v>
      </c>
    </row>
    <row r="97" spans="2:17" ht="27" customHeight="1" x14ac:dyDescent="0.25">
      <c r="B97" s="58" t="s">
        <v>81</v>
      </c>
      <c r="C97" s="59" t="e">
        <f>IF('500MW model - typical bill'!C30,(('500MW model - typical bill'!D30-'500MW model - typical bill'!C30)/'500MW model - typical bill'!C30),"")</f>
        <v>#VALUE!</v>
      </c>
      <c r="D97" s="45" t="e">
        <f>IF('500MW model - typical bill'!C30,(('500MW model - typical bill'!E30-'500MW model - typical bill'!C30)/'500MW model - typical bill'!C30),"")</f>
        <v>#VALUE!</v>
      </c>
      <c r="E97" s="60" t="e">
        <f>IF('500MW model - typical bill'!C30,(('500MW model - typical bill'!E30-'500MW model - typical bill'!D30)/'500MW model - typical bill'!D30),"")</f>
        <v>#VALUE!</v>
      </c>
      <c r="F97" s="51" t="e">
        <f>IF('500MW model - typical bill'!C30,('500MW model - typical bill'!D30-'500MW model - typical bill'!C30),"")</f>
        <v>#VALUE!</v>
      </c>
      <c r="G97" s="48" t="e">
        <f>IF('500MW model - typical bill'!C30,(('500MW model - typical bill'!E30-'500MW model - typical bill'!C30)),"")</f>
        <v>#VALUE!</v>
      </c>
      <c r="H97" s="52" t="e">
        <f>IF('500MW model - typical bill'!C30,(('500MW model - typical bill'!E30-'500MW model - typical bill'!D30)),"")</f>
        <v>#VALUE!</v>
      </c>
      <c r="I97" s="40"/>
      <c r="J97" s="41"/>
      <c r="K97" s="58" t="s">
        <v>81</v>
      </c>
      <c r="L97" s="59" t="e">
        <f>IF('500MW model - typical bill'!C30,(('500MW model - typical bill'!F30-'500MW model - typical bill'!C30)/'500MW model - typical bill'!C30),"")</f>
        <v>#VALUE!</v>
      </c>
      <c r="M97" s="45" t="e">
        <f>IF('500MW model - typical bill'!C30,(('500MW model - typical bill'!G30-'500MW model - typical bill'!C30)/'500MW model - typical bill'!C30),"")</f>
        <v>#VALUE!</v>
      </c>
      <c r="N97" s="60" t="e">
        <f>IF('500MW model - typical bill'!C30,(('500MW model - typical bill'!G30-'500MW model - typical bill'!F30)/'500MW model - typical bill'!F30),"")</f>
        <v>#VALUE!</v>
      </c>
      <c r="O97" s="51" t="e">
        <f>IF('500MW model - typical bill'!C30,(('500MW model - typical bill'!F30-'500MW model - typical bill'!C30)),"")</f>
        <v>#VALUE!</v>
      </c>
      <c r="P97" s="48" t="e">
        <f>IF('500MW model - typical bill'!C30,(('500MW model - typical bill'!G30-'500MW model - typical bill'!C30)),"")</f>
        <v>#VALUE!</v>
      </c>
      <c r="Q97" s="52" t="e">
        <f>IF('500MW model - typical bill'!C30,(('500MW model - typical bill'!G30-'500MW model - typical bill'!F30)),"")</f>
        <v>#VALUE!</v>
      </c>
    </row>
    <row r="98" spans="2:17" ht="27" customHeight="1" x14ac:dyDescent="0.25">
      <c r="B98" s="58" t="s">
        <v>94</v>
      </c>
      <c r="C98" s="59">
        <f>IF('500MW model - typical bill'!C31,(('500MW model - typical bill'!D31-'500MW model - typical bill'!C31)/'500MW model - typical bill'!C31),"")</f>
        <v>3.5884242802827972E-3</v>
      </c>
      <c r="D98" s="45">
        <f>IF('500MW model - typical bill'!C31,(('500MW model - typical bill'!E31-'500MW model - typical bill'!C31)/'500MW model - typical bill'!C31),"")</f>
        <v>7.2148837658592624E-3</v>
      </c>
      <c r="E98" s="60">
        <f>IF('500MW model - typical bill'!C31,(('500MW model - typical bill'!E31-'500MW model - typical bill'!D31)/'500MW model - typical bill'!D31),"")</f>
        <v>3.6134927404898654E-3</v>
      </c>
      <c r="F98" s="51">
        <f>IF('500MW model - typical bill'!C31,('500MW model - typical bill'!D31-'500MW model - typical bill'!C31),"")</f>
        <v>3.1415073946714074</v>
      </c>
      <c r="G98" s="48">
        <f>IF('500MW model - typical bill'!C31,(('500MW model - typical bill'!E31-'500MW model - typical bill'!C31)),"")</f>
        <v>6.3163129362047812</v>
      </c>
      <c r="H98" s="52">
        <f>IF('500MW model - typical bill'!C31,(('500MW model - typical bill'!E31-'500MW model - typical bill'!D31)),"")</f>
        <v>3.1748055415333738</v>
      </c>
      <c r="I98" s="40"/>
      <c r="J98" s="41"/>
      <c r="K98" s="58" t="s">
        <v>94</v>
      </c>
      <c r="L98" s="59">
        <f>IF('500MW model - typical bill'!C31,(('500MW model - typical bill'!F31-'500MW model - typical bill'!C31)/'500MW model - typical bill'!C31),"")</f>
        <v>-5.9875094376163351E-4</v>
      </c>
      <c r="M98" s="45">
        <f>IF('500MW model - typical bill'!C31,(('500MW model - typical bill'!G31-'500MW model - typical bill'!C31)/'500MW model - typical bill'!C31),"")</f>
        <v>3.1708158491878078E-3</v>
      </c>
      <c r="N98" s="60">
        <f>IF('500MW model - typical bill'!C31,(('500MW model - typical bill'!G31-'500MW model - typical bill'!F31)/'500MW model - typical bill'!F31),"")</f>
        <v>3.7718251768337745E-3</v>
      </c>
      <c r="O98" s="51">
        <f>IF('500MW model - typical bill'!C31,(('500MW model - typical bill'!F31-'500MW model - typical bill'!C31)),"")</f>
        <v>-0.52418007751452933</v>
      </c>
      <c r="P98" s="48">
        <f>IF('500MW model - typical bill'!C31,(('500MW model - typical bill'!G31-'500MW model - typical bill'!C31)),"")</f>
        <v>2.7759096080410472</v>
      </c>
      <c r="Q98" s="52">
        <f>IF('500MW model - typical bill'!C31,(('500MW model - typical bill'!G31-'500MW model - typical bill'!F31)),"")</f>
        <v>3.3000896855555766</v>
      </c>
    </row>
    <row r="99" spans="2:17" ht="27" customHeight="1" x14ac:dyDescent="0.25">
      <c r="B99" s="57" t="s">
        <v>121</v>
      </c>
      <c r="C99" s="59" t="str">
        <f>IF('500MW model - typical bill'!C32,(('500MW model - typical bill'!D32-'500MW model - typical bill'!C32)/'500MW model - typical bill'!C32),"")</f>
        <v/>
      </c>
      <c r="D99" s="45" t="str">
        <f>IF('500MW model - typical bill'!C32,(('500MW model - typical bill'!E32-'500MW model - typical bill'!C32)/'500MW model - typical bill'!C32),"")</f>
        <v/>
      </c>
      <c r="E99" s="60" t="str">
        <f>IF('500MW model - typical bill'!C32,(('500MW model - typical bill'!E32-'500MW model - typical bill'!D32)/'500MW model - typical bill'!D32),"")</f>
        <v/>
      </c>
      <c r="F99" s="51" t="str">
        <f>IF('500MW model - typical bill'!C32,('500MW model - typical bill'!D32-'500MW model - typical bill'!C32),"")</f>
        <v/>
      </c>
      <c r="G99" s="48" t="str">
        <f>IF('500MW model - typical bill'!C32,(('500MW model - typical bill'!E32-'500MW model - typical bill'!C32)),"")</f>
        <v/>
      </c>
      <c r="H99" s="52" t="str">
        <f>IF('500MW model - typical bill'!C32,(('500MW model - typical bill'!E32-'500MW model - typical bill'!D32)),"")</f>
        <v/>
      </c>
      <c r="I99" s="40"/>
      <c r="J99" s="41"/>
      <c r="K99" s="57" t="s">
        <v>121</v>
      </c>
      <c r="L99" s="59" t="str">
        <f>IF('500MW model - typical bill'!C32,(('500MW model - typical bill'!F32-'500MW model - typical bill'!C32)/'500MW model - typical bill'!C32),"")</f>
        <v/>
      </c>
      <c r="M99" s="45" t="str">
        <f>IF('500MW model - typical bill'!C32,(('500MW model - typical bill'!G32-'500MW model - typical bill'!C32)/'500MW model - typical bill'!C32),"")</f>
        <v/>
      </c>
      <c r="N99" s="60" t="str">
        <f>IF('500MW model - typical bill'!C32,(('500MW model - typical bill'!G32-'500MW model - typical bill'!F32)/'500MW model - typical bill'!F32),"")</f>
        <v/>
      </c>
      <c r="O99" s="51" t="str">
        <f>IF('500MW model - typical bill'!C32,(('500MW model - typical bill'!F32-'500MW model - typical bill'!C32)),"")</f>
        <v/>
      </c>
      <c r="P99" s="48" t="str">
        <f>IF('500MW model - typical bill'!C32,(('500MW model - typical bill'!G32-'500MW model - typical bill'!C32)),"")</f>
        <v/>
      </c>
      <c r="Q99" s="52" t="str">
        <f>IF('500MW model - typical bill'!C32,(('500MW model - typical bill'!G32-'500MW model - typical bill'!F32)),"")</f>
        <v/>
      </c>
    </row>
    <row r="100" spans="2:17" ht="27" customHeight="1" x14ac:dyDescent="0.25">
      <c r="B100" s="58" t="s">
        <v>56</v>
      </c>
      <c r="C100" s="59" t="e">
        <f>IF('500MW model - typical bill'!C33,(('500MW model - typical bill'!D33-'500MW model - typical bill'!C33)/'500MW model - typical bill'!C33),"")</f>
        <v>#VALUE!</v>
      </c>
      <c r="D100" s="45" t="e">
        <f>IF('500MW model - typical bill'!C33,(('500MW model - typical bill'!E33-'500MW model - typical bill'!C33)/'500MW model - typical bill'!C33),"")</f>
        <v>#VALUE!</v>
      </c>
      <c r="E100" s="60" t="e">
        <f>IF('500MW model - typical bill'!C33,(('500MW model - typical bill'!E33-'500MW model - typical bill'!D33)/'500MW model - typical bill'!D33),"")</f>
        <v>#VALUE!</v>
      </c>
      <c r="F100" s="51" t="e">
        <f>IF('500MW model - typical bill'!C33,('500MW model - typical bill'!D33-'500MW model - typical bill'!C33),"")</f>
        <v>#VALUE!</v>
      </c>
      <c r="G100" s="48" t="e">
        <f>IF('500MW model - typical bill'!C33,(('500MW model - typical bill'!E33-'500MW model - typical bill'!C33)),"")</f>
        <v>#VALUE!</v>
      </c>
      <c r="H100" s="52" t="e">
        <f>IF('500MW model - typical bill'!C33,(('500MW model - typical bill'!E33-'500MW model - typical bill'!D33)),"")</f>
        <v>#VALUE!</v>
      </c>
      <c r="I100" s="40"/>
      <c r="J100" s="41"/>
      <c r="K100" s="58" t="s">
        <v>56</v>
      </c>
      <c r="L100" s="59" t="e">
        <f>IF('500MW model - typical bill'!C33,(('500MW model - typical bill'!F33-'500MW model - typical bill'!C33)/'500MW model - typical bill'!C33),"")</f>
        <v>#VALUE!</v>
      </c>
      <c r="M100" s="45" t="e">
        <f>IF('500MW model - typical bill'!C33,(('500MW model - typical bill'!G33-'500MW model - typical bill'!C33)/'500MW model - typical bill'!C33),"")</f>
        <v>#VALUE!</v>
      </c>
      <c r="N100" s="60" t="e">
        <f>IF('500MW model - typical bill'!C33,(('500MW model - typical bill'!G33-'500MW model - typical bill'!F33)/'500MW model - typical bill'!F33),"")</f>
        <v>#VALUE!</v>
      </c>
      <c r="O100" s="51" t="e">
        <f>IF('500MW model - typical bill'!C33,(('500MW model - typical bill'!F33-'500MW model - typical bill'!C33)),"")</f>
        <v>#VALUE!</v>
      </c>
      <c r="P100" s="48" t="e">
        <f>IF('500MW model - typical bill'!C33,(('500MW model - typical bill'!G33-'500MW model - typical bill'!C33)),"")</f>
        <v>#VALUE!</v>
      </c>
      <c r="Q100" s="52" t="e">
        <f>IF('500MW model - typical bill'!C33,(('500MW model - typical bill'!G33-'500MW model - typical bill'!F33)),"")</f>
        <v>#VALUE!</v>
      </c>
    </row>
    <row r="101" spans="2:17" ht="27" customHeight="1" x14ac:dyDescent="0.25">
      <c r="B101" s="57" t="s">
        <v>122</v>
      </c>
      <c r="C101" s="59" t="str">
        <f>IF('500MW model - typical bill'!C34,(('500MW model - typical bill'!D34-'500MW model - typical bill'!C34)/'500MW model - typical bill'!C34),"")</f>
        <v/>
      </c>
      <c r="D101" s="45" t="str">
        <f>IF('500MW model - typical bill'!C34,(('500MW model - typical bill'!E34-'500MW model - typical bill'!C34)/'500MW model - typical bill'!C34),"")</f>
        <v/>
      </c>
      <c r="E101" s="60" t="str">
        <f>IF('500MW model - typical bill'!C34,(('500MW model - typical bill'!E34-'500MW model - typical bill'!D34)/'500MW model - typical bill'!D34),"")</f>
        <v/>
      </c>
      <c r="F101" s="51" t="str">
        <f>IF('500MW model - typical bill'!C34,('500MW model - typical bill'!D34-'500MW model - typical bill'!C34),"")</f>
        <v/>
      </c>
      <c r="G101" s="48" t="str">
        <f>IF('500MW model - typical bill'!C34,(('500MW model - typical bill'!E34-'500MW model - typical bill'!C34)),"")</f>
        <v/>
      </c>
      <c r="H101" s="52" t="str">
        <f>IF('500MW model - typical bill'!C34,(('500MW model - typical bill'!E34-'500MW model - typical bill'!D34)),"")</f>
        <v/>
      </c>
      <c r="I101" s="40"/>
      <c r="J101" s="41"/>
      <c r="K101" s="57" t="s">
        <v>122</v>
      </c>
      <c r="L101" s="59" t="str">
        <f>IF('500MW model - typical bill'!C34,(('500MW model - typical bill'!F34-'500MW model - typical bill'!C34)/'500MW model - typical bill'!C34),"")</f>
        <v/>
      </c>
      <c r="M101" s="45" t="str">
        <f>IF('500MW model - typical bill'!C34,(('500MW model - typical bill'!G34-'500MW model - typical bill'!C34)/'500MW model - typical bill'!C34),"")</f>
        <v/>
      </c>
      <c r="N101" s="60" t="str">
        <f>IF('500MW model - typical bill'!C34,(('500MW model - typical bill'!G34-'500MW model - typical bill'!F34)/'500MW model - typical bill'!F34),"")</f>
        <v/>
      </c>
      <c r="O101" s="51" t="str">
        <f>IF('500MW model - typical bill'!C34,(('500MW model - typical bill'!F34-'500MW model - typical bill'!C34)),"")</f>
        <v/>
      </c>
      <c r="P101" s="48" t="str">
        <f>IF('500MW model - typical bill'!C34,(('500MW model - typical bill'!G34-'500MW model - typical bill'!C34)),"")</f>
        <v/>
      </c>
      <c r="Q101" s="52" t="str">
        <f>IF('500MW model - typical bill'!C34,(('500MW model - typical bill'!G34-'500MW model - typical bill'!F34)),"")</f>
        <v/>
      </c>
    </row>
    <row r="102" spans="2:17" ht="27" customHeight="1" x14ac:dyDescent="0.25">
      <c r="B102" s="58" t="s">
        <v>57</v>
      </c>
      <c r="C102" s="59">
        <f>IF('500MW model - typical bill'!C35,(('500MW model - typical bill'!D35-'500MW model - typical bill'!C35)/'500MW model - typical bill'!C35),"")</f>
        <v>-1.4825417157432951E-2</v>
      </c>
      <c r="D102" s="45">
        <f>IF('500MW model - typical bill'!C35,(('500MW model - typical bill'!E35-'500MW model - typical bill'!C35)/'500MW model - typical bill'!C35),"")</f>
        <v>-2.7335233167584565E-2</v>
      </c>
      <c r="E102" s="60">
        <f>IF('500MW model - typical bill'!C35,(('500MW model - typical bill'!E35-'500MW model - typical bill'!D35)/'500MW model - typical bill'!D35),"")</f>
        <v>-1.2698070197930298E-2</v>
      </c>
      <c r="F102" s="51">
        <f>IF('500MW model - typical bill'!C35,('500MW model - typical bill'!D35-'500MW model - typical bill'!C35),"")</f>
        <v>-34.815159504732492</v>
      </c>
      <c r="G102" s="48">
        <f>IF('500MW model - typical bill'!C35,(('500MW model - typical bill'!E35-'500MW model - typical bill'!C35)),"")</f>
        <v>-64.192494060875106</v>
      </c>
      <c r="H102" s="52">
        <f>IF('500MW model - typical bill'!C35,(('500MW model - typical bill'!E35-'500MW model - typical bill'!D35)),"")</f>
        <v>-29.377334556142614</v>
      </c>
      <c r="I102" s="40"/>
      <c r="J102" s="41"/>
      <c r="K102" s="58" t="s">
        <v>57</v>
      </c>
      <c r="L102" s="59">
        <f>IF('500MW model - typical bill'!C35,(('500MW model - typical bill'!F35-'500MW model - typical bill'!C35)/'500MW model - typical bill'!C35),"")</f>
        <v>1.1063681010432978E-3</v>
      </c>
      <c r="M102" s="45">
        <f>IF('500MW model - typical bill'!C35,(('500MW model - typical bill'!G35-'500MW model - typical bill'!C35)/'500MW model - typical bill'!C35),"")</f>
        <v>-6.3701133638096796E-3</v>
      </c>
      <c r="N102" s="60">
        <f>IF('500MW model - typical bill'!C35,(('500MW model - typical bill'!G35-'500MW model - typical bill'!F35)/'500MW model - typical bill'!F35),"")</f>
        <v>-7.4682188657283263E-3</v>
      </c>
      <c r="O102" s="51">
        <f>IF('500MW model - typical bill'!C35,(('500MW model - typical bill'!F35-'500MW model - typical bill'!C35)),"")</f>
        <v>2.5981314049877255</v>
      </c>
      <c r="P102" s="48">
        <f>IF('500MW model - typical bill'!C35,(('500MW model - typical bill'!G35-'500MW model - typical bill'!C35)),"")</f>
        <v>-14.959208936193136</v>
      </c>
      <c r="Q102" s="52">
        <f>IF('500MW model - typical bill'!C35,(('500MW model - typical bill'!G35-'500MW model - typical bill'!F35)),"")</f>
        <v>-17.557340341180861</v>
      </c>
    </row>
    <row r="103" spans="2:17" ht="27" customHeight="1" x14ac:dyDescent="0.25">
      <c r="B103" s="57" t="s">
        <v>123</v>
      </c>
      <c r="C103" s="59" t="str">
        <f>IF('500MW model - typical bill'!C36,(('500MW model - typical bill'!D36-'500MW model - typical bill'!C36)/'500MW model - typical bill'!C36),"")</f>
        <v/>
      </c>
      <c r="D103" s="45" t="str">
        <f>IF('500MW model - typical bill'!C36,(('500MW model - typical bill'!E36-'500MW model - typical bill'!C36)/'500MW model - typical bill'!C36),"")</f>
        <v/>
      </c>
      <c r="E103" s="60" t="str">
        <f>IF('500MW model - typical bill'!C36,(('500MW model - typical bill'!E36-'500MW model - typical bill'!D36)/'500MW model - typical bill'!D36),"")</f>
        <v/>
      </c>
      <c r="F103" s="51" t="str">
        <f>IF('500MW model - typical bill'!C36,('500MW model - typical bill'!D36-'500MW model - typical bill'!C36),"")</f>
        <v/>
      </c>
      <c r="G103" s="48" t="str">
        <f>IF('500MW model - typical bill'!C36,(('500MW model - typical bill'!E36-'500MW model - typical bill'!C36)),"")</f>
        <v/>
      </c>
      <c r="H103" s="52" t="str">
        <f>IF('500MW model - typical bill'!C36,(('500MW model - typical bill'!E36-'500MW model - typical bill'!D36)),"")</f>
        <v/>
      </c>
      <c r="I103" s="40"/>
      <c r="J103" s="41"/>
      <c r="K103" s="57" t="s">
        <v>123</v>
      </c>
      <c r="L103" s="59" t="str">
        <f>IF('500MW model - typical bill'!C36,(('500MW model - typical bill'!F36-'500MW model - typical bill'!C36)/'500MW model - typical bill'!C36),"")</f>
        <v/>
      </c>
      <c r="M103" s="45" t="str">
        <f>IF('500MW model - typical bill'!C36,(('500MW model - typical bill'!G36-'500MW model - typical bill'!C36)/'500MW model - typical bill'!C36),"")</f>
        <v/>
      </c>
      <c r="N103" s="60" t="str">
        <f>IF('500MW model - typical bill'!C36,(('500MW model - typical bill'!G36-'500MW model - typical bill'!F36)/'500MW model - typical bill'!F36),"")</f>
        <v/>
      </c>
      <c r="O103" s="51" t="str">
        <f>IF('500MW model - typical bill'!C36,(('500MW model - typical bill'!F36-'500MW model - typical bill'!C36)),"")</f>
        <v/>
      </c>
      <c r="P103" s="48" t="str">
        <f>IF('500MW model - typical bill'!C36,(('500MW model - typical bill'!G36-'500MW model - typical bill'!C36)),"")</f>
        <v/>
      </c>
      <c r="Q103" s="52" t="str">
        <f>IF('500MW model - typical bill'!C36,(('500MW model - typical bill'!G36-'500MW model - typical bill'!F36)),"")</f>
        <v/>
      </c>
    </row>
    <row r="104" spans="2:17" ht="27" customHeight="1" x14ac:dyDescent="0.25">
      <c r="B104" s="58" t="s">
        <v>58</v>
      </c>
      <c r="C104" s="59">
        <f>IF('500MW model - typical bill'!C37,(('500MW model - typical bill'!D37-'500MW model - typical bill'!C37)/'500MW model - typical bill'!C37),"")</f>
        <v>4.7004806730802269E-3</v>
      </c>
      <c r="D104" s="45">
        <f>IF('500MW model - typical bill'!C37,(('500MW model - typical bill'!E37-'500MW model - typical bill'!C37)/'500MW model - typical bill'!C37),"")</f>
        <v>1.4789218180597506E-2</v>
      </c>
      <c r="E104" s="60">
        <f>IF('500MW model - typical bill'!C37,(('500MW model - typical bill'!E37-'500MW model - typical bill'!D37)/'500MW model - typical bill'!D37),"")</f>
        <v>1.004153745478306E-2</v>
      </c>
      <c r="F104" s="51">
        <f>IF('500MW model - typical bill'!C37,('500MW model - typical bill'!D37-'500MW model - typical bill'!C37),"")</f>
        <v>29.344714353166637</v>
      </c>
      <c r="G104" s="48">
        <f>IF('500MW model - typical bill'!C37,(('500MW model - typical bill'!E37-'500MW model - typical bill'!C37)),"")</f>
        <v>92.327873083648228</v>
      </c>
      <c r="H104" s="52">
        <f>IF('500MW model - typical bill'!C37,(('500MW model - typical bill'!E37-'500MW model - typical bill'!D37)),"")</f>
        <v>62.983158730481591</v>
      </c>
      <c r="I104" s="40"/>
      <c r="J104" s="41"/>
      <c r="K104" s="58" t="s">
        <v>58</v>
      </c>
      <c r="L104" s="59">
        <f>IF('500MW model - typical bill'!C37,(('500MW model - typical bill'!F37-'500MW model - typical bill'!C37)/'500MW model - typical bill'!C37),"")</f>
        <v>-1.078554593533918E-3</v>
      </c>
      <c r="M104" s="45">
        <f>IF('500MW model - typical bill'!C37,(('500MW model - typical bill'!G37-'500MW model - typical bill'!C37)/'500MW model - typical bill'!C37),"")</f>
        <v>4.3265803722234457E-3</v>
      </c>
      <c r="N104" s="60">
        <f>IF('500MW model - typical bill'!C37,(('500MW model - typical bill'!G37-'500MW model - typical bill'!F37)/'500MW model - typical bill'!F37),"")</f>
        <v>5.41097099337775E-3</v>
      </c>
      <c r="O104" s="51">
        <f>IF('500MW model - typical bill'!C37,(('500MW model - typical bill'!F37-'500MW model - typical bill'!C37)),"")</f>
        <v>-6.7333276451508937</v>
      </c>
      <c r="P104" s="48">
        <f>IF('500MW model - typical bill'!C37,(('500MW model - typical bill'!G37-'500MW model - typical bill'!C37)),"")</f>
        <v>27.010485518221685</v>
      </c>
      <c r="Q104" s="52">
        <f>IF('500MW model - typical bill'!C37,(('500MW model - typical bill'!G37-'500MW model - typical bill'!F37)),"")</f>
        <v>33.743813163372579</v>
      </c>
    </row>
    <row r="105" spans="2:17" x14ac:dyDescent="0.25">
      <c r="B105" s="58" t="s">
        <v>82</v>
      </c>
      <c r="C105" s="59" t="e">
        <f>IF('500MW model - typical bill'!C38,(('500MW model - typical bill'!D38-'500MW model - typical bill'!C38)/'500MW model - typical bill'!C38),"")</f>
        <v>#VALUE!</v>
      </c>
      <c r="D105" s="45" t="e">
        <f>IF('500MW model - typical bill'!C38,(('500MW model - typical bill'!E38-'500MW model - typical bill'!C38)/'500MW model - typical bill'!C38),"")</f>
        <v>#VALUE!</v>
      </c>
      <c r="E105" s="60" t="e">
        <f>IF('500MW model - typical bill'!C38,(('500MW model - typical bill'!E38-'500MW model - typical bill'!D38)/'500MW model - typical bill'!D38),"")</f>
        <v>#VALUE!</v>
      </c>
      <c r="F105" s="51" t="e">
        <f>IF('500MW model - typical bill'!C38,('500MW model - typical bill'!D38-'500MW model - typical bill'!C38),"")</f>
        <v>#VALUE!</v>
      </c>
      <c r="G105" s="48" t="e">
        <f>IF('500MW model - typical bill'!C38,(('500MW model - typical bill'!E38-'500MW model - typical bill'!C38)),"")</f>
        <v>#VALUE!</v>
      </c>
      <c r="H105" s="52" t="e">
        <f>IF('500MW model - typical bill'!C38,(('500MW model - typical bill'!E38-'500MW model - typical bill'!D38)),"")</f>
        <v>#VALUE!</v>
      </c>
      <c r="I105" s="40"/>
      <c r="J105" s="41"/>
      <c r="K105" s="58" t="s">
        <v>82</v>
      </c>
      <c r="L105" s="59" t="e">
        <f>IF('500MW model - typical bill'!C38,(('500MW model - typical bill'!F38-'500MW model - typical bill'!C38)/'500MW model - typical bill'!C38),"")</f>
        <v>#VALUE!</v>
      </c>
      <c r="M105" s="45" t="e">
        <f>IF('500MW model - typical bill'!C38,(('500MW model - typical bill'!G38-'500MW model - typical bill'!C38)/'500MW model - typical bill'!C38),"")</f>
        <v>#VALUE!</v>
      </c>
      <c r="N105" s="60" t="e">
        <f>IF('500MW model - typical bill'!C38,(('500MW model - typical bill'!G38-'500MW model - typical bill'!F38)/'500MW model - typical bill'!F38),"")</f>
        <v>#VALUE!</v>
      </c>
      <c r="O105" s="51" t="e">
        <f>IF('500MW model - typical bill'!C38,(('500MW model - typical bill'!F38-'500MW model - typical bill'!C38)),"")</f>
        <v>#VALUE!</v>
      </c>
      <c r="P105" s="48" t="e">
        <f>IF('500MW model - typical bill'!C38,(('500MW model - typical bill'!G38-'500MW model - typical bill'!C38)),"")</f>
        <v>#VALUE!</v>
      </c>
      <c r="Q105" s="52" t="e">
        <f>IF('500MW model - typical bill'!C38,(('500MW model - typical bill'!G38-'500MW model - typical bill'!F38)),"")</f>
        <v>#VALUE!</v>
      </c>
    </row>
    <row r="106" spans="2:17" x14ac:dyDescent="0.25">
      <c r="B106" s="58" t="s">
        <v>95</v>
      </c>
      <c r="C106" s="59">
        <f>IF('500MW model - typical bill'!C39,(('500MW model - typical bill'!D39-'500MW model - typical bill'!C39)/'500MW model - typical bill'!C39),"")</f>
        <v>-2.1148119288492521E-3</v>
      </c>
      <c r="D106" s="45">
        <f>IF('500MW model - typical bill'!C39,(('500MW model - typical bill'!E39-'500MW model - typical bill'!C39)/'500MW model - typical bill'!C39),"")</f>
        <v>-3.8020594242688895E-3</v>
      </c>
      <c r="E106" s="60">
        <f>IF('500MW model - typical bill'!C39,(('500MW model - typical bill'!E39-'500MW model - typical bill'!D39)/'500MW model - typical bill'!D39),"")</f>
        <v>-1.6908232686377281E-3</v>
      </c>
      <c r="F106" s="51">
        <f>IF('500MW model - typical bill'!C39,('500MW model - typical bill'!D39-'500MW model - typical bill'!C39),"")</f>
        <v>-7.8558678235553998</v>
      </c>
      <c r="G106" s="48">
        <f>IF('500MW model - typical bill'!C39,(('500MW model - typical bill'!E39-'500MW model - typical bill'!C39)),"")</f>
        <v>-14.123466908290084</v>
      </c>
      <c r="H106" s="52">
        <f>IF('500MW model - typical bill'!C39,(('500MW model - typical bill'!E39-'500MW model - typical bill'!D39)),"")</f>
        <v>-6.2675990847346839</v>
      </c>
      <c r="I106" s="40"/>
      <c r="J106" s="41"/>
      <c r="K106" s="58" t="s">
        <v>95</v>
      </c>
      <c r="L106" s="59">
        <f>IF('500MW model - typical bill'!C39,(('500MW model - typical bill'!F39-'500MW model - typical bill'!C39)/'500MW model - typical bill'!C39),"")</f>
        <v>-2.1451587230784862E-4</v>
      </c>
      <c r="M106" s="45">
        <f>IF('500MW model - typical bill'!C39,(('500MW model - typical bill'!G39-'500MW model - typical bill'!C39)/'500MW model - typical bill'!C39),"")</f>
        <v>4.0917348935854211E-4</v>
      </c>
      <c r="N106" s="60">
        <f>IF('500MW model - typical bill'!C39,(('500MW model - typical bill'!G39-'500MW model - typical bill'!F39)/'500MW model - typical bill'!F39),"")</f>
        <v>6.2382318164036618E-4</v>
      </c>
      <c r="O106" s="51">
        <f>IF('500MW model - typical bill'!C39,(('500MW model - typical bill'!F39-'500MW model - typical bill'!C39)),"")</f>
        <v>-0.7968596714990781</v>
      </c>
      <c r="P106" s="48">
        <f>IF('500MW model - typical bill'!C39,(('500MW model - typical bill'!G39-'500MW model - typical bill'!C39)),"")</f>
        <v>1.5199521080121485</v>
      </c>
      <c r="Q106" s="52">
        <f>IF('500MW model - typical bill'!C39,(('500MW model - typical bill'!G39-'500MW model - typical bill'!F39)),"")</f>
        <v>2.3168117795112266</v>
      </c>
    </row>
    <row r="107" spans="2:17" x14ac:dyDescent="0.25">
      <c r="B107" s="57" t="s">
        <v>124</v>
      </c>
      <c r="C107" s="59" t="str">
        <f>IF('500MW model - typical bill'!C40,(('500MW model - typical bill'!D40-'500MW model - typical bill'!C40)/'500MW model - typical bill'!C40),"")</f>
        <v/>
      </c>
      <c r="D107" s="45" t="str">
        <f>IF('500MW model - typical bill'!C40,(('500MW model - typical bill'!E40-'500MW model - typical bill'!C40)/'500MW model - typical bill'!C40),"")</f>
        <v/>
      </c>
      <c r="E107" s="60" t="str">
        <f>IF('500MW model - typical bill'!C40,(('500MW model - typical bill'!E40-'500MW model - typical bill'!D40)/'500MW model - typical bill'!D40),"")</f>
        <v/>
      </c>
      <c r="F107" s="51" t="str">
        <f>IF('500MW model - typical bill'!C40,('500MW model - typical bill'!D40-'500MW model - typical bill'!C40),"")</f>
        <v/>
      </c>
      <c r="G107" s="48" t="str">
        <f>IF('500MW model - typical bill'!C40,(('500MW model - typical bill'!E40-'500MW model - typical bill'!C40)),"")</f>
        <v/>
      </c>
      <c r="H107" s="52" t="str">
        <f>IF('500MW model - typical bill'!C40,(('500MW model - typical bill'!E40-'500MW model - typical bill'!D40)),"")</f>
        <v/>
      </c>
      <c r="I107" s="40"/>
      <c r="J107" s="41"/>
      <c r="K107" s="57" t="s">
        <v>124</v>
      </c>
      <c r="L107" s="59" t="str">
        <f>IF('500MW model - typical bill'!C40,(('500MW model - typical bill'!F40-'500MW model - typical bill'!C40)/'500MW model - typical bill'!C40),"")</f>
        <v/>
      </c>
      <c r="M107" s="45" t="str">
        <f>IF('500MW model - typical bill'!C40,(('500MW model - typical bill'!G40-'500MW model - typical bill'!C40)/'500MW model - typical bill'!C40),"")</f>
        <v/>
      </c>
      <c r="N107" s="60" t="str">
        <f>IF('500MW model - typical bill'!C40,(('500MW model - typical bill'!G40-'500MW model - typical bill'!F40)/'500MW model - typical bill'!F40),"")</f>
        <v/>
      </c>
      <c r="O107" s="51" t="str">
        <f>IF('500MW model - typical bill'!C40,(('500MW model - typical bill'!F40-'500MW model - typical bill'!C40)),"")</f>
        <v/>
      </c>
      <c r="P107" s="48" t="str">
        <f>IF('500MW model - typical bill'!C40,(('500MW model - typical bill'!G40-'500MW model - typical bill'!C40)),"")</f>
        <v/>
      </c>
      <c r="Q107" s="52" t="str">
        <f>IF('500MW model - typical bill'!C40,(('500MW model - typical bill'!G40-'500MW model - typical bill'!F40)),"")</f>
        <v/>
      </c>
    </row>
    <row r="108" spans="2:17" x14ac:dyDescent="0.25">
      <c r="B108" s="58" t="s">
        <v>59</v>
      </c>
      <c r="C108" s="59">
        <f>IF('500MW model - typical bill'!C41,(('500MW model - typical bill'!D41-'500MW model - typical bill'!C41)/'500MW model - typical bill'!C41),"")</f>
        <v>1.3828917009079464E-2</v>
      </c>
      <c r="D108" s="45">
        <f>IF('500MW model - typical bill'!C41,(('500MW model - typical bill'!E41-'500MW model - typical bill'!C41)/'500MW model - typical bill'!C41),"")</f>
        <v>1.7369856904178218E-2</v>
      </c>
      <c r="E108" s="60">
        <f>IF('500MW model - typical bill'!C41,(('500MW model - typical bill'!E41-'500MW model - typical bill'!D41)/'500MW model - typical bill'!D41),"")</f>
        <v>3.492640460034386E-3</v>
      </c>
      <c r="F108" s="51">
        <f>IF('500MW model - typical bill'!C41,('500MW model - typical bill'!D41-'500MW model - typical bill'!C41),"")</f>
        <v>148.89720353000303</v>
      </c>
      <c r="G108" s="48">
        <f>IF('500MW model - typical bill'!C41,(('500MW model - typical bill'!E41-'500MW model - typical bill'!C41)),"")</f>
        <v>187.02282449525046</v>
      </c>
      <c r="H108" s="52">
        <f>IF('500MW model - typical bill'!C41,(('500MW model - typical bill'!E41-'500MW model - typical bill'!D41)),"")</f>
        <v>38.125620965247435</v>
      </c>
      <c r="I108" s="40"/>
      <c r="J108" s="41"/>
      <c r="K108" s="58" t="s">
        <v>59</v>
      </c>
      <c r="L108" s="59">
        <f>IF('500MW model - typical bill'!C41,(('500MW model - typical bill'!F41-'500MW model - typical bill'!C41)/'500MW model - typical bill'!C41),"")</f>
        <v>-5.2007690221749609E-4</v>
      </c>
      <c r="M108" s="45">
        <f>IF('500MW model - typical bill'!C41,(('500MW model - typical bill'!G41-'500MW model - typical bill'!C41)/'500MW model - typical bill'!C41),"")</f>
        <v>5.0704975869149422E-3</v>
      </c>
      <c r="N108" s="60">
        <f>IF('500MW model - typical bill'!C41,(('500MW model - typical bill'!G41-'500MW model - typical bill'!F41)/'500MW model - typical bill'!F41),"")</f>
        <v>5.5934835307196997E-3</v>
      </c>
      <c r="O108" s="51">
        <f>IF('500MW model - typical bill'!C41,(('500MW model - typical bill'!F41-'500MW model - typical bill'!C41)),"")</f>
        <v>-5.5997151700230461</v>
      </c>
      <c r="P108" s="48">
        <f>IF('500MW model - typical bill'!C41,(('500MW model - typical bill'!G41-'500MW model - typical bill'!C41)),"")</f>
        <v>54.594507342952056</v>
      </c>
      <c r="Q108" s="52">
        <f>IF('500MW model - typical bill'!C41,(('500MW model - typical bill'!G41-'500MW model - typical bill'!F41)),"")</f>
        <v>60.194222512975102</v>
      </c>
    </row>
    <row r="109" spans="2:17" ht="27" customHeight="1" x14ac:dyDescent="0.25">
      <c r="B109" s="58" t="s">
        <v>96</v>
      </c>
      <c r="C109" s="59" t="e">
        <f>IF('500MW model - typical bill'!C42,(('500MW model - typical bill'!D42-'500MW model - typical bill'!C42)/'500MW model - typical bill'!C42),"")</f>
        <v>#VALUE!</v>
      </c>
      <c r="D109" s="45" t="e">
        <f>IF('500MW model - typical bill'!C42,(('500MW model - typical bill'!E42-'500MW model - typical bill'!C42)/'500MW model - typical bill'!C42),"")</f>
        <v>#VALUE!</v>
      </c>
      <c r="E109" s="60" t="e">
        <f>IF('500MW model - typical bill'!C42,(('500MW model - typical bill'!E42-'500MW model - typical bill'!D42)/'500MW model - typical bill'!D42),"")</f>
        <v>#VALUE!</v>
      </c>
      <c r="F109" s="51" t="e">
        <f>IF('500MW model - typical bill'!C42,('500MW model - typical bill'!D42-'500MW model - typical bill'!C42),"")</f>
        <v>#VALUE!</v>
      </c>
      <c r="G109" s="48" t="e">
        <f>IF('500MW model - typical bill'!C42,(('500MW model - typical bill'!E42-'500MW model - typical bill'!C42)),"")</f>
        <v>#VALUE!</v>
      </c>
      <c r="H109" s="52" t="e">
        <f>IF('500MW model - typical bill'!C42,(('500MW model - typical bill'!E42-'500MW model - typical bill'!D42)),"")</f>
        <v>#VALUE!</v>
      </c>
      <c r="I109" s="40"/>
      <c r="J109" s="41"/>
      <c r="K109" s="58" t="s">
        <v>96</v>
      </c>
      <c r="L109" s="59" t="e">
        <f>IF('500MW model - typical bill'!C42,(('500MW model - typical bill'!F42-'500MW model - typical bill'!C42)/'500MW model - typical bill'!C42),"")</f>
        <v>#VALUE!</v>
      </c>
      <c r="M109" s="45" t="e">
        <f>IF('500MW model - typical bill'!C42,(('500MW model - typical bill'!G42-'500MW model - typical bill'!C42)/'500MW model - typical bill'!C42),"")</f>
        <v>#VALUE!</v>
      </c>
      <c r="N109" s="60" t="e">
        <f>IF('500MW model - typical bill'!C42,(('500MW model - typical bill'!G42-'500MW model - typical bill'!F42)/'500MW model - typical bill'!F42),"")</f>
        <v>#VALUE!</v>
      </c>
      <c r="O109" s="51" t="e">
        <f>IF('500MW model - typical bill'!C42,(('500MW model - typical bill'!F42-'500MW model - typical bill'!C42)),"")</f>
        <v>#VALUE!</v>
      </c>
      <c r="P109" s="48" t="e">
        <f>IF('500MW model - typical bill'!C42,(('500MW model - typical bill'!G42-'500MW model - typical bill'!C42)),"")</f>
        <v>#VALUE!</v>
      </c>
      <c r="Q109" s="52" t="e">
        <f>IF('500MW model - typical bill'!C42,(('500MW model - typical bill'!G42-'500MW model - typical bill'!F42)),"")</f>
        <v>#VALUE!</v>
      </c>
    </row>
    <row r="110" spans="2:17" ht="27" customHeight="1" x14ac:dyDescent="0.25">
      <c r="B110" s="57" t="s">
        <v>125</v>
      </c>
      <c r="C110" s="59" t="str">
        <f>IF('500MW model - typical bill'!C43,(('500MW model - typical bill'!D43-'500MW model - typical bill'!C43)/'500MW model - typical bill'!C43),"")</f>
        <v/>
      </c>
      <c r="D110" s="45" t="str">
        <f>IF('500MW model - typical bill'!C43,(('500MW model - typical bill'!E43-'500MW model - typical bill'!C43)/'500MW model - typical bill'!C43),"")</f>
        <v/>
      </c>
      <c r="E110" s="60" t="str">
        <f>IF('500MW model - typical bill'!C43,(('500MW model - typical bill'!E43-'500MW model - typical bill'!D43)/'500MW model - typical bill'!D43),"")</f>
        <v/>
      </c>
      <c r="F110" s="51" t="str">
        <f>IF('500MW model - typical bill'!C43,('500MW model - typical bill'!D43-'500MW model - typical bill'!C43),"")</f>
        <v/>
      </c>
      <c r="G110" s="48" t="str">
        <f>IF('500MW model - typical bill'!C43,(('500MW model - typical bill'!E43-'500MW model - typical bill'!C43)),"")</f>
        <v/>
      </c>
      <c r="H110" s="52" t="str">
        <f>IF('500MW model - typical bill'!C43,(('500MW model - typical bill'!E43-'500MW model - typical bill'!D43)),"")</f>
        <v/>
      </c>
      <c r="I110" s="40"/>
      <c r="J110" s="41"/>
      <c r="K110" s="57" t="s">
        <v>125</v>
      </c>
      <c r="L110" s="59" t="str">
        <f>IF('500MW model - typical bill'!C43,(('500MW model - typical bill'!F43-'500MW model - typical bill'!C43)/'500MW model - typical bill'!C43),"")</f>
        <v/>
      </c>
      <c r="M110" s="45" t="str">
        <f>IF('500MW model - typical bill'!C43,(('500MW model - typical bill'!G43-'500MW model - typical bill'!C43)/'500MW model - typical bill'!C43),"")</f>
        <v/>
      </c>
      <c r="N110" s="60" t="str">
        <f>IF('500MW model - typical bill'!C43,(('500MW model - typical bill'!G43-'500MW model - typical bill'!F43)/'500MW model - typical bill'!F43),"")</f>
        <v/>
      </c>
      <c r="O110" s="51" t="str">
        <f>IF('500MW model - typical bill'!C43,(('500MW model - typical bill'!F43-'500MW model - typical bill'!C43)),"")</f>
        <v/>
      </c>
      <c r="P110" s="48" t="str">
        <f>IF('500MW model - typical bill'!C43,(('500MW model - typical bill'!G43-'500MW model - typical bill'!C43)),"")</f>
        <v/>
      </c>
      <c r="Q110" s="52" t="str">
        <f>IF('500MW model - typical bill'!C43,(('500MW model - typical bill'!G43-'500MW model - typical bill'!F43)),"")</f>
        <v/>
      </c>
    </row>
    <row r="111" spans="2:17" ht="27" customHeight="1" x14ac:dyDescent="0.25">
      <c r="B111" s="58" t="s">
        <v>60</v>
      </c>
      <c r="C111" s="59">
        <f>IF('500MW model - typical bill'!C44,(('500MW model - typical bill'!D44-'500MW model - typical bill'!C44)/'500MW model - typical bill'!C44),"")</f>
        <v>-4.1207547878605198E-3</v>
      </c>
      <c r="D111" s="45">
        <f>IF('500MW model - typical bill'!C44,(('500MW model - typical bill'!E44-'500MW model - typical bill'!C44)/'500MW model - typical bill'!C44),"")</f>
        <v>-6.3012969499430102E-3</v>
      </c>
      <c r="E111" s="60">
        <f>IF('500MW model - typical bill'!C44,(('500MW model - typical bill'!E44-'500MW model - typical bill'!D44)/'500MW model - typical bill'!D44),"")</f>
        <v>-2.1895648218052759E-3</v>
      </c>
      <c r="F111" s="51">
        <f>IF('500MW model - typical bill'!C44,('500MW model - typical bill'!D44-'500MW model - typical bill'!C44),"")</f>
        <v>-135.02220934086654</v>
      </c>
      <c r="G111" s="48">
        <f>IF('500MW model - typical bill'!C44,(('500MW model - typical bill'!E44-'500MW model - typical bill'!C44)),"")</f>
        <v>-206.47067823608813</v>
      </c>
      <c r="H111" s="52">
        <f>IF('500MW model - typical bill'!C44,(('500MW model - typical bill'!E44-'500MW model - typical bill'!D44)),"")</f>
        <v>-71.448468895221595</v>
      </c>
      <c r="I111" s="40"/>
      <c r="J111" s="41"/>
      <c r="K111" s="58" t="s">
        <v>60</v>
      </c>
      <c r="L111" s="59">
        <f>IF('500MW model - typical bill'!C44,(('500MW model - typical bill'!F44-'500MW model - typical bill'!C44)/'500MW model - typical bill'!C44),"")</f>
        <v>-1.0302538912420646E-4</v>
      </c>
      <c r="M111" s="45">
        <f>IF('500MW model - typical bill'!C44,(('500MW model - typical bill'!G44-'500MW model - typical bill'!C44)/'500MW model - typical bill'!C44),"")</f>
        <v>-3.11848036366588E-4</v>
      </c>
      <c r="N111" s="60">
        <f>IF('500MW model - typical bill'!C44,(('500MW model - typical bill'!G44-'500MW model - typical bill'!F44)/'500MW model - typical bill'!F44),"")</f>
        <v>-2.0884416349359179E-4</v>
      </c>
      <c r="O111" s="51">
        <f>IF('500MW model - typical bill'!C44,(('500MW model - typical bill'!F44-'500MW model - typical bill'!C44)),"")</f>
        <v>-3.3757688515543123</v>
      </c>
      <c r="P111" s="48">
        <f>IF('500MW model - typical bill'!C44,(('500MW model - typical bill'!G44-'500MW model - typical bill'!C44)),"")</f>
        <v>-10.218130662098702</v>
      </c>
      <c r="Q111" s="52">
        <f>IF('500MW model - typical bill'!C44,(('500MW model - typical bill'!G44-'500MW model - typical bill'!F44)),"")</f>
        <v>-6.8423618105443893</v>
      </c>
    </row>
    <row r="112" spans="2:17" ht="27" customHeight="1" x14ac:dyDescent="0.25">
      <c r="B112" s="58" t="s">
        <v>97</v>
      </c>
      <c r="C112" s="59" t="e">
        <f>IF('500MW model - typical bill'!C45,(('500MW model - typical bill'!D45-'500MW model - typical bill'!C45)/'500MW model - typical bill'!C45),"")</f>
        <v>#VALUE!</v>
      </c>
      <c r="D112" s="45" t="e">
        <f>IF('500MW model - typical bill'!C45,(('500MW model - typical bill'!E45-'500MW model - typical bill'!C45)/'500MW model - typical bill'!C45),"")</f>
        <v>#VALUE!</v>
      </c>
      <c r="E112" s="60" t="e">
        <f>IF('500MW model - typical bill'!C45,(('500MW model - typical bill'!E45-'500MW model - typical bill'!D45)/'500MW model - typical bill'!D45),"")</f>
        <v>#VALUE!</v>
      </c>
      <c r="F112" s="51" t="e">
        <f>IF('500MW model - typical bill'!C45,('500MW model - typical bill'!D45-'500MW model - typical bill'!C45),"")</f>
        <v>#VALUE!</v>
      </c>
      <c r="G112" s="48" t="e">
        <f>IF('500MW model - typical bill'!C45,(('500MW model - typical bill'!E45-'500MW model - typical bill'!C45)),"")</f>
        <v>#VALUE!</v>
      </c>
      <c r="H112" s="52" t="e">
        <f>IF('500MW model - typical bill'!C45,(('500MW model - typical bill'!E45-'500MW model - typical bill'!D45)),"")</f>
        <v>#VALUE!</v>
      </c>
      <c r="I112" s="40"/>
      <c r="J112" s="41"/>
      <c r="K112" s="58" t="s">
        <v>97</v>
      </c>
      <c r="L112" s="59" t="e">
        <f>IF('500MW model - typical bill'!C45,(('500MW model - typical bill'!F45-'500MW model - typical bill'!C45)/'500MW model - typical bill'!C45),"")</f>
        <v>#VALUE!</v>
      </c>
      <c r="M112" s="45" t="e">
        <f>IF('500MW model - typical bill'!C45,(('500MW model - typical bill'!G45-'500MW model - typical bill'!C45)/'500MW model - typical bill'!C45),"")</f>
        <v>#VALUE!</v>
      </c>
      <c r="N112" s="60" t="e">
        <f>IF('500MW model - typical bill'!C45,(('500MW model - typical bill'!G45-'500MW model - typical bill'!F45)/'500MW model - typical bill'!F45),"")</f>
        <v>#VALUE!</v>
      </c>
      <c r="O112" s="51" t="e">
        <f>IF('500MW model - typical bill'!C45,(('500MW model - typical bill'!F45-'500MW model - typical bill'!C45)),"")</f>
        <v>#VALUE!</v>
      </c>
      <c r="P112" s="48" t="e">
        <f>IF('500MW model - typical bill'!C45,(('500MW model - typical bill'!G45-'500MW model - typical bill'!C45)),"")</f>
        <v>#VALUE!</v>
      </c>
      <c r="Q112" s="52" t="e">
        <f>IF('500MW model - typical bill'!C45,(('500MW model - typical bill'!G45-'500MW model - typical bill'!F45)),"")</f>
        <v>#VALUE!</v>
      </c>
    </row>
    <row r="113" spans="2:17" ht="27" customHeight="1" x14ac:dyDescent="0.25">
      <c r="B113" s="57" t="s">
        <v>126</v>
      </c>
      <c r="C113" s="59" t="str">
        <f>IF('500MW model - typical bill'!C46,(('500MW model - typical bill'!D46-'500MW model - typical bill'!C46)/'500MW model - typical bill'!C46),"")</f>
        <v/>
      </c>
      <c r="D113" s="45" t="str">
        <f>IF('500MW model - typical bill'!C46,(('500MW model - typical bill'!E46-'500MW model - typical bill'!C46)/'500MW model - typical bill'!C46),"")</f>
        <v/>
      </c>
      <c r="E113" s="60" t="str">
        <f>IF('500MW model - typical bill'!C46,(('500MW model - typical bill'!E46-'500MW model - typical bill'!D46)/'500MW model - typical bill'!D46),"")</f>
        <v/>
      </c>
      <c r="F113" s="51" t="str">
        <f>IF('500MW model - typical bill'!C46,('500MW model - typical bill'!D46-'500MW model - typical bill'!C46),"")</f>
        <v/>
      </c>
      <c r="G113" s="48" t="str">
        <f>IF('500MW model - typical bill'!C46,(('500MW model - typical bill'!E46-'500MW model - typical bill'!C46)),"")</f>
        <v/>
      </c>
      <c r="H113" s="52" t="str">
        <f>IF('500MW model - typical bill'!C46,(('500MW model - typical bill'!E46-'500MW model - typical bill'!D46)),"")</f>
        <v/>
      </c>
      <c r="I113" s="40"/>
      <c r="J113" s="41"/>
      <c r="K113" s="57" t="s">
        <v>126</v>
      </c>
      <c r="L113" s="59" t="str">
        <f>IF('500MW model - typical bill'!C46,(('500MW model - typical bill'!F46-'500MW model - typical bill'!C46)/'500MW model - typical bill'!C46),"")</f>
        <v/>
      </c>
      <c r="M113" s="45" t="str">
        <f>IF('500MW model - typical bill'!C46,(('500MW model - typical bill'!G46-'500MW model - typical bill'!C46)/'500MW model - typical bill'!C46),"")</f>
        <v/>
      </c>
      <c r="N113" s="60" t="str">
        <f>IF('500MW model - typical bill'!C46,(('500MW model - typical bill'!G46-'500MW model - typical bill'!F46)/'500MW model - typical bill'!F46),"")</f>
        <v/>
      </c>
      <c r="O113" s="51" t="str">
        <f>IF('500MW model - typical bill'!C46,(('500MW model - typical bill'!F46-'500MW model - typical bill'!C46)),"")</f>
        <v/>
      </c>
      <c r="P113" s="48" t="str">
        <f>IF('500MW model - typical bill'!C46,(('500MW model - typical bill'!G46-'500MW model - typical bill'!C46)),"")</f>
        <v/>
      </c>
      <c r="Q113" s="52" t="str">
        <f>IF('500MW model - typical bill'!C46,(('500MW model - typical bill'!G46-'500MW model - typical bill'!F46)),"")</f>
        <v/>
      </c>
    </row>
    <row r="114" spans="2:17" ht="27" customHeight="1" x14ac:dyDescent="0.25">
      <c r="B114" s="58" t="s">
        <v>61</v>
      </c>
      <c r="C114" s="59">
        <f>IF('500MW model - typical bill'!C47,(('500MW model - typical bill'!D47-'500MW model - typical bill'!C47)/'500MW model - typical bill'!C47),"")</f>
        <v>-1.0585461402440708E-2</v>
      </c>
      <c r="D114" s="45">
        <f>IF('500MW model - typical bill'!C47,(('500MW model - typical bill'!E47-'500MW model - typical bill'!C47)/'500MW model - typical bill'!C47),"")</f>
        <v>-1.5050148752069054E-2</v>
      </c>
      <c r="E114" s="60">
        <f>IF('500MW model - typical bill'!C47,(('500MW model - typical bill'!E47-'500MW model - typical bill'!D47)/'500MW model - typical bill'!D47),"")</f>
        <v>-4.5124537546787974E-3</v>
      </c>
      <c r="F114" s="51">
        <f>IF('500MW model - typical bill'!C47,('500MW model - typical bill'!D47-'500MW model - typical bill'!C47),"")</f>
        <v>-658.62762991419731</v>
      </c>
      <c r="G114" s="48">
        <f>IF('500MW model - typical bill'!C47,(('500MW model - typical bill'!E47-'500MW model - typical bill'!C47)),"")</f>
        <v>-936.4205702120671</v>
      </c>
      <c r="H114" s="52">
        <f>IF('500MW model - typical bill'!C47,(('500MW model - typical bill'!E47-'500MW model - typical bill'!D47)),"")</f>
        <v>-277.79294029786979</v>
      </c>
      <c r="I114" s="40"/>
      <c r="J114" s="41"/>
      <c r="K114" s="58" t="s">
        <v>61</v>
      </c>
      <c r="L114" s="59">
        <f>IF('500MW model - typical bill'!C47,(('500MW model - typical bill'!F47-'500MW model - typical bill'!C47)/'500MW model - typical bill'!C47),"")</f>
        <v>-5.9052275553016741E-4</v>
      </c>
      <c r="M114" s="45">
        <f>IF('500MW model - typical bill'!C47,(('500MW model - typical bill'!G47-'500MW model - typical bill'!C47)/'500MW model - typical bill'!C47),"")</f>
        <v>-7.1539150368231537E-4</v>
      </c>
      <c r="N114" s="60">
        <f>IF('500MW model - typical bill'!C47,(('500MW model - typical bill'!G47-'500MW model - typical bill'!F47)/'500MW model - typical bill'!F47),"")</f>
        <v>-1.2494252955898606E-4</v>
      </c>
      <c r="O114" s="51">
        <f>IF('500MW model - typical bill'!C47,(('500MW model - typical bill'!F47-'500MW model - typical bill'!C47)),"")</f>
        <v>-36.742338203184772</v>
      </c>
      <c r="P114" s="48">
        <f>IF('500MW model - typical bill'!C47,(('500MW model - typical bill'!G47-'500MW model - typical bill'!C47)),"")</f>
        <v>-44.511674325542117</v>
      </c>
      <c r="Q114" s="52">
        <f>IF('500MW model - typical bill'!C47,(('500MW model - typical bill'!G47-'500MW model - typical bill'!F47)),"")</f>
        <v>-7.7693361223573447</v>
      </c>
    </row>
    <row r="115" spans="2:17" ht="27" customHeight="1" x14ac:dyDescent="0.25">
      <c r="B115" s="57" t="s">
        <v>127</v>
      </c>
      <c r="C115" s="59" t="str">
        <f>IF('500MW model - typical bill'!C48,(('500MW model - typical bill'!D48-'500MW model - typical bill'!C48)/'500MW model - typical bill'!C48),"")</f>
        <v/>
      </c>
      <c r="D115" s="45" t="str">
        <f>IF('500MW model - typical bill'!C48,(('500MW model - typical bill'!E48-'500MW model - typical bill'!C48)/'500MW model - typical bill'!C48),"")</f>
        <v/>
      </c>
      <c r="E115" s="60" t="str">
        <f>IF('500MW model - typical bill'!C48,(('500MW model - typical bill'!E48-'500MW model - typical bill'!D48)/'500MW model - typical bill'!D48),"")</f>
        <v/>
      </c>
      <c r="F115" s="51" t="str">
        <f>IF('500MW model - typical bill'!C48,('500MW model - typical bill'!D48-'500MW model - typical bill'!C48),"")</f>
        <v/>
      </c>
      <c r="G115" s="48" t="str">
        <f>IF('500MW model - typical bill'!C48,(('500MW model - typical bill'!E48-'500MW model - typical bill'!C48)),"")</f>
        <v/>
      </c>
      <c r="H115" s="52" t="str">
        <f>IF('500MW model - typical bill'!C48,(('500MW model - typical bill'!E48-'500MW model - typical bill'!D48)),"")</f>
        <v/>
      </c>
      <c r="I115" s="40"/>
      <c r="J115" s="41"/>
      <c r="K115" s="57" t="s">
        <v>127</v>
      </c>
      <c r="L115" s="59" t="str">
        <f>IF('500MW model - typical bill'!C48,(('500MW model - typical bill'!F48-'500MW model - typical bill'!C48)/'500MW model - typical bill'!C48),"")</f>
        <v/>
      </c>
      <c r="M115" s="45" t="str">
        <f>IF('500MW model - typical bill'!C48,(('500MW model - typical bill'!G48-'500MW model - typical bill'!C48)/'500MW model - typical bill'!C48),"")</f>
        <v/>
      </c>
      <c r="N115" s="60" t="str">
        <f>IF('500MW model - typical bill'!C48,(('500MW model - typical bill'!G48-'500MW model - typical bill'!F48)/'500MW model - typical bill'!F48),"")</f>
        <v/>
      </c>
      <c r="O115" s="51" t="str">
        <f>IF('500MW model - typical bill'!C48,(('500MW model - typical bill'!F48-'500MW model - typical bill'!C48)),"")</f>
        <v/>
      </c>
      <c r="P115" s="48" t="str">
        <f>IF('500MW model - typical bill'!C48,(('500MW model - typical bill'!G48-'500MW model - typical bill'!C48)),"")</f>
        <v/>
      </c>
      <c r="Q115" s="52" t="str">
        <f>IF('500MW model - typical bill'!C48,(('500MW model - typical bill'!G48-'500MW model - typical bill'!F48)),"")</f>
        <v/>
      </c>
    </row>
    <row r="116" spans="2:17" ht="27" customHeight="1" x14ac:dyDescent="0.25">
      <c r="B116" s="58" t="s">
        <v>62</v>
      </c>
      <c r="C116" s="59">
        <f>IF('500MW model - typical bill'!C49,(('500MW model - typical bill'!D49-'500MW model - typical bill'!C49)/'500MW model - typical bill'!C49),"")</f>
        <v>3.2555615843734751E-3</v>
      </c>
      <c r="D116" s="45">
        <f>IF('500MW model - typical bill'!C49,(('500MW model - typical bill'!E49-'500MW model - typical bill'!C49)/'500MW model - typical bill'!C49),"")</f>
        <v>9.766684753120012E-3</v>
      </c>
      <c r="E116" s="60">
        <f>IF('500MW model - typical bill'!C49,(('500MW model - typical bill'!E49-'500MW model - typical bill'!D49)/'500MW model - typical bill'!D49),"")</f>
        <v>6.4899945916710999E-3</v>
      </c>
      <c r="F116" s="51">
        <f>IF('500MW model - typical bill'!C49,('500MW model - typical bill'!D49-'500MW model - typical bill'!C49),"")</f>
        <v>7.1445957750215712</v>
      </c>
      <c r="G116" s="48">
        <f>IF('500MW model - typical bill'!C49,(('500MW model - typical bill'!E49-'500MW model - typical bill'!C49)),"")</f>
        <v>21.433787325063804</v>
      </c>
      <c r="H116" s="52">
        <f>IF('500MW model - typical bill'!C49,(('500MW model - typical bill'!E49-'500MW model - typical bill'!D49)),"")</f>
        <v>14.289191550042233</v>
      </c>
      <c r="I116" s="40"/>
      <c r="J116" s="41"/>
      <c r="K116" s="58" t="s">
        <v>62</v>
      </c>
      <c r="L116" s="59">
        <f>IF('500MW model - typical bill'!C49,(('500MW model - typical bill'!F49-'500MW model - typical bill'!C49)/'500MW model - typical bill'!C49),"")</f>
        <v>-5.4259359739533748E-4</v>
      </c>
      <c r="M116" s="45">
        <f>IF('500MW model - typical bill'!C49,(('500MW model - typical bill'!G49-'500MW model - typical bill'!C49)/'500MW model - typical bill'!C49),"")</f>
        <v>3.2555615843734751E-3</v>
      </c>
      <c r="N116" s="60">
        <f>IF('500MW model - typical bill'!C49,(('500MW model - typical bill'!G49-'500MW model - typical bill'!F49)/'500MW model - typical bill'!F49),"")</f>
        <v>3.8002171552659718E-3</v>
      </c>
      <c r="O116" s="51">
        <f>IF('500MW model - typical bill'!C49,(('500MW model - typical bill'!F49-'500MW model - typical bill'!C49)),"")</f>
        <v>-1.1907659625030647</v>
      </c>
      <c r="P116" s="48">
        <f>IF('500MW model - typical bill'!C49,(('500MW model - typical bill'!G49-'500MW model - typical bill'!C49)),"")</f>
        <v>7.1445957750215712</v>
      </c>
      <c r="Q116" s="52">
        <f>IF('500MW model - typical bill'!C49,(('500MW model - typical bill'!G49-'500MW model - typical bill'!F49)),"")</f>
        <v>8.3353617375246358</v>
      </c>
    </row>
    <row r="117" spans="2:17" ht="27" customHeight="1" x14ac:dyDescent="0.25">
      <c r="B117" s="58" t="s">
        <v>83</v>
      </c>
      <c r="C117" s="59">
        <f>IF('500MW model - typical bill'!C50,(('500MW model - typical bill'!D50-'500MW model - typical bill'!C50)/'500MW model - typical bill'!C50),"")</f>
        <v>3.255561584373319E-3</v>
      </c>
      <c r="D117" s="45">
        <f>IF('500MW model - typical bill'!C50,(('500MW model - typical bill'!E50-'500MW model - typical bill'!C50)/'500MW model - typical bill'!C50),"")</f>
        <v>9.7666847531199565E-3</v>
      </c>
      <c r="E117" s="60">
        <f>IF('500MW model - typical bill'!C50,(('500MW model - typical bill'!E50-'500MW model - typical bill'!D50)/'500MW model - typical bill'!D50),"")</f>
        <v>6.4899945916712023E-3</v>
      </c>
      <c r="F117" s="51">
        <f>IF('500MW model - typical bill'!C50,('500MW model - typical bill'!D50-'500MW model - typical bill'!C50),"")</f>
        <v>0.14037141860616487</v>
      </c>
      <c r="G117" s="48">
        <f>IF('500MW model - typical bill'!C50,(('500MW model - typical bill'!E50-'500MW model - typical bill'!C50)),"")</f>
        <v>0.4211142558184946</v>
      </c>
      <c r="H117" s="52">
        <f>IF('500MW model - typical bill'!C50,(('500MW model - typical bill'!E50-'500MW model - typical bill'!D50)),"")</f>
        <v>0.28074283721232973</v>
      </c>
      <c r="I117" s="40"/>
      <c r="J117" s="41"/>
      <c r="K117" s="58" t="s">
        <v>83</v>
      </c>
      <c r="L117" s="59">
        <f>IF('500MW model - typical bill'!C50,(('500MW model - typical bill'!F50-'500MW model - typical bill'!C50)/'500MW model - typical bill'!C50),"")</f>
        <v>-5.4259359739538833E-4</v>
      </c>
      <c r="M117" s="45">
        <f>IF('500MW model - typical bill'!C50,(('500MW model - typical bill'!G50-'500MW model - typical bill'!C50)/'500MW model - typical bill'!C50),"")</f>
        <v>3.255561584373319E-3</v>
      </c>
      <c r="N117" s="60">
        <f>IF('500MW model - typical bill'!C50,(('500MW model - typical bill'!G50-'500MW model - typical bill'!F50)/'500MW model - typical bill'!F50),"")</f>
        <v>3.8002171552658664E-3</v>
      </c>
      <c r="O117" s="51">
        <f>IF('500MW model - typical bill'!C50,(('500MW model - typical bill'!F50-'500MW model - typical bill'!C50)),"")</f>
        <v>-2.3395236434353706E-2</v>
      </c>
      <c r="P117" s="48">
        <f>IF('500MW model - typical bill'!C50,(('500MW model - typical bill'!G50-'500MW model - typical bill'!C50)),"")</f>
        <v>0.14037141860616487</v>
      </c>
      <c r="Q117" s="52">
        <f>IF('500MW model - typical bill'!C50,(('500MW model - typical bill'!G50-'500MW model - typical bill'!F50)),"")</f>
        <v>0.16376665504051857</v>
      </c>
    </row>
    <row r="118" spans="2:17" ht="27" customHeight="1" x14ac:dyDescent="0.25">
      <c r="B118" s="58" t="s">
        <v>98</v>
      </c>
      <c r="C118" s="59">
        <f>IF('500MW model - typical bill'!C51,(('500MW model - typical bill'!D51-'500MW model - typical bill'!C51)/'500MW model - typical bill'!C51),"")</f>
        <v>3.2555615843733567E-3</v>
      </c>
      <c r="D118" s="45">
        <f>IF('500MW model - typical bill'!C51,(('500MW model - typical bill'!E51-'500MW model - typical bill'!C51)/'500MW model - typical bill'!C51),"")</f>
        <v>9.7666847531198767E-3</v>
      </c>
      <c r="E118" s="60">
        <f>IF('500MW model - typical bill'!C51,(('500MW model - typical bill'!E51-'500MW model - typical bill'!D51)/'500MW model - typical bill'!D51),"")</f>
        <v>6.4899945916710852E-3</v>
      </c>
      <c r="F118" s="51">
        <f>IF('500MW model - typical bill'!C51,('500MW model - typical bill'!D51-'500MW model - typical bill'!C51),"")</f>
        <v>0.1200270344008203</v>
      </c>
      <c r="G118" s="48">
        <f>IF('500MW model - typical bill'!C51,(('500MW model - typical bill'!E51-'500MW model - typical bill'!C51)),"")</f>
        <v>0.36008110320245379</v>
      </c>
      <c r="H118" s="52">
        <f>IF('500MW model - typical bill'!C51,(('500MW model - typical bill'!E51-'500MW model - typical bill'!D51)),"")</f>
        <v>0.24005406880163349</v>
      </c>
      <c r="I118" s="40"/>
      <c r="J118" s="41"/>
      <c r="K118" s="58" t="s">
        <v>98</v>
      </c>
      <c r="L118" s="59">
        <f>IF('500MW model - typical bill'!C51,(('500MW model - typical bill'!F51-'500MW model - typical bill'!C51)/'500MW model - typical bill'!C51),"")</f>
        <v>-5.4259359739549523E-4</v>
      </c>
      <c r="M118" s="45">
        <f>IF('500MW model - typical bill'!C51,(('500MW model - typical bill'!G51-'500MW model - typical bill'!C51)/'500MW model - typical bill'!C51),"")</f>
        <v>3.2555615843733567E-3</v>
      </c>
      <c r="N118" s="60">
        <f>IF('500MW model - typical bill'!C51,(('500MW model - typical bill'!G51-'500MW model - typical bill'!F51)/'500MW model - typical bill'!F51),"")</f>
        <v>3.8002171552660117E-3</v>
      </c>
      <c r="O118" s="51">
        <f>IF('500MW model - typical bill'!C51,(('500MW model - typical bill'!F51-'500MW model - typical bill'!C51)),"")</f>
        <v>-2.0004505733467681E-2</v>
      </c>
      <c r="P118" s="48">
        <f>IF('500MW model - typical bill'!C51,(('500MW model - typical bill'!G51-'500MW model - typical bill'!C51)),"")</f>
        <v>0.1200270344008203</v>
      </c>
      <c r="Q118" s="52">
        <f>IF('500MW model - typical bill'!C51,(('500MW model - typical bill'!G51-'500MW model - typical bill'!F51)),"")</f>
        <v>0.14003154013428798</v>
      </c>
    </row>
    <row r="119" spans="2:17" ht="27" customHeight="1" x14ac:dyDescent="0.25">
      <c r="B119" s="57" t="s">
        <v>128</v>
      </c>
      <c r="C119" s="59" t="str">
        <f>IF('500MW model - typical bill'!C52,(('500MW model - typical bill'!D52-'500MW model - typical bill'!C52)/'500MW model - typical bill'!C52),"")</f>
        <v/>
      </c>
      <c r="D119" s="45" t="str">
        <f>IF('500MW model - typical bill'!C52,(('500MW model - typical bill'!E52-'500MW model - typical bill'!C52)/'500MW model - typical bill'!C52),"")</f>
        <v/>
      </c>
      <c r="E119" s="60" t="str">
        <f>IF('500MW model - typical bill'!C52,(('500MW model - typical bill'!E52-'500MW model - typical bill'!D52)/'500MW model - typical bill'!D52),"")</f>
        <v/>
      </c>
      <c r="F119" s="51" t="str">
        <f>IF('500MW model - typical bill'!C52,('500MW model - typical bill'!D52-'500MW model - typical bill'!C52),"")</f>
        <v/>
      </c>
      <c r="G119" s="48" t="str">
        <f>IF('500MW model - typical bill'!C52,(('500MW model - typical bill'!E52-'500MW model - typical bill'!C52)),"")</f>
        <v/>
      </c>
      <c r="H119" s="52" t="str">
        <f>IF('500MW model - typical bill'!C52,(('500MW model - typical bill'!E52-'500MW model - typical bill'!D52)),"")</f>
        <v/>
      </c>
      <c r="I119" s="40"/>
      <c r="J119" s="41"/>
      <c r="K119" s="57" t="s">
        <v>128</v>
      </c>
      <c r="L119" s="59" t="str">
        <f>IF('500MW model - typical bill'!C52,(('500MW model - typical bill'!F52-'500MW model - typical bill'!C52)/'500MW model - typical bill'!C52),"")</f>
        <v/>
      </c>
      <c r="M119" s="45" t="str">
        <f>IF('500MW model - typical bill'!C52,(('500MW model - typical bill'!G52-'500MW model - typical bill'!C52)/'500MW model - typical bill'!C52),"")</f>
        <v/>
      </c>
      <c r="N119" s="60" t="str">
        <f>IF('500MW model - typical bill'!C52,(('500MW model - typical bill'!G52-'500MW model - typical bill'!F52)/'500MW model - typical bill'!F52),"")</f>
        <v/>
      </c>
      <c r="O119" s="51" t="str">
        <f>IF('500MW model - typical bill'!C52,(('500MW model - typical bill'!F52-'500MW model - typical bill'!C52)),"")</f>
        <v/>
      </c>
      <c r="P119" s="48" t="str">
        <f>IF('500MW model - typical bill'!C52,(('500MW model - typical bill'!G52-'500MW model - typical bill'!C52)),"")</f>
        <v/>
      </c>
      <c r="Q119" s="52" t="str">
        <f>IF('500MW model - typical bill'!C52,(('500MW model - typical bill'!G52-'500MW model - typical bill'!F52)),"")</f>
        <v/>
      </c>
    </row>
    <row r="120" spans="2:17" ht="27" customHeight="1" x14ac:dyDescent="0.25">
      <c r="B120" s="58" t="s">
        <v>64</v>
      </c>
      <c r="C120" s="59">
        <f>IF('500MW model - typical bill'!C53,(('500MW model - typical bill'!D53-'500MW model - typical bill'!C53)/'500MW model - typical bill'!C53),"")</f>
        <v>3.9247330216773636E-3</v>
      </c>
      <c r="D120" s="45">
        <f>IF('500MW model - typical bill'!C53,(('500MW model - typical bill'!E53-'500MW model - typical bill'!C53)/'500MW model - typical bill'!C53),"")</f>
        <v>9.5825078763206104E-3</v>
      </c>
      <c r="E120" s="60">
        <f>IF('500MW model - typical bill'!C53,(('500MW model - typical bill'!E53-'500MW model - typical bill'!D53)/'500MW model - typical bill'!D53),"")</f>
        <v>5.6356564078405662E-3</v>
      </c>
      <c r="F120" s="51">
        <f>IF('500MW model - typical bill'!C53,('500MW model - typical bill'!D53-'500MW model - typical bill'!C53),"")</f>
        <v>1286.5347198839299</v>
      </c>
      <c r="G120" s="48">
        <f>IF('500MW model - typical bill'!C53,(('500MW model - typical bill'!E53-'500MW model - typical bill'!C53)),"")</f>
        <v>3141.16374753532</v>
      </c>
      <c r="H120" s="52">
        <f>IF('500MW model - typical bill'!C53,(('500MW model - typical bill'!E53-'500MW model - typical bill'!D53)),"")</f>
        <v>1854.6290276513901</v>
      </c>
      <c r="I120" s="40"/>
      <c r="J120" s="41"/>
      <c r="K120" s="58" t="s">
        <v>64</v>
      </c>
      <c r="L120" s="59">
        <f>IF('500MW model - typical bill'!C53,(('500MW model - typical bill'!F53-'500MW model - typical bill'!C53)/'500MW model - typical bill'!C53),"")</f>
        <v>-2.7269601070881009E-4</v>
      </c>
      <c r="M120" s="45">
        <f>IF('500MW model - typical bill'!C53,(('500MW model - typical bill'!G53-'500MW model - typical bill'!C53)/'500MW model - typical bill'!C53),"")</f>
        <v>2.7053637853709195E-3</v>
      </c>
      <c r="N120" s="60">
        <f>IF('500MW model - typical bill'!C53,(('500MW model - typical bill'!G53-'500MW model - typical bill'!F53)/'500MW model - typical bill'!F53),"")</f>
        <v>2.9788721226239809E-3</v>
      </c>
      <c r="O120" s="51">
        <f>IF('500MW model - typical bill'!C53,(('500MW model - typical bill'!F53-'500MW model - typical bill'!C53)),"")</f>
        <v>-89.390255034668371</v>
      </c>
      <c r="P120" s="48">
        <f>IF('500MW model - typical bill'!C53,(('500MW model - typical bill'!G53-'500MW model - typical bill'!C53)),"")</f>
        <v>886.82323627424194</v>
      </c>
      <c r="Q120" s="52">
        <f>IF('500MW model - typical bill'!C53,(('500MW model - typical bill'!G53-'500MW model - typical bill'!F53)),"")</f>
        <v>976.21349130891031</v>
      </c>
    </row>
    <row r="121" spans="2:17" ht="27" customHeight="1" x14ac:dyDescent="0.25">
      <c r="B121" s="58" t="s">
        <v>84</v>
      </c>
      <c r="C121" s="59" t="e">
        <f>IF('500MW model - typical bill'!C54,(('500MW model - typical bill'!D54-'500MW model - typical bill'!C54)/'500MW model - typical bill'!C54),"")</f>
        <v>#VALUE!</v>
      </c>
      <c r="D121" s="45" t="e">
        <f>IF('500MW model - typical bill'!C54,(('500MW model - typical bill'!E54-'500MW model - typical bill'!C54)/'500MW model - typical bill'!C54),"")</f>
        <v>#VALUE!</v>
      </c>
      <c r="E121" s="60" t="e">
        <f>IF('500MW model - typical bill'!C54,(('500MW model - typical bill'!E54-'500MW model - typical bill'!D54)/'500MW model - typical bill'!D54),"")</f>
        <v>#VALUE!</v>
      </c>
      <c r="F121" s="51" t="e">
        <f>IF('500MW model - typical bill'!C54,('500MW model - typical bill'!D54-'500MW model - typical bill'!C54),"")</f>
        <v>#VALUE!</v>
      </c>
      <c r="G121" s="48" t="e">
        <f>IF('500MW model - typical bill'!C54,(('500MW model - typical bill'!E54-'500MW model - typical bill'!C54)),"")</f>
        <v>#VALUE!</v>
      </c>
      <c r="H121" s="52" t="e">
        <f>IF('500MW model - typical bill'!C54,(('500MW model - typical bill'!E54-'500MW model - typical bill'!D54)),"")</f>
        <v>#VALUE!</v>
      </c>
      <c r="I121" s="40"/>
      <c r="J121" s="41"/>
      <c r="K121" s="58" t="s">
        <v>84</v>
      </c>
      <c r="L121" s="59" t="e">
        <f>IF('500MW model - typical bill'!C54,(('500MW model - typical bill'!F54-'500MW model - typical bill'!C54)/'500MW model - typical bill'!C54),"")</f>
        <v>#VALUE!</v>
      </c>
      <c r="M121" s="45" t="e">
        <f>IF('500MW model - typical bill'!C54,(('500MW model - typical bill'!G54-'500MW model - typical bill'!C54)/'500MW model - typical bill'!C54),"")</f>
        <v>#VALUE!</v>
      </c>
      <c r="N121" s="60" t="e">
        <f>IF('500MW model - typical bill'!C54,(('500MW model - typical bill'!G54-'500MW model - typical bill'!F54)/'500MW model - typical bill'!F54),"")</f>
        <v>#VALUE!</v>
      </c>
      <c r="O121" s="51" t="e">
        <f>IF('500MW model - typical bill'!C54,(('500MW model - typical bill'!F54-'500MW model - typical bill'!C54)),"")</f>
        <v>#VALUE!</v>
      </c>
      <c r="P121" s="48" t="e">
        <f>IF('500MW model - typical bill'!C54,(('500MW model - typical bill'!G54-'500MW model - typical bill'!C54)),"")</f>
        <v>#VALUE!</v>
      </c>
      <c r="Q121" s="52" t="e">
        <f>IF('500MW model - typical bill'!C54,(('500MW model - typical bill'!G54-'500MW model - typical bill'!F54)),"")</f>
        <v>#VALUE!</v>
      </c>
    </row>
    <row r="122" spans="2:17" ht="27" customHeight="1" x14ac:dyDescent="0.25">
      <c r="B122" s="58" t="s">
        <v>99</v>
      </c>
      <c r="C122" s="59" t="e">
        <f>IF('500MW model - typical bill'!C55,(('500MW model - typical bill'!D55-'500MW model - typical bill'!C55)/'500MW model - typical bill'!C55),"")</f>
        <v>#VALUE!</v>
      </c>
      <c r="D122" s="45" t="e">
        <f>IF('500MW model - typical bill'!C55,(('500MW model - typical bill'!E55-'500MW model - typical bill'!C55)/'500MW model - typical bill'!C55),"")</f>
        <v>#VALUE!</v>
      </c>
      <c r="E122" s="60" t="e">
        <f>IF('500MW model - typical bill'!C55,(('500MW model - typical bill'!E55-'500MW model - typical bill'!D55)/'500MW model - typical bill'!D55),"")</f>
        <v>#VALUE!</v>
      </c>
      <c r="F122" s="51" t="e">
        <f>IF('500MW model - typical bill'!C55,('500MW model - typical bill'!D55-'500MW model - typical bill'!C55),"")</f>
        <v>#VALUE!</v>
      </c>
      <c r="G122" s="48" t="e">
        <f>IF('500MW model - typical bill'!C55,(('500MW model - typical bill'!E55-'500MW model - typical bill'!C55)),"")</f>
        <v>#VALUE!</v>
      </c>
      <c r="H122" s="52" t="e">
        <f>IF('500MW model - typical bill'!C55,(('500MW model - typical bill'!E55-'500MW model - typical bill'!D55)),"")</f>
        <v>#VALUE!</v>
      </c>
      <c r="I122" s="40"/>
      <c r="J122" s="41"/>
      <c r="K122" s="58" t="s">
        <v>99</v>
      </c>
      <c r="L122" s="59" t="e">
        <f>IF('500MW model - typical bill'!C55,(('500MW model - typical bill'!F55-'500MW model - typical bill'!C55)/'500MW model - typical bill'!C55),"")</f>
        <v>#VALUE!</v>
      </c>
      <c r="M122" s="45" t="e">
        <f>IF('500MW model - typical bill'!C55,(('500MW model - typical bill'!G55-'500MW model - typical bill'!C55)/'500MW model - typical bill'!C55),"")</f>
        <v>#VALUE!</v>
      </c>
      <c r="N122" s="60" t="e">
        <f>IF('500MW model - typical bill'!C55,(('500MW model - typical bill'!G55-'500MW model - typical bill'!F55)/'500MW model - typical bill'!F55),"")</f>
        <v>#VALUE!</v>
      </c>
      <c r="O122" s="51" t="e">
        <f>IF('500MW model - typical bill'!C55,(('500MW model - typical bill'!F55-'500MW model - typical bill'!C55)),"")</f>
        <v>#VALUE!</v>
      </c>
      <c r="P122" s="48" t="e">
        <f>IF('500MW model - typical bill'!C55,(('500MW model - typical bill'!G55-'500MW model - typical bill'!C55)),"")</f>
        <v>#VALUE!</v>
      </c>
      <c r="Q122" s="52" t="e">
        <f>IF('500MW model - typical bill'!C55,(('500MW model - typical bill'!G55-'500MW model - typical bill'!F55)),"")</f>
        <v>#VALUE!</v>
      </c>
    </row>
    <row r="123" spans="2:17" ht="27" customHeight="1" x14ac:dyDescent="0.25">
      <c r="B123" s="57" t="s">
        <v>129</v>
      </c>
      <c r="C123" s="59" t="str">
        <f>IF('500MW model - typical bill'!C56,(('500MW model - typical bill'!D56-'500MW model - typical bill'!C56)/'500MW model - typical bill'!C56),"")</f>
        <v/>
      </c>
      <c r="D123" s="45" t="str">
        <f>IF('500MW model - typical bill'!C56,(('500MW model - typical bill'!E56-'500MW model - typical bill'!C56)/'500MW model - typical bill'!C56),"")</f>
        <v/>
      </c>
      <c r="E123" s="60" t="str">
        <f>IF('500MW model - typical bill'!C56,(('500MW model - typical bill'!E56-'500MW model - typical bill'!D56)/'500MW model - typical bill'!D56),"")</f>
        <v/>
      </c>
      <c r="F123" s="51" t="str">
        <f>IF('500MW model - typical bill'!C56,('500MW model - typical bill'!D56-'500MW model - typical bill'!C56),"")</f>
        <v/>
      </c>
      <c r="G123" s="48" t="str">
        <f>IF('500MW model - typical bill'!C56,(('500MW model - typical bill'!E56-'500MW model - typical bill'!C56)),"")</f>
        <v/>
      </c>
      <c r="H123" s="52" t="str">
        <f>IF('500MW model - typical bill'!C56,(('500MW model - typical bill'!E56-'500MW model - typical bill'!D56)),"")</f>
        <v/>
      </c>
      <c r="I123" s="40"/>
      <c r="J123" s="41"/>
      <c r="K123" s="57" t="s">
        <v>129</v>
      </c>
      <c r="L123" s="59" t="str">
        <f>IF('500MW model - typical bill'!C56,(('500MW model - typical bill'!F56-'500MW model - typical bill'!C56)/'500MW model - typical bill'!C56),"")</f>
        <v/>
      </c>
      <c r="M123" s="45" t="str">
        <f>IF('500MW model - typical bill'!C56,(('500MW model - typical bill'!G56-'500MW model - typical bill'!C56)/'500MW model - typical bill'!C56),"")</f>
        <v/>
      </c>
      <c r="N123" s="60" t="str">
        <f>IF('500MW model - typical bill'!C56,(('500MW model - typical bill'!G56-'500MW model - typical bill'!F56)/'500MW model - typical bill'!F56),"")</f>
        <v/>
      </c>
      <c r="O123" s="51" t="str">
        <f>IF('500MW model - typical bill'!C56,(('500MW model - typical bill'!F56-'500MW model - typical bill'!C56)),"")</f>
        <v/>
      </c>
      <c r="P123" s="48" t="str">
        <f>IF('500MW model - typical bill'!C56,(('500MW model - typical bill'!G56-'500MW model - typical bill'!C56)),"")</f>
        <v/>
      </c>
      <c r="Q123" s="52" t="str">
        <f>IF('500MW model - typical bill'!C56,(('500MW model - typical bill'!G56-'500MW model - typical bill'!F56)),"")</f>
        <v/>
      </c>
    </row>
    <row r="124" spans="2:17" x14ac:dyDescent="0.25">
      <c r="B124" s="58" t="s">
        <v>65</v>
      </c>
      <c r="C124" s="59">
        <f>IF('500MW model - typical bill'!C57,(('500MW model - typical bill'!D57-'500MW model - typical bill'!C57)/'500MW model - typical bill'!C57),"")</f>
        <v>2.1072796934866092E-2</v>
      </c>
      <c r="D124" s="45">
        <f>IF('500MW model - typical bill'!C57,(('500MW model - typical bill'!E57-'500MW model - typical bill'!C57)/'500MW model - typical bill'!C57),"")</f>
        <v>6.1302681992337342E-2</v>
      </c>
      <c r="E124" s="60">
        <f>IF('500MW model - typical bill'!C57,(('500MW model - typical bill'!E57-'500MW model - typical bill'!D57)/'500MW model - typical bill'!D57),"")</f>
        <v>3.9399624765478404E-2</v>
      </c>
      <c r="F124" s="51">
        <f>IF('500MW model - typical bill'!C57,('500MW model - typical bill'!D57-'500MW model - typical bill'!C57),"")</f>
        <v>-0.39623250000000354</v>
      </c>
      <c r="G124" s="48">
        <f>IF('500MW model - typical bill'!C57,(('500MW model - typical bill'!E57-'500MW model - typical bill'!C57)),"")</f>
        <v>-1.1526763636363668</v>
      </c>
      <c r="H124" s="52">
        <f>IF('500MW model - typical bill'!C57,(('500MW model - typical bill'!E57-'500MW model - typical bill'!D57)),"")</f>
        <v>-0.75644386363636329</v>
      </c>
      <c r="I124" s="40"/>
      <c r="J124" s="41"/>
      <c r="K124" s="58" t="s">
        <v>65</v>
      </c>
      <c r="L124" s="59">
        <f>IF('500MW model - typical bill'!C57,(('500MW model - typical bill'!F57-'500MW model - typical bill'!C57)/'500MW model - typical bill'!C57),"")</f>
        <v>-5.7471264367812839E-3</v>
      </c>
      <c r="M124" s="45">
        <f>IF('500MW model - typical bill'!C57,(('500MW model - typical bill'!G57-'500MW model - typical bill'!C57)/'500MW model - typical bill'!C57),"")</f>
        <v>3.2567049808429227E-2</v>
      </c>
      <c r="N124" s="60">
        <f>IF('500MW model - typical bill'!C57,(('500MW model - typical bill'!G57-'500MW model - typical bill'!F57)/'500MW model - typical bill'!F57),"")</f>
        <v>3.8535645472061425E-2</v>
      </c>
      <c r="O124" s="51">
        <f>IF('500MW model - typical bill'!C57,(('500MW model - typical bill'!F57-'500MW model - typical bill'!C57)),"")</f>
        <v>0.10806340909090295</v>
      </c>
      <c r="P124" s="48">
        <f>IF('500MW model - typical bill'!C57,(('500MW model - typical bill'!G57-'500MW model - typical bill'!C57)),"")</f>
        <v>-0.6123593181818201</v>
      </c>
      <c r="Q124" s="52">
        <f>IF('500MW model - typical bill'!C57,(('500MW model - typical bill'!G57-'500MW model - typical bill'!F57)),"")</f>
        <v>-0.72042272727272305</v>
      </c>
    </row>
    <row r="125" spans="2:17" x14ac:dyDescent="0.25">
      <c r="B125" s="58" t="s">
        <v>85</v>
      </c>
      <c r="C125" s="59">
        <f>IF('500MW model - typical bill'!C58,(('500MW model - typical bill'!D58-'500MW model - typical bill'!C58)/'500MW model - typical bill'!C58),"")</f>
        <v>2.1072796934865863E-2</v>
      </c>
      <c r="D125" s="45">
        <f>IF('500MW model - typical bill'!C58,(('500MW model - typical bill'!E58-'500MW model - typical bill'!C58)/'500MW model - typical bill'!C58),"")</f>
        <v>6.1302681992337259E-2</v>
      </c>
      <c r="E125" s="60">
        <f>IF('500MW model - typical bill'!C58,(('500MW model - typical bill'!E58-'500MW model - typical bill'!D58)/'500MW model - typical bill'!D58),"")</f>
        <v>3.9399624765478557E-2</v>
      </c>
      <c r="F125" s="51">
        <f>IF('500MW model - typical bill'!C58,('500MW model - typical bill'!D58-'500MW model - typical bill'!C58),"")</f>
        <v>-1.549842105263155E-2</v>
      </c>
      <c r="G125" s="48">
        <f>IF('500MW model - typical bill'!C58,(('500MW model - typical bill'!E58-'500MW model - typical bill'!C58)),"")</f>
        <v>-4.5086315789473752E-2</v>
      </c>
      <c r="H125" s="52">
        <f>IF('500MW model - typical bill'!C58,(('500MW model - typical bill'!E58-'500MW model - typical bill'!D58)),"")</f>
        <v>-2.9587894736842202E-2</v>
      </c>
      <c r="I125" s="40"/>
      <c r="J125" s="41"/>
      <c r="K125" s="58" t="s">
        <v>85</v>
      </c>
      <c r="L125" s="59">
        <f>IF('500MW model - typical bill'!C58,(('500MW model - typical bill'!F58-'500MW model - typical bill'!C58)/'500MW model - typical bill'!C58),"")</f>
        <v>-5.7471264367814339E-3</v>
      </c>
      <c r="M125" s="45">
        <f>IF('500MW model - typical bill'!C58,(('500MW model - typical bill'!G58-'500MW model - typical bill'!C58)/'500MW model - typical bill'!C58),"")</f>
        <v>3.2567049808429185E-2</v>
      </c>
      <c r="N125" s="60">
        <f>IF('500MW model - typical bill'!C58,(('500MW model - typical bill'!G58-'500MW model - typical bill'!F58)/'500MW model - typical bill'!F58),"")</f>
        <v>3.8535645472061536E-2</v>
      </c>
      <c r="O125" s="51">
        <f>IF('500MW model - typical bill'!C58,(('500MW model - typical bill'!F58-'500MW model - typical bill'!C58)),"")</f>
        <v>4.2268421052630289E-3</v>
      </c>
      <c r="P125" s="48">
        <f>IF('500MW model - typical bill'!C58,(('500MW model - typical bill'!G58-'500MW model - typical bill'!C58)),"")</f>
        <v>-2.3952105263157941E-2</v>
      </c>
      <c r="Q125" s="52">
        <f>IF('500MW model - typical bill'!C58,(('500MW model - typical bill'!G58-'500MW model - typical bill'!F58)),"")</f>
        <v>-2.817894736842097E-2</v>
      </c>
    </row>
    <row r="126" spans="2:17" x14ac:dyDescent="0.25">
      <c r="B126" s="58" t="s">
        <v>100</v>
      </c>
      <c r="C126" s="59" t="e">
        <f>IF('500MW model - typical bill'!C59,(('500MW model - typical bill'!D59-'500MW model - typical bill'!C59)/'500MW model - typical bill'!C59),"")</f>
        <v>#VALUE!</v>
      </c>
      <c r="D126" s="45" t="e">
        <f>IF('500MW model - typical bill'!C59,(('500MW model - typical bill'!E59-'500MW model - typical bill'!C59)/'500MW model - typical bill'!C59),"")</f>
        <v>#VALUE!</v>
      </c>
      <c r="E126" s="60" t="e">
        <f>IF('500MW model - typical bill'!C59,(('500MW model - typical bill'!E59-'500MW model - typical bill'!D59)/'500MW model - typical bill'!D59),"")</f>
        <v>#VALUE!</v>
      </c>
      <c r="F126" s="51" t="e">
        <f>IF('500MW model - typical bill'!C59,('500MW model - typical bill'!D59-'500MW model - typical bill'!C59),"")</f>
        <v>#VALUE!</v>
      </c>
      <c r="G126" s="48" t="e">
        <f>IF('500MW model - typical bill'!C59,(('500MW model - typical bill'!E59-'500MW model - typical bill'!C59)),"")</f>
        <v>#VALUE!</v>
      </c>
      <c r="H126" s="52" t="e">
        <f>IF('500MW model - typical bill'!C59,(('500MW model - typical bill'!E59-'500MW model - typical bill'!D59)),"")</f>
        <v>#VALUE!</v>
      </c>
      <c r="I126" s="40"/>
      <c r="J126" s="41"/>
      <c r="K126" s="58" t="s">
        <v>100</v>
      </c>
      <c r="L126" s="59" t="e">
        <f>IF('500MW model - typical bill'!C59,(('500MW model - typical bill'!F59-'500MW model - typical bill'!C59)/'500MW model - typical bill'!C59),"")</f>
        <v>#VALUE!</v>
      </c>
      <c r="M126" s="45" t="e">
        <f>IF('500MW model - typical bill'!C59,(('500MW model - typical bill'!G59-'500MW model - typical bill'!C59)/'500MW model - typical bill'!C59),"")</f>
        <v>#VALUE!</v>
      </c>
      <c r="N126" s="60" t="e">
        <f>IF('500MW model - typical bill'!C59,(('500MW model - typical bill'!G59-'500MW model - typical bill'!F59)/'500MW model - typical bill'!F59),"")</f>
        <v>#VALUE!</v>
      </c>
      <c r="O126" s="51" t="e">
        <f>IF('500MW model - typical bill'!C59,(('500MW model - typical bill'!F59-'500MW model - typical bill'!C59)),"")</f>
        <v>#VALUE!</v>
      </c>
      <c r="P126" s="48" t="e">
        <f>IF('500MW model - typical bill'!C59,(('500MW model - typical bill'!G59-'500MW model - typical bill'!C59)),"")</f>
        <v>#VALUE!</v>
      </c>
      <c r="Q126" s="52" t="e">
        <f>IF('500MW model - typical bill'!C59,(('500MW model - typical bill'!G59-'500MW model - typical bill'!F59)),"")</f>
        <v>#VALUE!</v>
      </c>
    </row>
    <row r="127" spans="2:17" x14ac:dyDescent="0.25">
      <c r="B127" s="57" t="s">
        <v>130</v>
      </c>
      <c r="C127" s="59" t="str">
        <f>IF('500MW model - typical bill'!C60,(('500MW model - typical bill'!D60-'500MW model - typical bill'!C60)/'500MW model - typical bill'!C60),"")</f>
        <v/>
      </c>
      <c r="D127" s="45" t="str">
        <f>IF('500MW model - typical bill'!C60,(('500MW model - typical bill'!E60-'500MW model - typical bill'!C60)/'500MW model - typical bill'!C60),"")</f>
        <v/>
      </c>
      <c r="E127" s="60" t="str">
        <f>IF('500MW model - typical bill'!C60,(('500MW model - typical bill'!E60-'500MW model - typical bill'!D60)/'500MW model - typical bill'!D60),"")</f>
        <v/>
      </c>
      <c r="F127" s="51" t="str">
        <f>IF('500MW model - typical bill'!C60,('500MW model - typical bill'!D60-'500MW model - typical bill'!C60),"")</f>
        <v/>
      </c>
      <c r="G127" s="48" t="str">
        <f>IF('500MW model - typical bill'!C60,(('500MW model - typical bill'!E60-'500MW model - typical bill'!C60)),"")</f>
        <v/>
      </c>
      <c r="H127" s="52" t="str">
        <f>IF('500MW model - typical bill'!C60,(('500MW model - typical bill'!E60-'500MW model - typical bill'!D60)),"")</f>
        <v/>
      </c>
      <c r="I127" s="40"/>
      <c r="J127" s="41"/>
      <c r="K127" s="57" t="s">
        <v>130</v>
      </c>
      <c r="L127" s="59" t="str">
        <f>IF('500MW model - typical bill'!C60,(('500MW model - typical bill'!F60-'500MW model - typical bill'!C60)/'500MW model - typical bill'!C60),"")</f>
        <v/>
      </c>
      <c r="M127" s="45" t="str">
        <f>IF('500MW model - typical bill'!C60,(('500MW model - typical bill'!G60-'500MW model - typical bill'!C60)/'500MW model - typical bill'!C60),"")</f>
        <v/>
      </c>
      <c r="N127" s="60" t="str">
        <f>IF('500MW model - typical bill'!C60,(('500MW model - typical bill'!G60-'500MW model - typical bill'!F60)/'500MW model - typical bill'!F60),"")</f>
        <v/>
      </c>
      <c r="O127" s="51" t="str">
        <f>IF('500MW model - typical bill'!C60,(('500MW model - typical bill'!F60-'500MW model - typical bill'!C60)),"")</f>
        <v/>
      </c>
      <c r="P127" s="48" t="str">
        <f>IF('500MW model - typical bill'!C60,(('500MW model - typical bill'!G60-'500MW model - typical bill'!C60)),"")</f>
        <v/>
      </c>
      <c r="Q127" s="52" t="str">
        <f>IF('500MW model - typical bill'!C60,(('500MW model - typical bill'!G60-'500MW model - typical bill'!F60)),"")</f>
        <v/>
      </c>
    </row>
    <row r="128" spans="2:17" x14ac:dyDescent="0.25">
      <c r="B128" s="58" t="s">
        <v>66</v>
      </c>
      <c r="C128" s="59" t="e">
        <f>IF('500MW model - typical bill'!C61,(('500MW model - typical bill'!D61-'500MW model - typical bill'!C61)/'500MW model - typical bill'!C61),"")</f>
        <v>#VALUE!</v>
      </c>
      <c r="D128" s="45" t="e">
        <f>IF('500MW model - typical bill'!C61,(('500MW model - typical bill'!E61-'500MW model - typical bill'!C61)/'500MW model - typical bill'!C61),"")</f>
        <v>#VALUE!</v>
      </c>
      <c r="E128" s="60" t="e">
        <f>IF('500MW model - typical bill'!C61,(('500MW model - typical bill'!E61-'500MW model - typical bill'!D61)/'500MW model - typical bill'!D61),"")</f>
        <v>#VALUE!</v>
      </c>
      <c r="F128" s="51" t="e">
        <f>IF('500MW model - typical bill'!C61,('500MW model - typical bill'!D61-'500MW model - typical bill'!C61),"")</f>
        <v>#VALUE!</v>
      </c>
      <c r="G128" s="48" t="e">
        <f>IF('500MW model - typical bill'!C61,(('500MW model - typical bill'!E61-'500MW model - typical bill'!C61)),"")</f>
        <v>#VALUE!</v>
      </c>
      <c r="H128" s="52" t="e">
        <f>IF('500MW model - typical bill'!C61,(('500MW model - typical bill'!E61-'500MW model - typical bill'!D61)),"")</f>
        <v>#VALUE!</v>
      </c>
      <c r="I128" s="40"/>
      <c r="J128" s="41"/>
      <c r="K128" s="58" t="s">
        <v>66</v>
      </c>
      <c r="L128" s="59" t="e">
        <f>IF('500MW model - typical bill'!C61,(('500MW model - typical bill'!F61-'500MW model - typical bill'!C61)/'500MW model - typical bill'!C61),"")</f>
        <v>#VALUE!</v>
      </c>
      <c r="M128" s="45" t="e">
        <f>IF('500MW model - typical bill'!C61,(('500MW model - typical bill'!G61-'500MW model - typical bill'!C61)/'500MW model - typical bill'!C61),"")</f>
        <v>#VALUE!</v>
      </c>
      <c r="N128" s="60" t="e">
        <f>IF('500MW model - typical bill'!C61,(('500MW model - typical bill'!G61-'500MW model - typical bill'!F61)/'500MW model - typical bill'!F61),"")</f>
        <v>#VALUE!</v>
      </c>
      <c r="O128" s="51" t="e">
        <f>IF('500MW model - typical bill'!C61,(('500MW model - typical bill'!F61-'500MW model - typical bill'!C61)),"")</f>
        <v>#VALUE!</v>
      </c>
      <c r="P128" s="48" t="e">
        <f>IF('500MW model - typical bill'!C61,(('500MW model - typical bill'!G61-'500MW model - typical bill'!C61)),"")</f>
        <v>#VALUE!</v>
      </c>
      <c r="Q128" s="52" t="e">
        <f>IF('500MW model - typical bill'!C61,(('500MW model - typical bill'!G61-'500MW model - typical bill'!F61)),"")</f>
        <v>#VALUE!</v>
      </c>
    </row>
    <row r="129" spans="2:17" x14ac:dyDescent="0.25">
      <c r="B129" s="58" t="s">
        <v>101</v>
      </c>
      <c r="C129" s="59" t="e">
        <f>IF('500MW model - typical bill'!C62,(('500MW model - typical bill'!D62-'500MW model - typical bill'!C62)/'500MW model - typical bill'!C62),"")</f>
        <v>#VALUE!</v>
      </c>
      <c r="D129" s="45" t="e">
        <f>IF('500MW model - typical bill'!C62,(('500MW model - typical bill'!E62-'500MW model - typical bill'!C62)/'500MW model - typical bill'!C62),"")</f>
        <v>#VALUE!</v>
      </c>
      <c r="E129" s="60" t="e">
        <f>IF('500MW model - typical bill'!C62,(('500MW model - typical bill'!E62-'500MW model - typical bill'!D62)/'500MW model - typical bill'!D62),"")</f>
        <v>#VALUE!</v>
      </c>
      <c r="F129" s="51" t="e">
        <f>IF('500MW model - typical bill'!C62,('500MW model - typical bill'!D62-'500MW model - typical bill'!C62),"")</f>
        <v>#VALUE!</v>
      </c>
      <c r="G129" s="48" t="e">
        <f>IF('500MW model - typical bill'!C62,(('500MW model - typical bill'!E62-'500MW model - typical bill'!C62)),"")</f>
        <v>#VALUE!</v>
      </c>
      <c r="H129" s="52" t="e">
        <f>IF('500MW model - typical bill'!C62,(('500MW model - typical bill'!E62-'500MW model - typical bill'!D62)),"")</f>
        <v>#VALUE!</v>
      </c>
      <c r="I129" s="40"/>
      <c r="J129" s="41"/>
      <c r="K129" s="58" t="s">
        <v>101</v>
      </c>
      <c r="L129" s="59" t="e">
        <f>IF('500MW model - typical bill'!C62,(('500MW model - typical bill'!F62-'500MW model - typical bill'!C62)/'500MW model - typical bill'!C62),"")</f>
        <v>#VALUE!</v>
      </c>
      <c r="M129" s="45" t="e">
        <f>IF('500MW model - typical bill'!C62,(('500MW model - typical bill'!G62-'500MW model - typical bill'!C62)/'500MW model - typical bill'!C62),"")</f>
        <v>#VALUE!</v>
      </c>
      <c r="N129" s="60" t="e">
        <f>IF('500MW model - typical bill'!C62,(('500MW model - typical bill'!G62-'500MW model - typical bill'!F62)/'500MW model - typical bill'!F62),"")</f>
        <v>#VALUE!</v>
      </c>
      <c r="O129" s="51" t="e">
        <f>IF('500MW model - typical bill'!C62,(('500MW model - typical bill'!F62-'500MW model - typical bill'!C62)),"")</f>
        <v>#VALUE!</v>
      </c>
      <c r="P129" s="48" t="e">
        <f>IF('500MW model - typical bill'!C62,(('500MW model - typical bill'!G62-'500MW model - typical bill'!C62)),"")</f>
        <v>#VALUE!</v>
      </c>
      <c r="Q129" s="52" t="e">
        <f>IF('500MW model - typical bill'!C62,(('500MW model - typical bill'!G62-'500MW model - typical bill'!F62)),"")</f>
        <v>#VALUE!</v>
      </c>
    </row>
    <row r="130" spans="2:17" x14ac:dyDescent="0.25">
      <c r="B130" s="57" t="s">
        <v>131</v>
      </c>
      <c r="C130" s="59" t="str">
        <f>IF('500MW model - typical bill'!C63,(('500MW model - typical bill'!D63-'500MW model - typical bill'!C63)/'500MW model - typical bill'!C63),"")</f>
        <v/>
      </c>
      <c r="D130" s="45" t="str">
        <f>IF('500MW model - typical bill'!C63,(('500MW model - typical bill'!E63-'500MW model - typical bill'!C63)/'500MW model - typical bill'!C63),"")</f>
        <v/>
      </c>
      <c r="E130" s="60" t="str">
        <f>IF('500MW model - typical bill'!C63,(('500MW model - typical bill'!E63-'500MW model - typical bill'!D63)/'500MW model - typical bill'!D63),"")</f>
        <v/>
      </c>
      <c r="F130" s="51" t="str">
        <f>IF('500MW model - typical bill'!C63,('500MW model - typical bill'!D63-'500MW model - typical bill'!C63),"")</f>
        <v/>
      </c>
      <c r="G130" s="48" t="str">
        <f>IF('500MW model - typical bill'!C63,(('500MW model - typical bill'!E63-'500MW model - typical bill'!C63)),"")</f>
        <v/>
      </c>
      <c r="H130" s="52" t="str">
        <f>IF('500MW model - typical bill'!C63,(('500MW model - typical bill'!E63-'500MW model - typical bill'!D63)),"")</f>
        <v/>
      </c>
      <c r="I130" s="40"/>
      <c r="J130" s="41"/>
      <c r="K130" s="57" t="s">
        <v>131</v>
      </c>
      <c r="L130" s="59" t="str">
        <f>IF('500MW model - typical bill'!C63,(('500MW model - typical bill'!F63-'500MW model - typical bill'!C63)/'500MW model - typical bill'!C63),"")</f>
        <v/>
      </c>
      <c r="M130" s="45" t="str">
        <f>IF('500MW model - typical bill'!C63,(('500MW model - typical bill'!G63-'500MW model - typical bill'!C63)/'500MW model - typical bill'!C63),"")</f>
        <v/>
      </c>
      <c r="N130" s="60" t="str">
        <f>IF('500MW model - typical bill'!C63,(('500MW model - typical bill'!G63-'500MW model - typical bill'!F63)/'500MW model - typical bill'!F63),"")</f>
        <v/>
      </c>
      <c r="O130" s="51" t="str">
        <f>IF('500MW model - typical bill'!C63,(('500MW model - typical bill'!F63-'500MW model - typical bill'!C63)),"")</f>
        <v/>
      </c>
      <c r="P130" s="48" t="str">
        <f>IF('500MW model - typical bill'!C63,(('500MW model - typical bill'!G63-'500MW model - typical bill'!C63)),"")</f>
        <v/>
      </c>
      <c r="Q130" s="52" t="str">
        <f>IF('500MW model - typical bill'!C63,(('500MW model - typical bill'!G63-'500MW model - typical bill'!F63)),"")</f>
        <v/>
      </c>
    </row>
    <row r="131" spans="2:17" x14ac:dyDescent="0.25">
      <c r="B131" s="58" t="s">
        <v>67</v>
      </c>
      <c r="C131" s="59">
        <f>IF('500MW model - typical bill'!C64,(('500MW model - typical bill'!D64-'500MW model - typical bill'!C64)/'500MW model - typical bill'!C64),"")</f>
        <v>2.1072796933187102E-2</v>
      </c>
      <c r="D131" s="45">
        <f>IF('500MW model - typical bill'!C64,(('500MW model - typical bill'!E64-'500MW model - typical bill'!C64)/'500MW model - typical bill'!C64),"")</f>
        <v>6.1302681991085899E-2</v>
      </c>
      <c r="E131" s="60">
        <f>IF('500MW model - typical bill'!C64,(('500MW model - typical bill'!E64-'500MW model - typical bill'!D64)/'500MW model - typical bill'!D64),"")</f>
        <v>3.9399624765961913E-2</v>
      </c>
      <c r="F131" s="51">
        <f>IF('500MW model - typical bill'!C64,('500MW model - typical bill'!D64-'500MW model - typical bill'!C64),"")</f>
        <v>-144.42126107333479</v>
      </c>
      <c r="G131" s="48">
        <f>IF('500MW model - typical bill'!C64,(('500MW model - typical bill'!E64-'500MW model - typical bill'!C64)),"")</f>
        <v>-420.13457769277829</v>
      </c>
      <c r="H131" s="52">
        <f>IF('500MW model - typical bill'!C64,(('500MW model - typical bill'!E64-'500MW model - typical bill'!D64)),"")</f>
        <v>-275.7133166194435</v>
      </c>
      <c r="I131" s="40"/>
      <c r="J131" s="41"/>
      <c r="K131" s="58" t="s">
        <v>67</v>
      </c>
      <c r="L131" s="59">
        <f>IF('500MW model - typical bill'!C64,(('500MW model - typical bill'!F64-'500MW model - typical bill'!C64)/'500MW model - typical bill'!C64),"")</f>
        <v>-5.7471264364489082E-3</v>
      </c>
      <c r="M131" s="45">
        <f>IF('500MW model - typical bill'!C64,(('500MW model - typical bill'!G64-'500MW model - typical bill'!C64)/'500MW model - typical bill'!C64),"")</f>
        <v>3.2567049808841092E-2</v>
      </c>
      <c r="N131" s="60">
        <f>IF('500MW model - typical bill'!C64,(('500MW model - typical bill'!G64-'500MW model - typical bill'!F64)/'500MW model - typical bill'!F64),"")</f>
        <v>3.8535645472128496E-2</v>
      </c>
      <c r="O131" s="51">
        <f>IF('500MW model - typical bill'!C64,(('500MW model - typical bill'!F64-'500MW model - typical bill'!C64)),"")</f>
        <v>39.38761665722177</v>
      </c>
      <c r="P131" s="48">
        <f>IF('500MW model - typical bill'!C64,(('500MW model - typical bill'!G64-'500MW model - typical bill'!C64)),"")</f>
        <v>-223.19649440666763</v>
      </c>
      <c r="Q131" s="52">
        <f>IF('500MW model - typical bill'!C64,(('500MW model - typical bill'!G64-'500MW model - typical bill'!F64)),"")</f>
        <v>-262.5841110638894</v>
      </c>
    </row>
    <row r="132" spans="2:17" x14ac:dyDescent="0.25">
      <c r="B132" s="58" t="s">
        <v>86</v>
      </c>
      <c r="C132" s="59" t="e">
        <f>IF('500MW model - typical bill'!C65,(('500MW model - typical bill'!D65-'500MW model - typical bill'!C65)/'500MW model - typical bill'!C65),"")</f>
        <v>#VALUE!</v>
      </c>
      <c r="D132" s="45" t="e">
        <f>IF('500MW model - typical bill'!C65,(('500MW model - typical bill'!E65-'500MW model - typical bill'!C65)/'500MW model - typical bill'!C65),"")</f>
        <v>#VALUE!</v>
      </c>
      <c r="E132" s="60" t="e">
        <f>IF('500MW model - typical bill'!C65,(('500MW model - typical bill'!E65-'500MW model - typical bill'!D65)/'500MW model - typical bill'!D65),"")</f>
        <v>#VALUE!</v>
      </c>
      <c r="F132" s="51" t="e">
        <f>IF('500MW model - typical bill'!C65,('500MW model - typical bill'!D65-'500MW model - typical bill'!C65),"")</f>
        <v>#VALUE!</v>
      </c>
      <c r="G132" s="48" t="e">
        <f>IF('500MW model - typical bill'!C65,(('500MW model - typical bill'!E65-'500MW model - typical bill'!C65)),"")</f>
        <v>#VALUE!</v>
      </c>
      <c r="H132" s="52" t="e">
        <f>IF('500MW model - typical bill'!C65,(('500MW model - typical bill'!E65-'500MW model - typical bill'!D65)),"")</f>
        <v>#VALUE!</v>
      </c>
      <c r="I132" s="40"/>
      <c r="J132" s="41"/>
      <c r="K132" s="58" t="s">
        <v>86</v>
      </c>
      <c r="L132" s="59" t="e">
        <f>IF('500MW model - typical bill'!C65,(('500MW model - typical bill'!F65-'500MW model - typical bill'!C65)/'500MW model - typical bill'!C65),"")</f>
        <v>#VALUE!</v>
      </c>
      <c r="M132" s="45" t="e">
        <f>IF('500MW model - typical bill'!C65,(('500MW model - typical bill'!G65-'500MW model - typical bill'!C65)/'500MW model - typical bill'!C65),"")</f>
        <v>#VALUE!</v>
      </c>
      <c r="N132" s="60" t="e">
        <f>IF('500MW model - typical bill'!C65,(('500MW model - typical bill'!G65-'500MW model - typical bill'!F65)/'500MW model - typical bill'!F65),"")</f>
        <v>#VALUE!</v>
      </c>
      <c r="O132" s="51" t="e">
        <f>IF('500MW model - typical bill'!C65,(('500MW model - typical bill'!F65-'500MW model - typical bill'!C65)),"")</f>
        <v>#VALUE!</v>
      </c>
      <c r="P132" s="48" t="e">
        <f>IF('500MW model - typical bill'!C65,(('500MW model - typical bill'!G65-'500MW model - typical bill'!C65)),"")</f>
        <v>#VALUE!</v>
      </c>
      <c r="Q132" s="52" t="e">
        <f>IF('500MW model - typical bill'!C65,(('500MW model - typical bill'!G65-'500MW model - typical bill'!F65)),"")</f>
        <v>#VALUE!</v>
      </c>
    </row>
    <row r="133" spans="2:17" x14ac:dyDescent="0.25">
      <c r="B133" s="58" t="s">
        <v>102</v>
      </c>
      <c r="C133" s="59" t="e">
        <f>IF('500MW model - typical bill'!C66,(('500MW model - typical bill'!D66-'500MW model - typical bill'!C66)/'500MW model - typical bill'!C66),"")</f>
        <v>#VALUE!</v>
      </c>
      <c r="D133" s="45" t="e">
        <f>IF('500MW model - typical bill'!C66,(('500MW model - typical bill'!E66-'500MW model - typical bill'!C66)/'500MW model - typical bill'!C66),"")</f>
        <v>#VALUE!</v>
      </c>
      <c r="E133" s="60" t="e">
        <f>IF('500MW model - typical bill'!C66,(('500MW model - typical bill'!E66-'500MW model - typical bill'!D66)/'500MW model - typical bill'!D66),"")</f>
        <v>#VALUE!</v>
      </c>
      <c r="F133" s="51" t="e">
        <f>IF('500MW model - typical bill'!C66,('500MW model - typical bill'!D66-'500MW model - typical bill'!C66),"")</f>
        <v>#VALUE!</v>
      </c>
      <c r="G133" s="48" t="e">
        <f>IF('500MW model - typical bill'!C66,(('500MW model - typical bill'!E66-'500MW model - typical bill'!C66)),"")</f>
        <v>#VALUE!</v>
      </c>
      <c r="H133" s="52" t="e">
        <f>IF('500MW model - typical bill'!C66,(('500MW model - typical bill'!E66-'500MW model - typical bill'!D66)),"")</f>
        <v>#VALUE!</v>
      </c>
      <c r="I133" s="40"/>
      <c r="J133" s="41"/>
      <c r="K133" s="58" t="s">
        <v>102</v>
      </c>
      <c r="L133" s="59" t="e">
        <f>IF('500MW model - typical bill'!C66,(('500MW model - typical bill'!F66-'500MW model - typical bill'!C66)/'500MW model - typical bill'!C66),"")</f>
        <v>#VALUE!</v>
      </c>
      <c r="M133" s="45" t="e">
        <f>IF('500MW model - typical bill'!C66,(('500MW model - typical bill'!G66-'500MW model - typical bill'!C66)/'500MW model - typical bill'!C66),"")</f>
        <v>#VALUE!</v>
      </c>
      <c r="N133" s="60" t="e">
        <f>IF('500MW model - typical bill'!C66,(('500MW model - typical bill'!G66-'500MW model - typical bill'!F66)/'500MW model - typical bill'!F66),"")</f>
        <v>#VALUE!</v>
      </c>
      <c r="O133" s="51" t="e">
        <f>IF('500MW model - typical bill'!C66,(('500MW model - typical bill'!F66-'500MW model - typical bill'!C66)),"")</f>
        <v>#VALUE!</v>
      </c>
      <c r="P133" s="48" t="e">
        <f>IF('500MW model - typical bill'!C66,(('500MW model - typical bill'!G66-'500MW model - typical bill'!C66)),"")</f>
        <v>#VALUE!</v>
      </c>
      <c r="Q133" s="52" t="e">
        <f>IF('500MW model - typical bill'!C66,(('500MW model - typical bill'!G66-'500MW model - typical bill'!F66)),"")</f>
        <v>#VALUE!</v>
      </c>
    </row>
    <row r="134" spans="2:17" x14ac:dyDescent="0.25">
      <c r="B134" s="57" t="s">
        <v>132</v>
      </c>
      <c r="C134" s="59" t="str">
        <f>IF('500MW model - typical bill'!C67,(('500MW model - typical bill'!D67-'500MW model - typical bill'!C67)/'500MW model - typical bill'!C67),"")</f>
        <v/>
      </c>
      <c r="D134" s="45" t="str">
        <f>IF('500MW model - typical bill'!C67,(('500MW model - typical bill'!E67-'500MW model - typical bill'!C67)/'500MW model - typical bill'!C67),"")</f>
        <v/>
      </c>
      <c r="E134" s="60" t="str">
        <f>IF('500MW model - typical bill'!C67,(('500MW model - typical bill'!E67-'500MW model - typical bill'!D67)/'500MW model - typical bill'!D67),"")</f>
        <v/>
      </c>
      <c r="F134" s="51" t="str">
        <f>IF('500MW model - typical bill'!C67,('500MW model - typical bill'!D67-'500MW model - typical bill'!C67),"")</f>
        <v/>
      </c>
      <c r="G134" s="48" t="str">
        <f>IF('500MW model - typical bill'!C67,(('500MW model - typical bill'!E67-'500MW model - typical bill'!C67)),"")</f>
        <v/>
      </c>
      <c r="H134" s="52" t="str">
        <f>IF('500MW model - typical bill'!C67,(('500MW model - typical bill'!E67-'500MW model - typical bill'!D67)),"")</f>
        <v/>
      </c>
      <c r="I134" s="40"/>
      <c r="J134" s="41"/>
      <c r="K134" s="57" t="s">
        <v>132</v>
      </c>
      <c r="L134" s="59" t="str">
        <f>IF('500MW model - typical bill'!C67,(('500MW model - typical bill'!F67-'500MW model - typical bill'!C67)/'500MW model - typical bill'!C67),"")</f>
        <v/>
      </c>
      <c r="M134" s="45" t="str">
        <f>IF('500MW model - typical bill'!C67,(('500MW model - typical bill'!G67-'500MW model - typical bill'!C67)/'500MW model - typical bill'!C67),"")</f>
        <v/>
      </c>
      <c r="N134" s="60" t="str">
        <f>IF('500MW model - typical bill'!C67,(('500MW model - typical bill'!G67-'500MW model - typical bill'!F67)/'500MW model - typical bill'!F67),"")</f>
        <v/>
      </c>
      <c r="O134" s="51" t="str">
        <f>IF('500MW model - typical bill'!C67,(('500MW model - typical bill'!F67-'500MW model - typical bill'!C67)),"")</f>
        <v/>
      </c>
      <c r="P134" s="48" t="str">
        <f>IF('500MW model - typical bill'!C67,(('500MW model - typical bill'!G67-'500MW model - typical bill'!C67)),"")</f>
        <v/>
      </c>
      <c r="Q134" s="52" t="str">
        <f>IF('500MW model - typical bill'!C67,(('500MW model - typical bill'!G67-'500MW model - typical bill'!F67)),"")</f>
        <v/>
      </c>
    </row>
    <row r="135" spans="2:17" x14ac:dyDescent="0.25">
      <c r="B135" s="58" t="s">
        <v>68</v>
      </c>
      <c r="C135" s="59">
        <f>IF('500MW model - typical bill'!C68,(('500MW model - typical bill'!D68-'500MW model - typical bill'!C68)/'500MW model - typical bill'!C68),"")</f>
        <v>1.8823452820780715E-2</v>
      </c>
      <c r="D135" s="45">
        <f>IF('500MW model - typical bill'!C68,(('500MW model - typical bill'!E68-'500MW model - typical bill'!C68)/'500MW model - typical bill'!C68),"")</f>
        <v>5.8930930859839151E-2</v>
      </c>
      <c r="E135" s="60">
        <f>IF('500MW model - typical bill'!C68,(('500MW model - typical bill'!E68-'500MW model - typical bill'!D68)/'500MW model - typical bill'!D68),"")</f>
        <v>3.9366465237931331E-2</v>
      </c>
      <c r="F135" s="51">
        <f>IF('500MW model - typical bill'!C68,('500MW model - typical bill'!D68-'500MW model - typical bill'!C68),"")</f>
        <v>-6.3610000000000166E-2</v>
      </c>
      <c r="G135" s="48">
        <f>IF('500MW model - typical bill'!C68,(('500MW model - typical bill'!E68-'500MW model - typical bill'!C68)),"")</f>
        <v>-0.19914500000000013</v>
      </c>
      <c r="H135" s="52">
        <f>IF('500MW model - typical bill'!C68,(('500MW model - typical bill'!E68-'500MW model - typical bill'!D68)),"")</f>
        <v>-0.13553499999999996</v>
      </c>
      <c r="I135" s="40"/>
      <c r="J135" s="41"/>
      <c r="K135" s="58" t="s">
        <v>68</v>
      </c>
      <c r="L135" s="59">
        <f>IF('500MW model - typical bill'!C68,(('500MW model - typical bill'!F68-'500MW model - typical bill'!C68)/'500MW model - typical bill'!C68),"")</f>
        <v>-4.8012973120131535E-3</v>
      </c>
      <c r="M135" s="45">
        <f>IF('500MW model - typical bill'!C68,(('500MW model - typical bill'!G68-'500MW model - typical bill'!C68)/'500MW model - typical bill'!C68),"")</f>
        <v>3.3348671838356943E-2</v>
      </c>
      <c r="N135" s="60">
        <f>IF('500MW model - typical bill'!C68,(('500MW model - typical bill'!G68-'500MW model - typical bill'!F68)/'500MW model - typical bill'!F68),"")</f>
        <v>3.8334022188060285E-2</v>
      </c>
      <c r="O135" s="51">
        <f>IF('500MW model - typical bill'!C68,(('500MW model - typical bill'!F68-'500MW model - typical bill'!C68)),"")</f>
        <v>1.622499999999949E-2</v>
      </c>
      <c r="P135" s="48">
        <f>IF('500MW model - typical bill'!C68,(('500MW model - typical bill'!G68-'500MW model - typical bill'!C68)),"")</f>
        <v>-0.11269500000000043</v>
      </c>
      <c r="Q135" s="52">
        <f>IF('500MW model - typical bill'!C68,(('500MW model - typical bill'!G68-'500MW model - typical bill'!F68)),"")</f>
        <v>-0.12891999999999992</v>
      </c>
    </row>
    <row r="136" spans="2:17" x14ac:dyDescent="0.25">
      <c r="B136" s="58" t="s">
        <v>87</v>
      </c>
      <c r="C136" s="59" t="e">
        <f>IF('500MW model - typical bill'!C69,(('500MW model - typical bill'!D69-'500MW model - typical bill'!C69)/'500MW model - typical bill'!C69),"")</f>
        <v>#VALUE!</v>
      </c>
      <c r="D136" s="45" t="e">
        <f>IF('500MW model - typical bill'!C69,(('500MW model - typical bill'!E69-'500MW model - typical bill'!C69)/'500MW model - typical bill'!C69),"")</f>
        <v>#VALUE!</v>
      </c>
      <c r="E136" s="60" t="e">
        <f>IF('500MW model - typical bill'!C69,(('500MW model - typical bill'!E69-'500MW model - typical bill'!D69)/'500MW model - typical bill'!D69),"")</f>
        <v>#VALUE!</v>
      </c>
      <c r="F136" s="51" t="e">
        <f>IF('500MW model - typical bill'!C69,('500MW model - typical bill'!D69-'500MW model - typical bill'!C69),"")</f>
        <v>#VALUE!</v>
      </c>
      <c r="G136" s="48" t="e">
        <f>IF('500MW model - typical bill'!C69,(('500MW model - typical bill'!E69-'500MW model - typical bill'!C69)),"")</f>
        <v>#VALUE!</v>
      </c>
      <c r="H136" s="52" t="e">
        <f>IF('500MW model - typical bill'!C69,(('500MW model - typical bill'!E69-'500MW model - typical bill'!D69)),"")</f>
        <v>#VALUE!</v>
      </c>
      <c r="I136" s="40"/>
      <c r="J136" s="41"/>
      <c r="K136" s="58" t="s">
        <v>87</v>
      </c>
      <c r="L136" s="59" t="e">
        <f>IF('500MW model - typical bill'!C69,(('500MW model - typical bill'!F69-'500MW model - typical bill'!C69)/'500MW model - typical bill'!C69),"")</f>
        <v>#VALUE!</v>
      </c>
      <c r="M136" s="45" t="e">
        <f>IF('500MW model - typical bill'!C69,(('500MW model - typical bill'!G69-'500MW model - typical bill'!C69)/'500MW model - typical bill'!C69),"")</f>
        <v>#VALUE!</v>
      </c>
      <c r="N136" s="60" t="e">
        <f>IF('500MW model - typical bill'!C69,(('500MW model - typical bill'!G69-'500MW model - typical bill'!F69)/'500MW model - typical bill'!F69),"")</f>
        <v>#VALUE!</v>
      </c>
      <c r="O136" s="51" t="e">
        <f>IF('500MW model - typical bill'!C69,(('500MW model - typical bill'!F69-'500MW model - typical bill'!C69)),"")</f>
        <v>#VALUE!</v>
      </c>
      <c r="P136" s="48" t="e">
        <f>IF('500MW model - typical bill'!C69,(('500MW model - typical bill'!G69-'500MW model - typical bill'!C69)),"")</f>
        <v>#VALUE!</v>
      </c>
      <c r="Q136" s="52" t="e">
        <f>IF('500MW model - typical bill'!C69,(('500MW model - typical bill'!G69-'500MW model - typical bill'!F69)),"")</f>
        <v>#VALUE!</v>
      </c>
    </row>
    <row r="137" spans="2:17" x14ac:dyDescent="0.25">
      <c r="B137" s="58" t="s">
        <v>103</v>
      </c>
      <c r="C137" s="59" t="e">
        <f>IF('500MW model - typical bill'!C70,(('500MW model - typical bill'!D70-'500MW model - typical bill'!C70)/'500MW model - typical bill'!C70),"")</f>
        <v>#VALUE!</v>
      </c>
      <c r="D137" s="45" t="e">
        <f>IF('500MW model - typical bill'!C70,(('500MW model - typical bill'!E70-'500MW model - typical bill'!C70)/'500MW model - typical bill'!C70),"")</f>
        <v>#VALUE!</v>
      </c>
      <c r="E137" s="60" t="e">
        <f>IF('500MW model - typical bill'!C70,(('500MW model - typical bill'!E70-'500MW model - typical bill'!D70)/'500MW model - typical bill'!D70),"")</f>
        <v>#VALUE!</v>
      </c>
      <c r="F137" s="51" t="e">
        <f>IF('500MW model - typical bill'!C70,('500MW model - typical bill'!D70-'500MW model - typical bill'!C70),"")</f>
        <v>#VALUE!</v>
      </c>
      <c r="G137" s="48" t="e">
        <f>IF('500MW model - typical bill'!C70,(('500MW model - typical bill'!E70-'500MW model - typical bill'!C70)),"")</f>
        <v>#VALUE!</v>
      </c>
      <c r="H137" s="52" t="e">
        <f>IF('500MW model - typical bill'!C70,(('500MW model - typical bill'!E70-'500MW model - typical bill'!D70)),"")</f>
        <v>#VALUE!</v>
      </c>
      <c r="I137" s="40"/>
      <c r="J137" s="41"/>
      <c r="K137" s="58" t="s">
        <v>103</v>
      </c>
      <c r="L137" s="59" t="e">
        <f>IF('500MW model - typical bill'!C70,(('500MW model - typical bill'!F70-'500MW model - typical bill'!C70)/'500MW model - typical bill'!C70),"")</f>
        <v>#VALUE!</v>
      </c>
      <c r="M137" s="45" t="e">
        <f>IF('500MW model - typical bill'!C70,(('500MW model - typical bill'!G70-'500MW model - typical bill'!C70)/'500MW model - typical bill'!C70),"")</f>
        <v>#VALUE!</v>
      </c>
      <c r="N137" s="60" t="e">
        <f>IF('500MW model - typical bill'!C70,(('500MW model - typical bill'!G70-'500MW model - typical bill'!F70)/'500MW model - typical bill'!F70),"")</f>
        <v>#VALUE!</v>
      </c>
      <c r="O137" s="51" t="e">
        <f>IF('500MW model - typical bill'!C70,(('500MW model - typical bill'!F70-'500MW model - typical bill'!C70)),"")</f>
        <v>#VALUE!</v>
      </c>
      <c r="P137" s="48" t="e">
        <f>IF('500MW model - typical bill'!C70,(('500MW model - typical bill'!G70-'500MW model - typical bill'!C70)),"")</f>
        <v>#VALUE!</v>
      </c>
      <c r="Q137" s="52" t="e">
        <f>IF('500MW model - typical bill'!C70,(('500MW model - typical bill'!G70-'500MW model - typical bill'!F70)),"")</f>
        <v>#VALUE!</v>
      </c>
    </row>
    <row r="138" spans="2:17" x14ac:dyDescent="0.25">
      <c r="B138" s="57" t="s">
        <v>133</v>
      </c>
      <c r="C138" s="59" t="str">
        <f>IF('500MW model - typical bill'!C71,(('500MW model - typical bill'!D71-'500MW model - typical bill'!C71)/'500MW model - typical bill'!C71),"")</f>
        <v/>
      </c>
      <c r="D138" s="45" t="str">
        <f>IF('500MW model - typical bill'!C71,(('500MW model - typical bill'!E71-'500MW model - typical bill'!C71)/'500MW model - typical bill'!C71),"")</f>
        <v/>
      </c>
      <c r="E138" s="60" t="str">
        <f>IF('500MW model - typical bill'!C71,(('500MW model - typical bill'!E71-'500MW model - typical bill'!D71)/'500MW model - typical bill'!D71),"")</f>
        <v/>
      </c>
      <c r="F138" s="51" t="str">
        <f>IF('500MW model - typical bill'!C71,('500MW model - typical bill'!D71-'500MW model - typical bill'!C71),"")</f>
        <v/>
      </c>
      <c r="G138" s="48" t="str">
        <f>IF('500MW model - typical bill'!C71,(('500MW model - typical bill'!E71-'500MW model - typical bill'!C71)),"")</f>
        <v/>
      </c>
      <c r="H138" s="52" t="str">
        <f>IF('500MW model - typical bill'!C71,(('500MW model - typical bill'!E71-'500MW model - typical bill'!D71)),"")</f>
        <v/>
      </c>
      <c r="I138" s="40"/>
      <c r="J138" s="41"/>
      <c r="K138" s="57" t="s">
        <v>133</v>
      </c>
      <c r="L138" s="59" t="str">
        <f>IF('500MW model - typical bill'!C71,(('500MW model - typical bill'!F71-'500MW model - typical bill'!C71)/'500MW model - typical bill'!C71),"")</f>
        <v/>
      </c>
      <c r="M138" s="45" t="str">
        <f>IF('500MW model - typical bill'!C71,(('500MW model - typical bill'!G71-'500MW model - typical bill'!C71)/'500MW model - typical bill'!C71),"")</f>
        <v/>
      </c>
      <c r="N138" s="60" t="str">
        <f>IF('500MW model - typical bill'!C71,(('500MW model - typical bill'!G71-'500MW model - typical bill'!F71)/'500MW model - typical bill'!F71),"")</f>
        <v/>
      </c>
      <c r="O138" s="51" t="str">
        <f>IF('500MW model - typical bill'!C71,(('500MW model - typical bill'!F71-'500MW model - typical bill'!C71)),"")</f>
        <v/>
      </c>
      <c r="P138" s="48" t="str">
        <f>IF('500MW model - typical bill'!C71,(('500MW model - typical bill'!G71-'500MW model - typical bill'!C71)),"")</f>
        <v/>
      </c>
      <c r="Q138" s="52" t="str">
        <f>IF('500MW model - typical bill'!C71,(('500MW model - typical bill'!G71-'500MW model - typical bill'!F71)),"")</f>
        <v/>
      </c>
    </row>
    <row r="139" spans="2:17" x14ac:dyDescent="0.25">
      <c r="B139" s="58" t="s">
        <v>69</v>
      </c>
      <c r="C139" s="59" t="str">
        <f>IF('500MW model - typical bill'!C72,(('500MW model - typical bill'!D72-'500MW model - typical bill'!C72)/'500MW model - typical bill'!C72),"")</f>
        <v/>
      </c>
      <c r="D139" s="45" t="str">
        <f>IF('500MW model - typical bill'!C72,(('500MW model - typical bill'!E72-'500MW model - typical bill'!C72)/'500MW model - typical bill'!C72),"")</f>
        <v/>
      </c>
      <c r="E139" s="60" t="str">
        <f>IF('500MW model - typical bill'!C72,(('500MW model - typical bill'!E72-'500MW model - typical bill'!D72)/'500MW model - typical bill'!D72),"")</f>
        <v/>
      </c>
      <c r="F139" s="51" t="str">
        <f>IF('500MW model - typical bill'!C72,('500MW model - typical bill'!D72-'500MW model - typical bill'!C72),"")</f>
        <v/>
      </c>
      <c r="G139" s="48" t="str">
        <f>IF('500MW model - typical bill'!C72,(('500MW model - typical bill'!E72-'500MW model - typical bill'!C72)),"")</f>
        <v/>
      </c>
      <c r="H139" s="52" t="str">
        <f>IF('500MW model - typical bill'!C72,(('500MW model - typical bill'!E72-'500MW model - typical bill'!D72)),"")</f>
        <v/>
      </c>
      <c r="I139" s="40"/>
      <c r="J139" s="41"/>
      <c r="K139" s="58" t="s">
        <v>69</v>
      </c>
      <c r="L139" s="59" t="str">
        <f>IF('500MW model - typical bill'!C72,(('500MW model - typical bill'!F72-'500MW model - typical bill'!C72)/'500MW model - typical bill'!C72),"")</f>
        <v/>
      </c>
      <c r="M139" s="45" t="str">
        <f>IF('500MW model - typical bill'!C72,(('500MW model - typical bill'!G72-'500MW model - typical bill'!C72)/'500MW model - typical bill'!C72),"")</f>
        <v/>
      </c>
      <c r="N139" s="60" t="str">
        <f>IF('500MW model - typical bill'!C72,(('500MW model - typical bill'!G72-'500MW model - typical bill'!F72)/'500MW model - typical bill'!F72),"")</f>
        <v/>
      </c>
      <c r="O139" s="51" t="str">
        <f>IF('500MW model - typical bill'!C72,(('500MW model - typical bill'!F72-'500MW model - typical bill'!C72)),"")</f>
        <v/>
      </c>
      <c r="P139" s="48" t="str">
        <f>IF('500MW model - typical bill'!C72,(('500MW model - typical bill'!G72-'500MW model - typical bill'!C72)),"")</f>
        <v/>
      </c>
      <c r="Q139" s="52" t="str">
        <f>IF('500MW model - typical bill'!C72,(('500MW model - typical bill'!G72-'500MW model - typical bill'!F72)),"")</f>
        <v/>
      </c>
    </row>
    <row r="140" spans="2:17" x14ac:dyDescent="0.25">
      <c r="B140" s="58" t="s">
        <v>104</v>
      </c>
      <c r="C140" s="59" t="e">
        <f>IF('500MW model - typical bill'!C73,(('500MW model - typical bill'!D73-'500MW model - typical bill'!C73)/'500MW model - typical bill'!C73),"")</f>
        <v>#VALUE!</v>
      </c>
      <c r="D140" s="45" t="e">
        <f>IF('500MW model - typical bill'!C73,(('500MW model - typical bill'!E73-'500MW model - typical bill'!C73)/'500MW model - typical bill'!C73),"")</f>
        <v>#VALUE!</v>
      </c>
      <c r="E140" s="60" t="e">
        <f>IF('500MW model - typical bill'!C73,(('500MW model - typical bill'!E73-'500MW model - typical bill'!D73)/'500MW model - typical bill'!D73),"")</f>
        <v>#VALUE!</v>
      </c>
      <c r="F140" s="51" t="e">
        <f>IF('500MW model - typical bill'!C73,('500MW model - typical bill'!D73-'500MW model - typical bill'!C73),"")</f>
        <v>#VALUE!</v>
      </c>
      <c r="G140" s="48" t="e">
        <f>IF('500MW model - typical bill'!C73,(('500MW model - typical bill'!E73-'500MW model - typical bill'!C73)),"")</f>
        <v>#VALUE!</v>
      </c>
      <c r="H140" s="52" t="e">
        <f>IF('500MW model - typical bill'!C73,(('500MW model - typical bill'!E73-'500MW model - typical bill'!D73)),"")</f>
        <v>#VALUE!</v>
      </c>
      <c r="I140" s="40"/>
      <c r="J140" s="41"/>
      <c r="K140" s="58" t="s">
        <v>104</v>
      </c>
      <c r="L140" s="59" t="e">
        <f>IF('500MW model - typical bill'!C73,(('500MW model - typical bill'!F73-'500MW model - typical bill'!C73)/'500MW model - typical bill'!C73),"")</f>
        <v>#VALUE!</v>
      </c>
      <c r="M140" s="45" t="e">
        <f>IF('500MW model - typical bill'!C73,(('500MW model - typical bill'!G73-'500MW model - typical bill'!C73)/'500MW model - typical bill'!C73),"")</f>
        <v>#VALUE!</v>
      </c>
      <c r="N140" s="60" t="e">
        <f>IF('500MW model - typical bill'!C73,(('500MW model - typical bill'!G73-'500MW model - typical bill'!F73)/'500MW model - typical bill'!F73),"")</f>
        <v>#VALUE!</v>
      </c>
      <c r="O140" s="51" t="e">
        <f>IF('500MW model - typical bill'!C73,(('500MW model - typical bill'!F73-'500MW model - typical bill'!C73)),"")</f>
        <v>#VALUE!</v>
      </c>
      <c r="P140" s="48" t="e">
        <f>IF('500MW model - typical bill'!C73,(('500MW model - typical bill'!G73-'500MW model - typical bill'!C73)),"")</f>
        <v>#VALUE!</v>
      </c>
      <c r="Q140" s="52" t="e">
        <f>IF('500MW model - typical bill'!C73,(('500MW model - typical bill'!G73-'500MW model - typical bill'!F73)),"")</f>
        <v>#VALUE!</v>
      </c>
    </row>
    <row r="141" spans="2:17" x14ac:dyDescent="0.25">
      <c r="B141" s="57" t="s">
        <v>134</v>
      </c>
      <c r="C141" s="59" t="str">
        <f>IF('500MW model - typical bill'!C74,(('500MW model - typical bill'!D74-'500MW model - typical bill'!C74)/'500MW model - typical bill'!C74),"")</f>
        <v/>
      </c>
      <c r="D141" s="45" t="str">
        <f>IF('500MW model - typical bill'!C74,(('500MW model - typical bill'!E74-'500MW model - typical bill'!C74)/'500MW model - typical bill'!C74),"")</f>
        <v/>
      </c>
      <c r="E141" s="60" t="str">
        <f>IF('500MW model - typical bill'!C74,(('500MW model - typical bill'!E74-'500MW model - typical bill'!D74)/'500MW model - typical bill'!D74),"")</f>
        <v/>
      </c>
      <c r="F141" s="51" t="str">
        <f>IF('500MW model - typical bill'!C74,('500MW model - typical bill'!D74-'500MW model - typical bill'!C74),"")</f>
        <v/>
      </c>
      <c r="G141" s="48" t="str">
        <f>IF('500MW model - typical bill'!C74,(('500MW model - typical bill'!E74-'500MW model - typical bill'!C74)),"")</f>
        <v/>
      </c>
      <c r="H141" s="52" t="str">
        <f>IF('500MW model - typical bill'!C74,(('500MW model - typical bill'!E74-'500MW model - typical bill'!D74)),"")</f>
        <v/>
      </c>
      <c r="I141" s="40"/>
      <c r="J141" s="41"/>
      <c r="K141" s="57" t="s">
        <v>134</v>
      </c>
      <c r="L141" s="59" t="str">
        <f>IF('500MW model - typical bill'!C74,(('500MW model - typical bill'!F74-'500MW model - typical bill'!C74)/'500MW model - typical bill'!C74),"")</f>
        <v/>
      </c>
      <c r="M141" s="45" t="str">
        <f>IF('500MW model - typical bill'!C74,(('500MW model - typical bill'!G74-'500MW model - typical bill'!C74)/'500MW model - typical bill'!C74),"")</f>
        <v/>
      </c>
      <c r="N141" s="60" t="str">
        <f>IF('500MW model - typical bill'!C74,(('500MW model - typical bill'!G74-'500MW model - typical bill'!F74)/'500MW model - typical bill'!F74),"")</f>
        <v/>
      </c>
      <c r="O141" s="51" t="str">
        <f>IF('500MW model - typical bill'!C74,(('500MW model - typical bill'!F74-'500MW model - typical bill'!C74)),"")</f>
        <v/>
      </c>
      <c r="P141" s="48" t="str">
        <f>IF('500MW model - typical bill'!C74,(('500MW model - typical bill'!G74-'500MW model - typical bill'!C74)),"")</f>
        <v/>
      </c>
      <c r="Q141" s="52" t="str">
        <f>IF('500MW model - typical bill'!C74,(('500MW model - typical bill'!G74-'500MW model - typical bill'!F74)),"")</f>
        <v/>
      </c>
    </row>
    <row r="142" spans="2:17" x14ac:dyDescent="0.25">
      <c r="B142" s="58" t="s">
        <v>70</v>
      </c>
      <c r="C142" s="59" t="e">
        <f>IF('500MW model - typical bill'!C75,(('500MW model - typical bill'!D75-'500MW model - typical bill'!C75)/'500MW model - typical bill'!C75),"")</f>
        <v>#VALUE!</v>
      </c>
      <c r="D142" s="45" t="e">
        <f>IF('500MW model - typical bill'!C75,(('500MW model - typical bill'!E75-'500MW model - typical bill'!C75)/'500MW model - typical bill'!C75),"")</f>
        <v>#VALUE!</v>
      </c>
      <c r="E142" s="60" t="e">
        <f>IF('500MW model - typical bill'!C75,(('500MW model - typical bill'!E75-'500MW model - typical bill'!D75)/'500MW model - typical bill'!D75),"")</f>
        <v>#VALUE!</v>
      </c>
      <c r="F142" s="51" t="e">
        <f>IF('500MW model - typical bill'!C75,('500MW model - typical bill'!D75-'500MW model - typical bill'!C75),"")</f>
        <v>#VALUE!</v>
      </c>
      <c r="G142" s="48" t="e">
        <f>IF('500MW model - typical bill'!C75,(('500MW model - typical bill'!E75-'500MW model - typical bill'!C75)),"")</f>
        <v>#VALUE!</v>
      </c>
      <c r="H142" s="52" t="e">
        <f>IF('500MW model - typical bill'!C75,(('500MW model - typical bill'!E75-'500MW model - typical bill'!D75)),"")</f>
        <v>#VALUE!</v>
      </c>
      <c r="I142" s="40"/>
      <c r="J142" s="41"/>
      <c r="K142" s="58" t="s">
        <v>70</v>
      </c>
      <c r="L142" s="59" t="e">
        <f>IF('500MW model - typical bill'!C75,(('500MW model - typical bill'!F75-'500MW model - typical bill'!C75)/'500MW model - typical bill'!C75),"")</f>
        <v>#VALUE!</v>
      </c>
      <c r="M142" s="45" t="e">
        <f>IF('500MW model - typical bill'!C75,(('500MW model - typical bill'!G75-'500MW model - typical bill'!C75)/'500MW model - typical bill'!C75),"")</f>
        <v>#VALUE!</v>
      </c>
      <c r="N142" s="60" t="e">
        <f>IF('500MW model - typical bill'!C75,(('500MW model - typical bill'!G75-'500MW model - typical bill'!F75)/'500MW model - typical bill'!F75),"")</f>
        <v>#VALUE!</v>
      </c>
      <c r="O142" s="51" t="e">
        <f>IF('500MW model - typical bill'!C75,(('500MW model - typical bill'!F75-'500MW model - typical bill'!C75)),"")</f>
        <v>#VALUE!</v>
      </c>
      <c r="P142" s="48" t="e">
        <f>IF('500MW model - typical bill'!C75,(('500MW model - typical bill'!G75-'500MW model - typical bill'!C75)),"")</f>
        <v>#VALUE!</v>
      </c>
      <c r="Q142" s="52" t="e">
        <f>IF('500MW model - typical bill'!C75,(('500MW model - typical bill'!G75-'500MW model - typical bill'!F75)),"")</f>
        <v>#VALUE!</v>
      </c>
    </row>
    <row r="143" spans="2:17" x14ac:dyDescent="0.25">
      <c r="B143" s="58" t="s">
        <v>105</v>
      </c>
      <c r="C143" s="59" t="e">
        <f>IF('500MW model - typical bill'!C76,(('500MW model - typical bill'!D76-'500MW model - typical bill'!C76)/'500MW model - typical bill'!C76),"")</f>
        <v>#VALUE!</v>
      </c>
      <c r="D143" s="45" t="e">
        <f>IF('500MW model - typical bill'!C76,(('500MW model - typical bill'!E76-'500MW model - typical bill'!C76)/'500MW model - typical bill'!C76),"")</f>
        <v>#VALUE!</v>
      </c>
      <c r="E143" s="60" t="e">
        <f>IF('500MW model - typical bill'!C76,(('500MW model - typical bill'!E76-'500MW model - typical bill'!D76)/'500MW model - typical bill'!D76),"")</f>
        <v>#VALUE!</v>
      </c>
      <c r="F143" s="51" t="e">
        <f>IF('500MW model - typical bill'!C76,('500MW model - typical bill'!D76-'500MW model - typical bill'!C76),"")</f>
        <v>#VALUE!</v>
      </c>
      <c r="G143" s="48" t="e">
        <f>IF('500MW model - typical bill'!C76,(('500MW model - typical bill'!E76-'500MW model - typical bill'!C76)),"")</f>
        <v>#VALUE!</v>
      </c>
      <c r="H143" s="52" t="e">
        <f>IF('500MW model - typical bill'!C76,(('500MW model - typical bill'!E76-'500MW model - typical bill'!D76)),"")</f>
        <v>#VALUE!</v>
      </c>
      <c r="I143" s="40"/>
      <c r="J143" s="41"/>
      <c r="K143" s="58" t="s">
        <v>105</v>
      </c>
      <c r="L143" s="59" t="e">
        <f>IF('500MW model - typical bill'!C76,(('500MW model - typical bill'!F76-'500MW model - typical bill'!C76)/'500MW model - typical bill'!C76),"")</f>
        <v>#VALUE!</v>
      </c>
      <c r="M143" s="45" t="e">
        <f>IF('500MW model - typical bill'!C76,(('500MW model - typical bill'!G76-'500MW model - typical bill'!C76)/'500MW model - typical bill'!C76),"")</f>
        <v>#VALUE!</v>
      </c>
      <c r="N143" s="60" t="e">
        <f>IF('500MW model - typical bill'!C76,(('500MW model - typical bill'!G76-'500MW model - typical bill'!F76)/'500MW model - typical bill'!F76),"")</f>
        <v>#VALUE!</v>
      </c>
      <c r="O143" s="51" t="e">
        <f>IF('500MW model - typical bill'!C76,(('500MW model - typical bill'!F76-'500MW model - typical bill'!C76)),"")</f>
        <v>#VALUE!</v>
      </c>
      <c r="P143" s="48" t="e">
        <f>IF('500MW model - typical bill'!C76,(('500MW model - typical bill'!G76-'500MW model - typical bill'!C76)),"")</f>
        <v>#VALUE!</v>
      </c>
      <c r="Q143" s="52" t="e">
        <f>IF('500MW model - typical bill'!C76,(('500MW model - typical bill'!G76-'500MW model - typical bill'!F76)),"")</f>
        <v>#VALUE!</v>
      </c>
    </row>
    <row r="144" spans="2:17" x14ac:dyDescent="0.25">
      <c r="B144" s="57" t="s">
        <v>135</v>
      </c>
      <c r="C144" s="59" t="str">
        <f>IF('500MW model - typical bill'!C77,(('500MW model - typical bill'!D77-'500MW model - typical bill'!C77)/'500MW model - typical bill'!C77),"")</f>
        <v/>
      </c>
      <c r="D144" s="45" t="str">
        <f>IF('500MW model - typical bill'!C77,(('500MW model - typical bill'!E77-'500MW model - typical bill'!C77)/'500MW model - typical bill'!C77),"")</f>
        <v/>
      </c>
      <c r="E144" s="60" t="str">
        <f>IF('500MW model - typical bill'!C77,(('500MW model - typical bill'!E77-'500MW model - typical bill'!D77)/'500MW model - typical bill'!D77),"")</f>
        <v/>
      </c>
      <c r="F144" s="51" t="str">
        <f>IF('500MW model - typical bill'!C77,('500MW model - typical bill'!D77-'500MW model - typical bill'!C77),"")</f>
        <v/>
      </c>
      <c r="G144" s="48" t="str">
        <f>IF('500MW model - typical bill'!C77,(('500MW model - typical bill'!E77-'500MW model - typical bill'!C77)),"")</f>
        <v/>
      </c>
      <c r="H144" s="52" t="str">
        <f>IF('500MW model - typical bill'!C77,(('500MW model - typical bill'!E77-'500MW model - typical bill'!D77)),"")</f>
        <v/>
      </c>
      <c r="I144" s="40"/>
      <c r="J144" s="41"/>
      <c r="K144" s="57" t="s">
        <v>135</v>
      </c>
      <c r="L144" s="59" t="str">
        <f>IF('500MW model - typical bill'!C77,(('500MW model - typical bill'!F77-'500MW model - typical bill'!C77)/'500MW model - typical bill'!C77),"")</f>
        <v/>
      </c>
      <c r="M144" s="45" t="str">
        <f>IF('500MW model - typical bill'!C77,(('500MW model - typical bill'!G77-'500MW model - typical bill'!C77)/'500MW model - typical bill'!C77),"")</f>
        <v/>
      </c>
      <c r="N144" s="60" t="str">
        <f>IF('500MW model - typical bill'!C77,(('500MW model - typical bill'!G77-'500MW model - typical bill'!F77)/'500MW model - typical bill'!F77),"")</f>
        <v/>
      </c>
      <c r="O144" s="51" t="str">
        <f>IF('500MW model - typical bill'!C77,(('500MW model - typical bill'!F77-'500MW model - typical bill'!C77)),"")</f>
        <v/>
      </c>
      <c r="P144" s="48" t="str">
        <f>IF('500MW model - typical bill'!C77,(('500MW model - typical bill'!G77-'500MW model - typical bill'!C77)),"")</f>
        <v/>
      </c>
      <c r="Q144" s="52" t="str">
        <f>IF('500MW model - typical bill'!C77,(('500MW model - typical bill'!G77-'500MW model - typical bill'!F77)),"")</f>
        <v/>
      </c>
    </row>
    <row r="145" spans="2:17" x14ac:dyDescent="0.25">
      <c r="B145" s="58" t="s">
        <v>71</v>
      </c>
      <c r="C145" s="59">
        <f>IF('500MW model - typical bill'!C78,(('500MW model - typical bill'!D78-'500MW model - typical bill'!C78)/'500MW model - typical bill'!C78),"")</f>
        <v>-2.039363596360691E-2</v>
      </c>
      <c r="D145" s="45">
        <f>IF('500MW model - typical bill'!C78,(('500MW model - typical bill'!E78-'500MW model - typical bill'!C78)/'500MW model - typical bill'!C78),"")</f>
        <v>2.1912037715194684E-2</v>
      </c>
      <c r="E145" s="60">
        <f>IF('500MW model - typical bill'!C78,(('500MW model - typical bill'!E78-'500MW model - typical bill'!D78)/'500MW model - typical bill'!D78),"")</f>
        <v>4.3186401428104551E-2</v>
      </c>
      <c r="F145" s="51">
        <f>IF('500MW model - typical bill'!C78,('500MW model - typical bill'!D78-'500MW model - typical bill'!C78),"")</f>
        <v>534.64684895522078</v>
      </c>
      <c r="G145" s="48">
        <f>IF('500MW model - typical bill'!C78,(('500MW model - typical bill'!E78-'500MW model - typical bill'!C78)),"")</f>
        <v>-574.45381194030051</v>
      </c>
      <c r="H145" s="52">
        <f>IF('500MW model - typical bill'!C78,(('500MW model - typical bill'!E78-'500MW model - typical bill'!D78)),"")</f>
        <v>-1109.1006608955213</v>
      </c>
      <c r="I145" s="40"/>
      <c r="J145" s="41"/>
      <c r="K145" s="58" t="s">
        <v>71</v>
      </c>
      <c r="L145" s="59">
        <f>IF('500MW model - typical bill'!C78,(('500MW model - typical bill'!F78-'500MW model - typical bill'!C78)/'500MW model - typical bill'!C78),"")</f>
        <v>-6.0036328567776567E-3</v>
      </c>
      <c r="M145" s="45">
        <f>IF('500MW model - typical bill'!C78,(('500MW model - typical bill'!G78-'500MW model - typical bill'!C78)/'500MW model - typical bill'!C78),"")</f>
        <v>3.3092506313797447E-2</v>
      </c>
      <c r="N145" s="60">
        <f>IF('500MW model - typical bill'!C78,(('500MW model - typical bill'!G78-'500MW model - typical bill'!F78)/'500MW model - typical bill'!F78),"")</f>
        <v>3.9332275713379786E-2</v>
      </c>
      <c r="O145" s="51">
        <f>IF('500MW model - typical bill'!C78,(('500MW model - typical bill'!F78-'500MW model - typical bill'!C78)),"")</f>
        <v>157.39338462686283</v>
      </c>
      <c r="P145" s="48">
        <f>IF('500MW model - typical bill'!C78,(('500MW model - typical bill'!G78-'500MW model - typical bill'!C78)),"")</f>
        <v>-867.56497253731141</v>
      </c>
      <c r="Q145" s="52">
        <f>IF('500MW model - typical bill'!C78,(('500MW model - typical bill'!G78-'500MW model - typical bill'!F78)),"")</f>
        <v>-1024.9583571641742</v>
      </c>
    </row>
    <row r="146" spans="2:17" x14ac:dyDescent="0.25">
      <c r="B146" s="58" t="s">
        <v>106</v>
      </c>
      <c r="C146" s="59" t="e">
        <f>IF('500MW model - typical bill'!C79,(('500MW model - typical bill'!D79-'500MW model - typical bill'!C79)/'500MW model - typical bill'!C79),"")</f>
        <v>#VALUE!</v>
      </c>
      <c r="D146" s="45" t="e">
        <f>IF('500MW model - typical bill'!C79,(('500MW model - typical bill'!E79-'500MW model - typical bill'!C79)/'500MW model - typical bill'!C79),"")</f>
        <v>#VALUE!</v>
      </c>
      <c r="E146" s="60" t="e">
        <f>IF('500MW model - typical bill'!C79,(('500MW model - typical bill'!E79-'500MW model - typical bill'!D79)/'500MW model - typical bill'!D79),"")</f>
        <v>#VALUE!</v>
      </c>
      <c r="F146" s="51" t="e">
        <f>IF('500MW model - typical bill'!C79,('500MW model - typical bill'!D79-'500MW model - typical bill'!C79),"")</f>
        <v>#VALUE!</v>
      </c>
      <c r="G146" s="48" t="e">
        <f>IF('500MW model - typical bill'!C79,(('500MW model - typical bill'!E79-'500MW model - typical bill'!C79)),"")</f>
        <v>#VALUE!</v>
      </c>
      <c r="H146" s="52" t="e">
        <f>IF('500MW model - typical bill'!C79,(('500MW model - typical bill'!E79-'500MW model - typical bill'!D79)),"")</f>
        <v>#VALUE!</v>
      </c>
      <c r="I146" s="40"/>
      <c r="J146" s="41"/>
      <c r="K146" s="58" t="s">
        <v>106</v>
      </c>
      <c r="L146" s="59" t="e">
        <f>IF('500MW model - typical bill'!C79,(('500MW model - typical bill'!F79-'500MW model - typical bill'!C79)/'500MW model - typical bill'!C79),"")</f>
        <v>#VALUE!</v>
      </c>
      <c r="M146" s="45" t="e">
        <f>IF('500MW model - typical bill'!C79,(('500MW model - typical bill'!G79-'500MW model - typical bill'!C79)/'500MW model - typical bill'!C79),"")</f>
        <v>#VALUE!</v>
      </c>
      <c r="N146" s="60" t="e">
        <f>IF('500MW model - typical bill'!C79,(('500MW model - typical bill'!G79-'500MW model - typical bill'!F79)/'500MW model - typical bill'!F79),"")</f>
        <v>#VALUE!</v>
      </c>
      <c r="O146" s="51" t="e">
        <f>IF('500MW model - typical bill'!C79,(('500MW model - typical bill'!F79-'500MW model - typical bill'!C79)),"")</f>
        <v>#VALUE!</v>
      </c>
      <c r="P146" s="48" t="e">
        <f>IF('500MW model - typical bill'!C79,(('500MW model - typical bill'!G79-'500MW model - typical bill'!C79)),"")</f>
        <v>#VALUE!</v>
      </c>
      <c r="Q146" s="52" t="e">
        <f>IF('500MW model - typical bill'!C79,(('500MW model - typical bill'!G79-'500MW model - typical bill'!F79)),"")</f>
        <v>#VALUE!</v>
      </c>
    </row>
    <row r="147" spans="2:17" x14ac:dyDescent="0.25">
      <c r="B147" s="57" t="s">
        <v>136</v>
      </c>
      <c r="C147" s="59" t="str">
        <f>IF('500MW model - typical bill'!C80,(('500MW model - typical bill'!D80-'500MW model - typical bill'!C80)/'500MW model - typical bill'!C80),"")</f>
        <v/>
      </c>
      <c r="D147" s="45" t="str">
        <f>IF('500MW model - typical bill'!C80,(('500MW model - typical bill'!E80-'500MW model - typical bill'!C80)/'500MW model - typical bill'!C80),"")</f>
        <v/>
      </c>
      <c r="E147" s="60" t="str">
        <f>IF('500MW model - typical bill'!C80,(('500MW model - typical bill'!E80-'500MW model - typical bill'!D80)/'500MW model - typical bill'!D80),"")</f>
        <v/>
      </c>
      <c r="F147" s="51" t="str">
        <f>IF('500MW model - typical bill'!C80,('500MW model - typical bill'!D80-'500MW model - typical bill'!C80),"")</f>
        <v/>
      </c>
      <c r="G147" s="48" t="str">
        <f>IF('500MW model - typical bill'!C80,(('500MW model - typical bill'!E80-'500MW model - typical bill'!C80)),"")</f>
        <v/>
      </c>
      <c r="H147" s="52" t="str">
        <f>IF('500MW model - typical bill'!C80,(('500MW model - typical bill'!E80-'500MW model - typical bill'!D80)),"")</f>
        <v/>
      </c>
      <c r="I147" s="40"/>
      <c r="J147" s="41"/>
      <c r="K147" s="57" t="s">
        <v>136</v>
      </c>
      <c r="L147" s="59" t="str">
        <f>IF('500MW model - typical bill'!C80,(('500MW model - typical bill'!F80-'500MW model - typical bill'!C80)/'500MW model - typical bill'!C80),"")</f>
        <v/>
      </c>
      <c r="M147" s="45" t="str">
        <f>IF('500MW model - typical bill'!C80,(('500MW model - typical bill'!G80-'500MW model - typical bill'!C80)/'500MW model - typical bill'!C80),"")</f>
        <v/>
      </c>
      <c r="N147" s="60" t="str">
        <f>IF('500MW model - typical bill'!C80,(('500MW model - typical bill'!G80-'500MW model - typical bill'!F80)/'500MW model - typical bill'!F80),"")</f>
        <v/>
      </c>
      <c r="O147" s="51" t="str">
        <f>IF('500MW model - typical bill'!C80,(('500MW model - typical bill'!F80-'500MW model - typical bill'!C80)),"")</f>
        <v/>
      </c>
      <c r="P147" s="48" t="str">
        <f>IF('500MW model - typical bill'!C80,(('500MW model - typical bill'!G80-'500MW model - typical bill'!C80)),"")</f>
        <v/>
      </c>
      <c r="Q147" s="52" t="str">
        <f>IF('500MW model - typical bill'!C80,(('500MW model - typical bill'!G80-'500MW model - typical bill'!F80)),"")</f>
        <v/>
      </c>
    </row>
    <row r="148" spans="2:17" x14ac:dyDescent="0.25">
      <c r="B148" s="58" t="s">
        <v>72</v>
      </c>
      <c r="C148" s="59">
        <f>IF('500MW model - typical bill'!C81,(('500MW model - typical bill'!D81-'500MW model - typical bill'!C81)/'500MW model - typical bill'!C81),"")</f>
        <v>-2.1982151863062873E-2</v>
      </c>
      <c r="D148" s="45">
        <f>IF('500MW model - typical bill'!C81,(('500MW model - typical bill'!E81-'500MW model - typical bill'!C81)/'500MW model - typical bill'!C81),"")</f>
        <v>1.8150896967485359E-2</v>
      </c>
      <c r="E148" s="60">
        <f>IF('500MW model - typical bill'!C81,(('500MW model - typical bill'!E81-'500MW model - typical bill'!D81)/'500MW model - typical bill'!D81),"")</f>
        <v>4.1035088374919926E-2</v>
      </c>
      <c r="F148" s="51">
        <f>IF('500MW model - typical bill'!C81,('500MW model - typical bill'!D81-'500MW model - typical bill'!C81),"")</f>
        <v>475.75436416667071</v>
      </c>
      <c r="G148" s="48">
        <f>IF('500MW model - typical bill'!C81,(('500MW model - typical bill'!E81-'500MW model - typical bill'!C81)),"")</f>
        <v>-392.83544666666421</v>
      </c>
      <c r="H148" s="52">
        <f>IF('500MW model - typical bill'!C81,(('500MW model - typical bill'!E81-'500MW model - typical bill'!D81)),"")</f>
        <v>-868.58981083333492</v>
      </c>
      <c r="I148" s="40"/>
      <c r="J148" s="41"/>
      <c r="K148" s="58" t="s">
        <v>72</v>
      </c>
      <c r="L148" s="59">
        <f>IF('500MW model - typical bill'!C81,(('500MW model - typical bill'!F81-'500MW model - typical bill'!C81)/'500MW model - typical bill'!C81),"")</f>
        <v>-5.304804051016512E-3</v>
      </c>
      <c r="M148" s="45">
        <f>IF('500MW model - typical bill'!C81,(('500MW model - typical bill'!G81-'500MW model - typical bill'!C81)/'500MW model - typical bill'!C81),"")</f>
        <v>3.3475482955922585E-2</v>
      </c>
      <c r="N148" s="60">
        <f>IF('500MW model - typical bill'!C81,(('500MW model - typical bill'!G81-'500MW model - typical bill'!F81)/'500MW model - typical bill'!F81),"")</f>
        <v>3.89871059645975E-2</v>
      </c>
      <c r="O148" s="51">
        <f>IF('500MW model - typical bill'!C81,(('500MW model - typical bill'!F81-'500MW model - typical bill'!C81)),"")</f>
        <v>114.81058333333203</v>
      </c>
      <c r="P148" s="48">
        <f>IF('500MW model - typical bill'!C81,(('500MW model - typical bill'!G81-'500MW model - typical bill'!C81)),"")</f>
        <v>-724.5017325000008</v>
      </c>
      <c r="Q148" s="52">
        <f>IF('500MW model - typical bill'!C81,(('500MW model - typical bill'!G81-'500MW model - typical bill'!F81)),"")</f>
        <v>-839.31231583333283</v>
      </c>
    </row>
    <row r="149" spans="2:17" x14ac:dyDescent="0.25">
      <c r="B149" s="58" t="s">
        <v>107</v>
      </c>
      <c r="C149" s="59" t="e">
        <f>IF('500MW model - typical bill'!C82,(('500MW model - typical bill'!D82-'500MW model - typical bill'!C82)/'500MW model - typical bill'!C82),"")</f>
        <v>#VALUE!</v>
      </c>
      <c r="D149" s="45" t="e">
        <f>IF('500MW model - typical bill'!C82,(('500MW model - typical bill'!E82-'500MW model - typical bill'!C82)/'500MW model - typical bill'!C82),"")</f>
        <v>#VALUE!</v>
      </c>
      <c r="E149" s="60" t="e">
        <f>IF('500MW model - typical bill'!C82,(('500MW model - typical bill'!E82-'500MW model - typical bill'!D82)/'500MW model - typical bill'!D82),"")</f>
        <v>#VALUE!</v>
      </c>
      <c r="F149" s="51" t="e">
        <f>IF('500MW model - typical bill'!C82,('500MW model - typical bill'!D82-'500MW model - typical bill'!C82),"")</f>
        <v>#VALUE!</v>
      </c>
      <c r="G149" s="48" t="e">
        <f>IF('500MW model - typical bill'!C82,(('500MW model - typical bill'!E82-'500MW model - typical bill'!C82)),"")</f>
        <v>#VALUE!</v>
      </c>
      <c r="H149" s="52" t="e">
        <f>IF('500MW model - typical bill'!C82,(('500MW model - typical bill'!E82-'500MW model - typical bill'!D82)),"")</f>
        <v>#VALUE!</v>
      </c>
      <c r="I149" s="40"/>
      <c r="J149" s="41"/>
      <c r="K149" s="58" t="s">
        <v>107</v>
      </c>
      <c r="L149" s="59" t="e">
        <f>IF('500MW model - typical bill'!C82,(('500MW model - typical bill'!F82-'500MW model - typical bill'!C82)/'500MW model - typical bill'!C82),"")</f>
        <v>#VALUE!</v>
      </c>
      <c r="M149" s="45" t="e">
        <f>IF('500MW model - typical bill'!C82,(('500MW model - typical bill'!G82-'500MW model - typical bill'!C82)/'500MW model - typical bill'!C82),"")</f>
        <v>#VALUE!</v>
      </c>
      <c r="N149" s="60" t="e">
        <f>IF('500MW model - typical bill'!C82,(('500MW model - typical bill'!G82-'500MW model - typical bill'!F82)/'500MW model - typical bill'!F82),"")</f>
        <v>#VALUE!</v>
      </c>
      <c r="O149" s="51" t="e">
        <f>IF('500MW model - typical bill'!C82,(('500MW model - typical bill'!F82-'500MW model - typical bill'!C82)),"")</f>
        <v>#VALUE!</v>
      </c>
      <c r="P149" s="48" t="e">
        <f>IF('500MW model - typical bill'!C82,(('500MW model - typical bill'!G82-'500MW model - typical bill'!C82)),"")</f>
        <v>#VALUE!</v>
      </c>
      <c r="Q149" s="52" t="e">
        <f>IF('500MW model - typical bill'!C82,(('500MW model - typical bill'!G82-'500MW model - typical bill'!F82)),"")</f>
        <v>#VALUE!</v>
      </c>
    </row>
    <row r="150" spans="2:17" x14ac:dyDescent="0.25">
      <c r="B150" s="57" t="s">
        <v>137</v>
      </c>
      <c r="C150" s="59" t="str">
        <f>IF('500MW model - typical bill'!C83,(('500MW model - typical bill'!D83-'500MW model - typical bill'!C83)/'500MW model - typical bill'!C83),"")</f>
        <v/>
      </c>
      <c r="D150" s="45" t="str">
        <f>IF('500MW model - typical bill'!C83,(('500MW model - typical bill'!E83-'500MW model - typical bill'!C83)/'500MW model - typical bill'!C83),"")</f>
        <v/>
      </c>
      <c r="E150" s="60" t="str">
        <f>IF('500MW model - typical bill'!C83,(('500MW model - typical bill'!E83-'500MW model - typical bill'!D83)/'500MW model - typical bill'!D83),"")</f>
        <v/>
      </c>
      <c r="F150" s="51" t="str">
        <f>IF('500MW model - typical bill'!C83,('500MW model - typical bill'!D83-'500MW model - typical bill'!C83),"")</f>
        <v/>
      </c>
      <c r="G150" s="48" t="str">
        <f>IF('500MW model - typical bill'!C83,(('500MW model - typical bill'!E83-'500MW model - typical bill'!C83)),"")</f>
        <v/>
      </c>
      <c r="H150" s="52" t="str">
        <f>IF('500MW model - typical bill'!C83,(('500MW model - typical bill'!E83-'500MW model - typical bill'!D83)),"")</f>
        <v/>
      </c>
      <c r="I150" s="40"/>
      <c r="J150" s="41"/>
      <c r="K150" s="57" t="s">
        <v>137</v>
      </c>
      <c r="L150" s="59" t="str">
        <f>IF('500MW model - typical bill'!C83,(('500MW model - typical bill'!F83-'500MW model - typical bill'!C83)/'500MW model - typical bill'!C83),"")</f>
        <v/>
      </c>
      <c r="M150" s="45" t="str">
        <f>IF('500MW model - typical bill'!C83,(('500MW model - typical bill'!G83-'500MW model - typical bill'!C83)/'500MW model - typical bill'!C83),"")</f>
        <v/>
      </c>
      <c r="N150" s="60" t="str">
        <f>IF('500MW model - typical bill'!C83,(('500MW model - typical bill'!G83-'500MW model - typical bill'!F83)/'500MW model - typical bill'!F83),"")</f>
        <v/>
      </c>
      <c r="O150" s="51" t="str">
        <f>IF('500MW model - typical bill'!C83,(('500MW model - typical bill'!F83-'500MW model - typical bill'!C83)),"")</f>
        <v/>
      </c>
      <c r="P150" s="48" t="str">
        <f>IF('500MW model - typical bill'!C83,(('500MW model - typical bill'!G83-'500MW model - typical bill'!C83)),"")</f>
        <v/>
      </c>
      <c r="Q150" s="52" t="str">
        <f>IF('500MW model - typical bill'!C83,(('500MW model - typical bill'!G83-'500MW model - typical bill'!F83)),"")</f>
        <v/>
      </c>
    </row>
    <row r="151" spans="2:17" x14ac:dyDescent="0.25">
      <c r="B151" s="58" t="s">
        <v>73</v>
      </c>
      <c r="C151" s="59" t="e">
        <f>IF('500MW model - typical bill'!C84,(('500MW model - typical bill'!D84-'500MW model - typical bill'!C84)/'500MW model - typical bill'!C84),"")</f>
        <v>#VALUE!</v>
      </c>
      <c r="D151" s="45" t="e">
        <f>IF('500MW model - typical bill'!C84,(('500MW model - typical bill'!E84-'500MW model - typical bill'!C84)/'500MW model - typical bill'!C84),"")</f>
        <v>#VALUE!</v>
      </c>
      <c r="E151" s="60" t="e">
        <f>IF('500MW model - typical bill'!C84,(('500MW model - typical bill'!E84-'500MW model - typical bill'!D84)/'500MW model - typical bill'!D84),"")</f>
        <v>#VALUE!</v>
      </c>
      <c r="F151" s="51" t="e">
        <f>IF('500MW model - typical bill'!C84,('500MW model - typical bill'!D84-'500MW model - typical bill'!C84),"")</f>
        <v>#VALUE!</v>
      </c>
      <c r="G151" s="48" t="e">
        <f>IF('500MW model - typical bill'!C84,(('500MW model - typical bill'!E84-'500MW model - typical bill'!C84)),"")</f>
        <v>#VALUE!</v>
      </c>
      <c r="H151" s="52" t="e">
        <f>IF('500MW model - typical bill'!C84,(('500MW model - typical bill'!E84-'500MW model - typical bill'!D84)),"")</f>
        <v>#VALUE!</v>
      </c>
      <c r="I151" s="40"/>
      <c r="J151" s="41"/>
      <c r="K151" s="58" t="s">
        <v>73</v>
      </c>
      <c r="L151" s="59" t="e">
        <f>IF('500MW model - typical bill'!C84,(('500MW model - typical bill'!F84-'500MW model - typical bill'!C84)/'500MW model - typical bill'!C84),"")</f>
        <v>#VALUE!</v>
      </c>
      <c r="M151" s="45" t="e">
        <f>IF('500MW model - typical bill'!C84,(('500MW model - typical bill'!G84-'500MW model - typical bill'!C84)/'500MW model - typical bill'!C84),"")</f>
        <v>#VALUE!</v>
      </c>
      <c r="N151" s="60" t="e">
        <f>IF('500MW model - typical bill'!C84,(('500MW model - typical bill'!G84-'500MW model - typical bill'!F84)/'500MW model - typical bill'!F84),"")</f>
        <v>#VALUE!</v>
      </c>
      <c r="O151" s="51" t="e">
        <f>IF('500MW model - typical bill'!C84,(('500MW model - typical bill'!F84-'500MW model - typical bill'!C84)),"")</f>
        <v>#VALUE!</v>
      </c>
      <c r="P151" s="48" t="e">
        <f>IF('500MW model - typical bill'!C84,(('500MW model - typical bill'!G84-'500MW model - typical bill'!C84)),"")</f>
        <v>#VALUE!</v>
      </c>
      <c r="Q151" s="52" t="e">
        <f>IF('500MW model - typical bill'!C84,(('500MW model - typical bill'!G84-'500MW model - typical bill'!F84)),"")</f>
        <v>#VALUE!</v>
      </c>
    </row>
    <row r="152" spans="2:17" x14ac:dyDescent="0.25">
      <c r="B152" s="57" t="s">
        <v>138</v>
      </c>
      <c r="C152" s="59" t="str">
        <f>IF('500MW model - typical bill'!C85,(('500MW model - typical bill'!D85-'500MW model - typical bill'!C85)/'500MW model - typical bill'!C85),"")</f>
        <v/>
      </c>
      <c r="D152" s="45" t="str">
        <f>IF('500MW model - typical bill'!C85,(('500MW model - typical bill'!E85-'500MW model - typical bill'!C85)/'500MW model - typical bill'!C85),"")</f>
        <v/>
      </c>
      <c r="E152" s="60" t="str">
        <f>IF('500MW model - typical bill'!C85,(('500MW model - typical bill'!E85-'500MW model - typical bill'!D85)/'500MW model - typical bill'!D85),"")</f>
        <v/>
      </c>
      <c r="F152" s="51" t="str">
        <f>IF('500MW model - typical bill'!C85,('500MW model - typical bill'!D85-'500MW model - typical bill'!C85),"")</f>
        <v/>
      </c>
      <c r="G152" s="48" t="str">
        <f>IF('500MW model - typical bill'!C85,(('500MW model - typical bill'!E85-'500MW model - typical bill'!C85)),"")</f>
        <v/>
      </c>
      <c r="H152" s="52" t="str">
        <f>IF('500MW model - typical bill'!C85,(('500MW model - typical bill'!E85-'500MW model - typical bill'!D85)),"")</f>
        <v/>
      </c>
      <c r="I152" s="40"/>
      <c r="J152" s="41"/>
      <c r="K152" s="57" t="s">
        <v>138</v>
      </c>
      <c r="L152" s="59" t="str">
        <f>IF('500MW model - typical bill'!C85,(('500MW model - typical bill'!F85-'500MW model - typical bill'!C85)/'500MW model - typical bill'!C85),"")</f>
        <v/>
      </c>
      <c r="M152" s="45" t="str">
        <f>IF('500MW model - typical bill'!C85,(('500MW model - typical bill'!G85-'500MW model - typical bill'!C85)/'500MW model - typical bill'!C85),"")</f>
        <v/>
      </c>
      <c r="N152" s="60" t="str">
        <f>IF('500MW model - typical bill'!C85,(('500MW model - typical bill'!G85-'500MW model - typical bill'!F85)/'500MW model - typical bill'!F85),"")</f>
        <v/>
      </c>
      <c r="O152" s="51" t="str">
        <f>IF('500MW model - typical bill'!C85,(('500MW model - typical bill'!F85-'500MW model - typical bill'!C85)),"")</f>
        <v/>
      </c>
      <c r="P152" s="48" t="str">
        <f>IF('500MW model - typical bill'!C85,(('500MW model - typical bill'!G85-'500MW model - typical bill'!C85)),"")</f>
        <v/>
      </c>
      <c r="Q152" s="52" t="str">
        <f>IF('500MW model - typical bill'!C85,(('500MW model - typical bill'!G85-'500MW model - typical bill'!F85)),"")</f>
        <v/>
      </c>
    </row>
    <row r="153" spans="2:17" ht="15.75" thickBot="1" x14ac:dyDescent="0.3">
      <c r="B153" s="58" t="s">
        <v>74</v>
      </c>
      <c r="C153" s="61">
        <f>IF('500MW model - typical bill'!C86,(('500MW model - typical bill'!D86-'500MW model - typical bill'!C86)/'500MW model - typical bill'!C86),"")</f>
        <v>-2.9031786742013899E-2</v>
      </c>
      <c r="D153" s="62">
        <f>IF('500MW model - typical bill'!C86,(('500MW model - typical bill'!E86-'500MW model - typical bill'!C86)/'500MW model - typical bill'!C86),"")</f>
        <v>1.157481005685069E-2</v>
      </c>
      <c r="E153" s="63">
        <f>IF('500MW model - typical bill'!C86,(('500MW model - typical bill'!E86-'500MW model - typical bill'!D86)/'500MW model - typical bill'!D86),"")</f>
        <v>4.1820727233297619E-2</v>
      </c>
      <c r="F153" s="53">
        <f>IF('500MW model - typical bill'!C86,('500MW model - typical bill'!D86-'500MW model - typical bill'!C86),"")</f>
        <v>501.66224499999953</v>
      </c>
      <c r="G153" s="54">
        <f>IF('500MW model - typical bill'!C86,(('500MW model - typical bill'!E86-'500MW model - typical bill'!C86)),"")</f>
        <v>-200.00991499999873</v>
      </c>
      <c r="H153" s="55">
        <f>IF('500MW model - typical bill'!C86,(('500MW model - typical bill'!E86-'500MW model - typical bill'!D86)),"")</f>
        <v>-701.67215999999826</v>
      </c>
      <c r="I153" s="40"/>
      <c r="J153" s="41"/>
      <c r="K153" s="58" t="s">
        <v>74</v>
      </c>
      <c r="L153" s="61">
        <f>IF('500MW model - typical bill'!C86,(('500MW model - typical bill'!F86-'500MW model - typical bill'!C86)/'500MW model - typical bill'!C86),"")</f>
        <v>-6.6812863333379552E-3</v>
      </c>
      <c r="M153" s="62">
        <f>IF('500MW model - typical bill'!C86,(('500MW model - typical bill'!G86-'500MW model - typical bill'!C86)/'500MW model - typical bill'!C86),"")</f>
        <v>3.3563175761296013E-2</v>
      </c>
      <c r="N153" s="63">
        <f>IF('500MW model - typical bill'!C86,(('500MW model - typical bill'!G86-'500MW model - typical bill'!F86)/'500MW model - typical bill'!F86),"")</f>
        <v>4.0515155449028624E-2</v>
      </c>
      <c r="O153" s="53">
        <f>IF('500MW model - typical bill'!C86,(('500MW model - typical bill'!F86-'500MW model - typical bill'!C86)),"")</f>
        <v>115.45101000000068</v>
      </c>
      <c r="P153" s="54">
        <f>IF('500MW model - typical bill'!C86,(('500MW model - typical bill'!G86-'500MW model - typical bill'!C86)),"")</f>
        <v>-579.9635500000004</v>
      </c>
      <c r="Q153" s="55">
        <f>IF('500MW model - typical bill'!C86,(('500MW model - typical bill'!G86-'500MW model - typical bill'!F86)),"")</f>
        <v>-695.41456000000107</v>
      </c>
    </row>
    <row r="154" spans="2:17" x14ac:dyDescent="0.25">
      <c r="J154" s="38"/>
    </row>
  </sheetData>
  <mergeCells count="6">
    <mergeCell ref="B65:Q65"/>
    <mergeCell ref="B2:Q2"/>
    <mergeCell ref="C69:E69"/>
    <mergeCell ref="F69:H69"/>
    <mergeCell ref="L69:N69"/>
    <mergeCell ref="O69:Q69"/>
  </mergeCells>
  <conditionalFormatting sqref="C71:E153">
    <cfRule type="expression" dxfId="16" priority="5">
      <formula>ISERROR(C71)</formula>
    </cfRule>
  </conditionalFormatting>
  <conditionalFormatting sqref="L71:N153">
    <cfRule type="expression" dxfId="15" priority="4">
      <formula>ISERROR(L71)</formula>
    </cfRule>
  </conditionalFormatting>
  <conditionalFormatting sqref="F71:F153">
    <cfRule type="expression" dxfId="14" priority="3">
      <formula>ISERROR(F71)</formula>
    </cfRule>
  </conditionalFormatting>
  <conditionalFormatting sqref="F71:H153">
    <cfRule type="expression" dxfId="13" priority="2">
      <formula>ISERROR(F71)</formula>
    </cfRule>
  </conditionalFormatting>
  <conditionalFormatting sqref="O71:Q153">
    <cfRule type="expression" dxfId="12" priority="1">
      <formula>ISERROR(O71)</formula>
    </cfRule>
  </conditionalFormatting>
  <pageMargins left="0.7" right="0.7" top="0.75" bottom="0.75" header="0.3" footer="0.3"/>
  <pageSetup paperSize="9" scale="2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2:K331"/>
  <sheetViews>
    <sheetView showGridLines="0" topLeftCell="A251" zoomScale="60" zoomScaleNormal="60" workbookViewId="0">
      <selection activeCell="B273" sqref="B273:K331"/>
    </sheetView>
  </sheetViews>
  <sheetFormatPr defaultRowHeight="15" x14ac:dyDescent="0.25"/>
  <cols>
    <col min="2" max="2" width="50.7109375" customWidth="1"/>
    <col min="3" max="11" width="20.5703125" customWidth="1"/>
  </cols>
  <sheetData>
    <row r="2" spans="2:11" ht="26.25" x14ac:dyDescent="0.4">
      <c r="B2" s="74" t="s">
        <v>38</v>
      </c>
      <c r="C2" s="74"/>
      <c r="D2" s="74"/>
      <c r="E2" s="74"/>
      <c r="F2" s="74"/>
      <c r="G2" s="74"/>
      <c r="H2" s="8"/>
      <c r="I2" s="8"/>
      <c r="J2" s="8"/>
      <c r="K2" s="8"/>
    </row>
    <row r="3" spans="2:11" x14ac:dyDescent="0.25">
      <c r="B3" s="9"/>
      <c r="C3" s="8"/>
      <c r="D3" s="8"/>
      <c r="E3" s="8"/>
      <c r="F3" s="8"/>
      <c r="G3" s="8"/>
      <c r="H3" s="8"/>
      <c r="I3" s="8"/>
      <c r="J3" s="8"/>
      <c r="K3" s="8"/>
    </row>
    <row r="4" spans="2:11" x14ac:dyDescent="0.25">
      <c r="B4" s="9"/>
      <c r="C4" s="8"/>
      <c r="D4" s="8"/>
      <c r="E4" s="8"/>
      <c r="F4" s="8"/>
      <c r="G4" s="8"/>
      <c r="H4" s="8"/>
      <c r="I4" s="8"/>
      <c r="J4" s="8"/>
      <c r="K4" s="8"/>
    </row>
    <row r="5" spans="2:11" ht="25.5" x14ac:dyDescent="0.25">
      <c r="B5" s="1"/>
      <c r="C5" s="10" t="s">
        <v>39</v>
      </c>
      <c r="D5" s="10" t="s">
        <v>40</v>
      </c>
      <c r="E5" s="10" t="s">
        <v>41</v>
      </c>
      <c r="F5" s="10" t="s">
        <v>42</v>
      </c>
      <c r="G5" s="10" t="s">
        <v>43</v>
      </c>
      <c r="H5" s="10" t="s">
        <v>44</v>
      </c>
      <c r="I5" s="10" t="s">
        <v>45</v>
      </c>
      <c r="J5" s="10" t="s">
        <v>46</v>
      </c>
      <c r="K5" s="10" t="s">
        <v>47</v>
      </c>
    </row>
    <row r="6" spans="2:11" ht="27.75" customHeight="1" x14ac:dyDescent="0.25">
      <c r="B6" s="11" t="s">
        <v>48</v>
      </c>
      <c r="C6" s="12">
        <v>100</v>
      </c>
      <c r="D6" s="13">
        <v>1</v>
      </c>
      <c r="E6" s="14">
        <v>1.83</v>
      </c>
      <c r="F6" s="14">
        <v>0</v>
      </c>
      <c r="G6" s="14">
        <v>0</v>
      </c>
      <c r="H6" s="15">
        <v>4.51</v>
      </c>
      <c r="I6" s="15">
        <v>0</v>
      </c>
      <c r="J6" s="14">
        <v>0</v>
      </c>
      <c r="K6" s="12" t="s">
        <v>168</v>
      </c>
    </row>
    <row r="7" spans="2:11" ht="27.75" customHeight="1" x14ac:dyDescent="0.25">
      <c r="B7" s="11" t="s">
        <v>49</v>
      </c>
      <c r="C7" s="12">
        <v>120</v>
      </c>
      <c r="D7" s="13">
        <v>2</v>
      </c>
      <c r="E7" s="14">
        <v>2.3180000000000001</v>
      </c>
      <c r="F7" s="14">
        <v>7.4999999999999997E-2</v>
      </c>
      <c r="G7" s="14">
        <v>0</v>
      </c>
      <c r="H7" s="15">
        <v>4.51</v>
      </c>
      <c r="I7" s="15">
        <v>0</v>
      </c>
      <c r="J7" s="14">
        <v>0</v>
      </c>
      <c r="K7" s="16" t="s">
        <v>169</v>
      </c>
    </row>
    <row r="8" spans="2:11" ht="27.75" customHeight="1" x14ac:dyDescent="0.25">
      <c r="B8" s="11" t="s">
        <v>50</v>
      </c>
      <c r="C8" s="12">
        <v>111</v>
      </c>
      <c r="D8" s="13">
        <v>2</v>
      </c>
      <c r="E8" s="14">
        <v>0.41299999999999998</v>
      </c>
      <c r="F8" s="14">
        <v>0</v>
      </c>
      <c r="G8" s="14">
        <v>0</v>
      </c>
      <c r="H8" s="15">
        <v>0</v>
      </c>
      <c r="I8" s="15">
        <v>0</v>
      </c>
      <c r="J8" s="14">
        <v>0</v>
      </c>
      <c r="K8" s="16" t="s">
        <v>170</v>
      </c>
    </row>
    <row r="9" spans="2:11" ht="27.75" customHeight="1" x14ac:dyDescent="0.25">
      <c r="B9" s="11" t="s">
        <v>51</v>
      </c>
      <c r="C9" s="12">
        <v>240</v>
      </c>
      <c r="D9" s="13">
        <v>3</v>
      </c>
      <c r="E9" s="14">
        <v>1.879</v>
      </c>
      <c r="F9" s="14">
        <v>0</v>
      </c>
      <c r="G9" s="14">
        <v>0</v>
      </c>
      <c r="H9" s="15">
        <v>4.1399999999999997</v>
      </c>
      <c r="I9" s="15">
        <v>0</v>
      </c>
      <c r="J9" s="14">
        <v>0</v>
      </c>
      <c r="K9" s="12" t="s">
        <v>171</v>
      </c>
    </row>
    <row r="10" spans="2:11" ht="27.75" customHeight="1" x14ac:dyDescent="0.25">
      <c r="B10" s="11" t="s">
        <v>52</v>
      </c>
      <c r="C10" s="12">
        <v>246</v>
      </c>
      <c r="D10" s="13">
        <v>4</v>
      </c>
      <c r="E10" s="14">
        <v>2.3639999999999999</v>
      </c>
      <c r="F10" s="14">
        <v>0.26200000000000001</v>
      </c>
      <c r="G10" s="14">
        <v>0</v>
      </c>
      <c r="H10" s="15">
        <v>4.1399999999999997</v>
      </c>
      <c r="I10" s="15">
        <v>0</v>
      </c>
      <c r="J10" s="14">
        <v>0</v>
      </c>
      <c r="K10" s="16" t="s">
        <v>172</v>
      </c>
    </row>
    <row r="11" spans="2:11" ht="27.75" customHeight="1" x14ac:dyDescent="0.25">
      <c r="B11" s="11" t="s">
        <v>53</v>
      </c>
      <c r="C11" s="12">
        <v>214</v>
      </c>
      <c r="D11" s="13">
        <v>4</v>
      </c>
      <c r="E11" s="14">
        <v>0.48799999999999999</v>
      </c>
      <c r="F11" s="14">
        <v>0</v>
      </c>
      <c r="G11" s="14">
        <v>0</v>
      </c>
      <c r="H11" s="15">
        <v>0</v>
      </c>
      <c r="I11" s="15">
        <v>0</v>
      </c>
      <c r="J11" s="14">
        <v>0</v>
      </c>
      <c r="K11" s="16" t="s">
        <v>173</v>
      </c>
    </row>
    <row r="12" spans="2:11" ht="27.75" customHeight="1" x14ac:dyDescent="0.25">
      <c r="B12" s="11" t="s">
        <v>54</v>
      </c>
      <c r="C12" s="12">
        <v>290</v>
      </c>
      <c r="D12" s="13" t="s">
        <v>55</v>
      </c>
      <c r="E12" s="14">
        <v>1.8129999999999999</v>
      </c>
      <c r="F12" s="14">
        <v>5.6000000000000001E-2</v>
      </c>
      <c r="G12" s="14">
        <v>0</v>
      </c>
      <c r="H12" s="15">
        <v>27.19</v>
      </c>
      <c r="I12" s="15">
        <v>0</v>
      </c>
      <c r="J12" s="14">
        <v>0</v>
      </c>
      <c r="K12" s="16" t="s">
        <v>174</v>
      </c>
    </row>
    <row r="13" spans="2:11" ht="27.75" customHeight="1" x14ac:dyDescent="0.25">
      <c r="B13" s="11" t="s">
        <v>56</v>
      </c>
      <c r="C13" s="12" t="s">
        <v>167</v>
      </c>
      <c r="D13" s="13" t="s">
        <v>55</v>
      </c>
      <c r="E13" s="14">
        <v>1.1890000000000001</v>
      </c>
      <c r="F13" s="14">
        <v>3.5000000000000003E-2</v>
      </c>
      <c r="G13" s="14">
        <v>0</v>
      </c>
      <c r="H13" s="15">
        <v>42.81</v>
      </c>
      <c r="I13" s="15">
        <v>0</v>
      </c>
      <c r="J13" s="14">
        <v>0</v>
      </c>
      <c r="K13" s="16" t="s">
        <v>167</v>
      </c>
    </row>
    <row r="14" spans="2:11" ht="27.75" customHeight="1" x14ac:dyDescent="0.25">
      <c r="B14" s="11" t="s">
        <v>57</v>
      </c>
      <c r="C14" s="12">
        <v>580</v>
      </c>
      <c r="D14" s="13" t="s">
        <v>55</v>
      </c>
      <c r="E14" s="14">
        <v>1.5780000000000001</v>
      </c>
      <c r="F14" s="14">
        <v>3.1E-2</v>
      </c>
      <c r="G14" s="14">
        <v>0</v>
      </c>
      <c r="H14" s="15">
        <v>169.81</v>
      </c>
      <c r="I14" s="15">
        <v>0</v>
      </c>
      <c r="J14" s="14">
        <v>0</v>
      </c>
      <c r="K14" s="16">
        <v>410</v>
      </c>
    </row>
    <row r="15" spans="2:11" ht="27.75" customHeight="1" x14ac:dyDescent="0.25">
      <c r="B15" s="11" t="s">
        <v>58</v>
      </c>
      <c r="C15" s="12">
        <v>281</v>
      </c>
      <c r="D15" s="13">
        <v>0</v>
      </c>
      <c r="E15" s="14">
        <v>7.3179999999999996</v>
      </c>
      <c r="F15" s="14">
        <v>0.71599999999999997</v>
      </c>
      <c r="G15" s="14">
        <v>4.1000000000000002E-2</v>
      </c>
      <c r="H15" s="15">
        <v>12.81</v>
      </c>
      <c r="I15" s="15">
        <v>1.1499999999999999</v>
      </c>
      <c r="J15" s="14">
        <v>0.28199999999999997</v>
      </c>
      <c r="K15" s="16" t="s">
        <v>175</v>
      </c>
    </row>
    <row r="16" spans="2:11" ht="27.75" customHeight="1" x14ac:dyDescent="0.25">
      <c r="B16" s="11" t="s">
        <v>59</v>
      </c>
      <c r="C16" s="12">
        <v>471</v>
      </c>
      <c r="D16" s="13">
        <v>0</v>
      </c>
      <c r="E16" s="14">
        <v>6.23</v>
      </c>
      <c r="F16" s="14">
        <v>0.56699999999999995</v>
      </c>
      <c r="G16" s="14">
        <v>0.03</v>
      </c>
      <c r="H16" s="15">
        <v>42.81</v>
      </c>
      <c r="I16" s="15">
        <v>1.48</v>
      </c>
      <c r="J16" s="14">
        <v>0.221</v>
      </c>
      <c r="K16" s="16">
        <v>472</v>
      </c>
    </row>
    <row r="17" spans="2:11" ht="27.75" customHeight="1" x14ac:dyDescent="0.25">
      <c r="B17" s="11" t="s">
        <v>60</v>
      </c>
      <c r="C17" s="12">
        <v>581</v>
      </c>
      <c r="D17" s="13">
        <v>0</v>
      </c>
      <c r="E17" s="14">
        <v>5.1840000000000002</v>
      </c>
      <c r="F17" s="14">
        <v>0.436</v>
      </c>
      <c r="G17" s="14">
        <v>0.02</v>
      </c>
      <c r="H17" s="15">
        <v>108.85</v>
      </c>
      <c r="I17" s="15">
        <v>1.42</v>
      </c>
      <c r="J17" s="14">
        <v>0.17499999999999999</v>
      </c>
      <c r="K17" s="16" t="s">
        <v>176</v>
      </c>
    </row>
    <row r="18" spans="2:11" ht="27.75" customHeight="1" x14ac:dyDescent="0.25">
      <c r="B18" s="11" t="s">
        <v>61</v>
      </c>
      <c r="C18" s="12">
        <v>685</v>
      </c>
      <c r="D18" s="13">
        <v>0</v>
      </c>
      <c r="E18" s="14">
        <v>4.3</v>
      </c>
      <c r="F18" s="14">
        <v>0.30299999999999999</v>
      </c>
      <c r="G18" s="14">
        <v>0.01</v>
      </c>
      <c r="H18" s="15">
        <v>210.64</v>
      </c>
      <c r="I18" s="15">
        <v>2.2200000000000002</v>
      </c>
      <c r="J18" s="14">
        <v>0.129</v>
      </c>
      <c r="K18" s="16">
        <v>686</v>
      </c>
    </row>
    <row r="19" spans="2:11" ht="27.75" customHeight="1" x14ac:dyDescent="0.25">
      <c r="B19" s="11" t="s">
        <v>62</v>
      </c>
      <c r="C19" s="12" t="s">
        <v>177</v>
      </c>
      <c r="D19" s="13" t="s">
        <v>63</v>
      </c>
      <c r="E19" s="14">
        <v>1.843</v>
      </c>
      <c r="F19" s="14">
        <v>0</v>
      </c>
      <c r="G19" s="14">
        <v>0</v>
      </c>
      <c r="H19" s="15">
        <v>0</v>
      </c>
      <c r="I19" s="15">
        <v>0</v>
      </c>
      <c r="J19" s="14">
        <v>0</v>
      </c>
      <c r="K19" s="16" t="s">
        <v>167</v>
      </c>
    </row>
    <row r="20" spans="2:11" ht="27.75" customHeight="1" x14ac:dyDescent="0.25">
      <c r="B20" s="11" t="s">
        <v>64</v>
      </c>
      <c r="C20" s="12" t="s">
        <v>178</v>
      </c>
      <c r="D20" s="13">
        <v>0</v>
      </c>
      <c r="E20" s="14">
        <v>19.143000000000001</v>
      </c>
      <c r="F20" s="14">
        <v>1.9930000000000001</v>
      </c>
      <c r="G20" s="14">
        <v>0.122</v>
      </c>
      <c r="H20" s="15">
        <v>0</v>
      </c>
      <c r="I20" s="15">
        <v>0</v>
      </c>
      <c r="J20" s="14">
        <v>0</v>
      </c>
      <c r="K20" s="12" t="s">
        <v>167</v>
      </c>
    </row>
    <row r="21" spans="2:11" ht="27.75" customHeight="1" x14ac:dyDescent="0.25">
      <c r="B21" s="11" t="s">
        <v>65</v>
      </c>
      <c r="C21" s="12">
        <v>20</v>
      </c>
      <c r="D21" s="13">
        <v>8</v>
      </c>
      <c r="E21" s="14">
        <v>-0.52200000000000002</v>
      </c>
      <c r="F21" s="14">
        <v>0</v>
      </c>
      <c r="G21" s="14">
        <v>0</v>
      </c>
      <c r="H21" s="15">
        <v>0</v>
      </c>
      <c r="I21" s="15">
        <v>0</v>
      </c>
      <c r="J21" s="14">
        <v>0</v>
      </c>
      <c r="K21" s="16" t="s">
        <v>179</v>
      </c>
    </row>
    <row r="22" spans="2:11" ht="27.75" customHeight="1" x14ac:dyDescent="0.25">
      <c r="B22" s="11" t="s">
        <v>66</v>
      </c>
      <c r="C22" s="12">
        <v>30</v>
      </c>
      <c r="D22" s="13">
        <v>8</v>
      </c>
      <c r="E22" s="14">
        <v>-0.46400000000000002</v>
      </c>
      <c r="F22" s="14">
        <v>0</v>
      </c>
      <c r="G22" s="14">
        <v>0</v>
      </c>
      <c r="H22" s="15">
        <v>0</v>
      </c>
      <c r="I22" s="15">
        <v>0</v>
      </c>
      <c r="J22" s="14">
        <v>0</v>
      </c>
      <c r="K22" s="12" t="s">
        <v>167</v>
      </c>
    </row>
    <row r="23" spans="2:11" ht="27.75" customHeight="1" x14ac:dyDescent="0.25">
      <c r="B23" s="11" t="s">
        <v>67</v>
      </c>
      <c r="C23" s="12">
        <v>22</v>
      </c>
      <c r="D23" s="13">
        <v>0</v>
      </c>
      <c r="E23" s="14">
        <v>-0.52200000000000002</v>
      </c>
      <c r="F23" s="14">
        <v>0</v>
      </c>
      <c r="G23" s="14">
        <v>0</v>
      </c>
      <c r="H23" s="15">
        <v>0</v>
      </c>
      <c r="I23" s="15">
        <v>0</v>
      </c>
      <c r="J23" s="14">
        <v>0.13200000000000001</v>
      </c>
      <c r="K23" s="12" t="s">
        <v>180</v>
      </c>
    </row>
    <row r="24" spans="2:11" ht="27.75" customHeight="1" x14ac:dyDescent="0.25">
      <c r="B24" s="11" t="s">
        <v>68</v>
      </c>
      <c r="C24" s="12">
        <v>24</v>
      </c>
      <c r="D24" s="13">
        <v>0</v>
      </c>
      <c r="E24" s="14">
        <v>-3.33</v>
      </c>
      <c r="F24" s="14">
        <v>-0.499</v>
      </c>
      <c r="G24" s="14">
        <v>-3.5000000000000003E-2</v>
      </c>
      <c r="H24" s="15">
        <v>0</v>
      </c>
      <c r="I24" s="15">
        <v>0</v>
      </c>
      <c r="J24" s="14">
        <v>0.13200000000000001</v>
      </c>
      <c r="K24" s="12" t="s">
        <v>167</v>
      </c>
    </row>
    <row r="25" spans="2:11" ht="27.75" customHeight="1" x14ac:dyDescent="0.25">
      <c r="B25" s="11" t="s">
        <v>69</v>
      </c>
      <c r="C25" s="12">
        <v>23</v>
      </c>
      <c r="D25" s="13">
        <v>0</v>
      </c>
      <c r="E25" s="14">
        <v>-0.46400000000000002</v>
      </c>
      <c r="F25" s="14">
        <v>0</v>
      </c>
      <c r="G25" s="14">
        <v>0</v>
      </c>
      <c r="H25" s="15">
        <v>0</v>
      </c>
      <c r="I25" s="15">
        <v>0</v>
      </c>
      <c r="J25" s="14">
        <v>0.126</v>
      </c>
      <c r="K25" s="12">
        <v>14</v>
      </c>
    </row>
    <row r="26" spans="2:11" ht="27.75" customHeight="1" x14ac:dyDescent="0.25">
      <c r="B26" s="11" t="s">
        <v>70</v>
      </c>
      <c r="C26" s="12">
        <v>25</v>
      </c>
      <c r="D26" s="13">
        <v>0</v>
      </c>
      <c r="E26" s="14">
        <v>-2.972</v>
      </c>
      <c r="F26" s="14">
        <v>-0.44</v>
      </c>
      <c r="G26" s="14">
        <v>-3.1E-2</v>
      </c>
      <c r="H26" s="15">
        <v>0</v>
      </c>
      <c r="I26" s="15">
        <v>0</v>
      </c>
      <c r="J26" s="14">
        <v>0.126</v>
      </c>
      <c r="K26" s="12" t="s">
        <v>167</v>
      </c>
    </row>
    <row r="27" spans="2:11" ht="27.75" customHeight="1" x14ac:dyDescent="0.25">
      <c r="B27" s="11" t="s">
        <v>71</v>
      </c>
      <c r="C27" s="12">
        <v>26</v>
      </c>
      <c r="D27" s="13">
        <v>0</v>
      </c>
      <c r="E27" s="14">
        <v>-0.34200000000000003</v>
      </c>
      <c r="F27" s="14">
        <v>0</v>
      </c>
      <c r="G27" s="14">
        <v>0</v>
      </c>
      <c r="H27" s="15">
        <v>115.06</v>
      </c>
      <c r="I27" s="15">
        <v>0</v>
      </c>
      <c r="J27" s="14">
        <v>0.1</v>
      </c>
      <c r="K27" s="12" t="s">
        <v>181</v>
      </c>
    </row>
    <row r="28" spans="2:11" ht="27.75" customHeight="1" x14ac:dyDescent="0.25">
      <c r="B28" s="11" t="s">
        <v>72</v>
      </c>
      <c r="C28" s="12">
        <v>28</v>
      </c>
      <c r="D28" s="13">
        <v>0</v>
      </c>
      <c r="E28" s="14">
        <v>-2.2370000000000001</v>
      </c>
      <c r="F28" s="14">
        <v>-0.315</v>
      </c>
      <c r="G28" s="14">
        <v>-0.02</v>
      </c>
      <c r="H28" s="15">
        <v>115.06</v>
      </c>
      <c r="I28" s="15">
        <v>0</v>
      </c>
      <c r="J28" s="14">
        <v>0.1</v>
      </c>
      <c r="K28" s="12" t="s">
        <v>167</v>
      </c>
    </row>
    <row r="29" spans="2:11" ht="27.75" customHeight="1" x14ac:dyDescent="0.25">
      <c r="B29" s="11" t="s">
        <v>73</v>
      </c>
      <c r="C29" s="12">
        <v>29</v>
      </c>
      <c r="D29" s="13">
        <v>0</v>
      </c>
      <c r="E29" s="14">
        <v>-2.0459999999999998</v>
      </c>
      <c r="F29" s="14">
        <v>-0.28299999999999997</v>
      </c>
      <c r="G29" s="14">
        <v>-1.7000000000000001E-2</v>
      </c>
      <c r="H29" s="15">
        <v>115.06</v>
      </c>
      <c r="I29" s="15">
        <v>0</v>
      </c>
      <c r="J29" s="14">
        <v>7.5999999999999998E-2</v>
      </c>
      <c r="K29" s="12" t="s">
        <v>167</v>
      </c>
    </row>
    <row r="30" spans="2:11" ht="27.75" customHeight="1" x14ac:dyDescent="0.25">
      <c r="B30" s="11" t="s">
        <v>74</v>
      </c>
      <c r="C30" s="12">
        <v>27</v>
      </c>
      <c r="D30" s="13">
        <v>0</v>
      </c>
      <c r="E30" s="14">
        <v>-0.311</v>
      </c>
      <c r="F30" s="14">
        <v>0</v>
      </c>
      <c r="G30" s="14">
        <v>0</v>
      </c>
      <c r="H30" s="15">
        <v>115.06</v>
      </c>
      <c r="I30" s="15">
        <v>0</v>
      </c>
      <c r="J30" s="14">
        <v>7.5999999999999998E-2</v>
      </c>
      <c r="K30" s="12">
        <v>16</v>
      </c>
    </row>
    <row r="31" spans="2:11" ht="27.75" customHeight="1" x14ac:dyDescent="0.25">
      <c r="B31" s="11" t="s">
        <v>75</v>
      </c>
      <c r="C31" s="12">
        <v>150</v>
      </c>
      <c r="D31" s="13">
        <v>1</v>
      </c>
      <c r="E31" s="14">
        <v>1.1691354735303225</v>
      </c>
      <c r="F31" s="14">
        <v>0</v>
      </c>
      <c r="G31" s="14">
        <v>0</v>
      </c>
      <c r="H31" s="15">
        <v>2.8813120140009589</v>
      </c>
      <c r="I31" s="15">
        <v>0</v>
      </c>
      <c r="J31" s="14">
        <v>0</v>
      </c>
      <c r="K31" s="12" t="s">
        <v>167</v>
      </c>
    </row>
    <row r="32" spans="2:11" ht="27.75" customHeight="1" x14ac:dyDescent="0.25">
      <c r="B32" s="11" t="s">
        <v>76</v>
      </c>
      <c r="C32" s="12">
        <v>151</v>
      </c>
      <c r="D32" s="13">
        <v>2</v>
      </c>
      <c r="E32" s="14">
        <v>1.4809049331384088</v>
      </c>
      <c r="F32" s="14">
        <v>4.7915388259439452E-2</v>
      </c>
      <c r="G32" s="14">
        <v>0</v>
      </c>
      <c r="H32" s="15">
        <v>2.8813120140009589</v>
      </c>
      <c r="I32" s="15">
        <v>0</v>
      </c>
      <c r="J32" s="14">
        <v>0</v>
      </c>
      <c r="K32" s="12" t="s">
        <v>167</v>
      </c>
    </row>
    <row r="33" spans="2:11" ht="27.75" customHeight="1" x14ac:dyDescent="0.25">
      <c r="B33" s="11" t="s">
        <v>77</v>
      </c>
      <c r="C33" s="12">
        <v>152</v>
      </c>
      <c r="D33" s="13">
        <v>2</v>
      </c>
      <c r="E33" s="14">
        <v>0.26385407134864658</v>
      </c>
      <c r="F33" s="14">
        <v>0</v>
      </c>
      <c r="G33" s="14">
        <v>0</v>
      </c>
      <c r="H33" s="15">
        <v>0</v>
      </c>
      <c r="I33" s="15">
        <v>0</v>
      </c>
      <c r="J33" s="14">
        <v>0</v>
      </c>
      <c r="K33" s="12" t="s">
        <v>167</v>
      </c>
    </row>
    <row r="34" spans="2:11" ht="27.75" customHeight="1" x14ac:dyDescent="0.25">
      <c r="B34" s="11" t="s">
        <v>78</v>
      </c>
      <c r="C34" s="12">
        <v>153</v>
      </c>
      <c r="D34" s="13">
        <v>3</v>
      </c>
      <c r="E34" s="14">
        <v>1.200440193859823</v>
      </c>
      <c r="F34" s="14">
        <v>0</v>
      </c>
      <c r="G34" s="14">
        <v>0</v>
      </c>
      <c r="H34" s="15">
        <v>2.6449294319210574</v>
      </c>
      <c r="I34" s="15">
        <v>0</v>
      </c>
      <c r="J34" s="14">
        <v>0</v>
      </c>
      <c r="K34" s="12" t="s">
        <v>167</v>
      </c>
    </row>
    <row r="35" spans="2:11" ht="27.75" customHeight="1" x14ac:dyDescent="0.25">
      <c r="B35" s="11" t="s">
        <v>79</v>
      </c>
      <c r="C35" s="12">
        <v>154</v>
      </c>
      <c r="D35" s="13">
        <v>4</v>
      </c>
      <c r="E35" s="14">
        <v>1.5102930379375314</v>
      </c>
      <c r="F35" s="14">
        <v>0.16738442298630848</v>
      </c>
      <c r="G35" s="14">
        <v>0</v>
      </c>
      <c r="H35" s="15">
        <v>2.6449294319210574</v>
      </c>
      <c r="I35" s="15">
        <v>0</v>
      </c>
      <c r="J35" s="14">
        <v>0</v>
      </c>
      <c r="K35" s="12" t="s">
        <v>167</v>
      </c>
    </row>
    <row r="36" spans="2:11" ht="27.75" customHeight="1" x14ac:dyDescent="0.25">
      <c r="B36" s="11" t="s">
        <v>80</v>
      </c>
      <c r="C36" s="12">
        <v>155</v>
      </c>
      <c r="D36" s="13">
        <v>4</v>
      </c>
      <c r="E36" s="14">
        <v>0.311769459608086</v>
      </c>
      <c r="F36" s="14">
        <v>0</v>
      </c>
      <c r="G36" s="14">
        <v>0</v>
      </c>
      <c r="H36" s="15">
        <v>0</v>
      </c>
      <c r="I36" s="15">
        <v>0</v>
      </c>
      <c r="J36" s="14">
        <v>0</v>
      </c>
      <c r="K36" s="12" t="s">
        <v>167</v>
      </c>
    </row>
    <row r="37" spans="2:11" ht="27.75" customHeight="1" x14ac:dyDescent="0.25">
      <c r="B37" s="11" t="s">
        <v>81</v>
      </c>
      <c r="C37" s="12">
        <v>156</v>
      </c>
      <c r="D37" s="13" t="s">
        <v>55</v>
      </c>
      <c r="E37" s="14">
        <v>1.1582746521915164</v>
      </c>
      <c r="F37" s="14">
        <v>3.577682323371479E-2</v>
      </c>
      <c r="G37" s="14">
        <v>0</v>
      </c>
      <c r="H37" s="15">
        <v>17.37092542365545</v>
      </c>
      <c r="I37" s="15">
        <v>0</v>
      </c>
      <c r="J37" s="14">
        <v>0</v>
      </c>
      <c r="K37" s="12" t="s">
        <v>167</v>
      </c>
    </row>
    <row r="38" spans="2:11" ht="27.75" customHeight="1" x14ac:dyDescent="0.25">
      <c r="B38" s="11" t="s">
        <v>82</v>
      </c>
      <c r="C38" s="12">
        <v>157</v>
      </c>
      <c r="D38" s="13">
        <v>0</v>
      </c>
      <c r="E38" s="14">
        <v>4.6752641504343719</v>
      </c>
      <c r="F38" s="14">
        <v>0.45743223991678195</v>
      </c>
      <c r="G38" s="14">
        <v>2.61937455818269E-2</v>
      </c>
      <c r="H38" s="15">
        <v>8.1839483147122589</v>
      </c>
      <c r="I38" s="15">
        <v>0.73470261997807151</v>
      </c>
      <c r="J38" s="14">
        <v>0.18016185985549232</v>
      </c>
      <c r="K38" s="12" t="s">
        <v>167</v>
      </c>
    </row>
    <row r="39" spans="2:11" ht="27.75" customHeight="1" x14ac:dyDescent="0.25">
      <c r="B39" s="11" t="s">
        <v>83</v>
      </c>
      <c r="C39" s="12">
        <v>169</v>
      </c>
      <c r="D39" s="13" t="s">
        <v>63</v>
      </c>
      <c r="E39" s="14">
        <v>1.177440807495292</v>
      </c>
      <c r="F39" s="14">
        <v>0</v>
      </c>
      <c r="G39" s="14">
        <v>0</v>
      </c>
      <c r="H39" s="15">
        <v>0</v>
      </c>
      <c r="I39" s="15">
        <v>0</v>
      </c>
      <c r="J39" s="14">
        <v>0</v>
      </c>
      <c r="K39" s="12" t="s">
        <v>167</v>
      </c>
    </row>
    <row r="40" spans="2:11" ht="27.75" customHeight="1" x14ac:dyDescent="0.25">
      <c r="B40" s="11" t="s">
        <v>84</v>
      </c>
      <c r="C40" s="12">
        <v>170</v>
      </c>
      <c r="D40" s="13">
        <v>0</v>
      </c>
      <c r="E40" s="14">
        <v>12.229923699339325</v>
      </c>
      <c r="F40" s="14">
        <v>1.2732715840141711</v>
      </c>
      <c r="G40" s="14">
        <v>7.7942364902021499E-2</v>
      </c>
      <c r="H40" s="15">
        <v>0</v>
      </c>
      <c r="I40" s="15">
        <v>0</v>
      </c>
      <c r="J40" s="14">
        <v>0</v>
      </c>
      <c r="K40" s="12" t="s">
        <v>167</v>
      </c>
    </row>
    <row r="41" spans="2:11" ht="27.75" customHeight="1" x14ac:dyDescent="0.25">
      <c r="B41" s="11" t="s">
        <v>85</v>
      </c>
      <c r="C41" s="12">
        <v>172</v>
      </c>
      <c r="D41" s="13">
        <v>8</v>
      </c>
      <c r="E41" s="14">
        <v>-0.52200000000000002</v>
      </c>
      <c r="F41" s="14">
        <v>0</v>
      </c>
      <c r="G41" s="14">
        <v>0</v>
      </c>
      <c r="H41" s="15">
        <v>0</v>
      </c>
      <c r="I41" s="15">
        <v>0</v>
      </c>
      <c r="J41" s="14">
        <v>0</v>
      </c>
      <c r="K41" s="12" t="s">
        <v>167</v>
      </c>
    </row>
    <row r="42" spans="2:11" ht="27.75" customHeight="1" x14ac:dyDescent="0.25">
      <c r="B42" s="11" t="s">
        <v>86</v>
      </c>
      <c r="C42" s="12">
        <v>173</v>
      </c>
      <c r="D42" s="13">
        <v>0</v>
      </c>
      <c r="E42" s="14">
        <v>-0.52200000000000002</v>
      </c>
      <c r="F42" s="14">
        <v>0</v>
      </c>
      <c r="G42" s="14">
        <v>0</v>
      </c>
      <c r="H42" s="15">
        <v>0</v>
      </c>
      <c r="I42" s="15">
        <v>0</v>
      </c>
      <c r="J42" s="14">
        <v>0.13200000000000001</v>
      </c>
      <c r="K42" s="12" t="s">
        <v>167</v>
      </c>
    </row>
    <row r="43" spans="2:11" ht="27.75" customHeight="1" x14ac:dyDescent="0.25">
      <c r="B43" s="11" t="s">
        <v>87</v>
      </c>
      <c r="C43" s="12">
        <v>174</v>
      </c>
      <c r="D43" s="13">
        <v>0</v>
      </c>
      <c r="E43" s="14">
        <v>-3.33</v>
      </c>
      <c r="F43" s="14">
        <v>-0.499</v>
      </c>
      <c r="G43" s="14">
        <v>-3.5000000000000003E-2</v>
      </c>
      <c r="H43" s="15">
        <v>0</v>
      </c>
      <c r="I43" s="15">
        <v>0</v>
      </c>
      <c r="J43" s="14">
        <v>0.13200000000000001</v>
      </c>
      <c r="K43" s="12" t="s">
        <v>167</v>
      </c>
    </row>
    <row r="44" spans="2:11" ht="27.75" customHeight="1" x14ac:dyDescent="0.25">
      <c r="B44" s="11" t="s">
        <v>88</v>
      </c>
      <c r="C44" s="12">
        <v>158</v>
      </c>
      <c r="D44" s="13">
        <v>1</v>
      </c>
      <c r="E44" s="14">
        <v>0.69748262426558616</v>
      </c>
      <c r="F44" s="14">
        <v>0</v>
      </c>
      <c r="G44" s="14">
        <v>0</v>
      </c>
      <c r="H44" s="15">
        <v>1.7189325876709254</v>
      </c>
      <c r="I44" s="15">
        <v>0</v>
      </c>
      <c r="J44" s="14">
        <v>0</v>
      </c>
      <c r="K44" s="12" t="s">
        <v>167</v>
      </c>
    </row>
    <row r="45" spans="2:11" ht="27.75" customHeight="1" x14ac:dyDescent="0.25">
      <c r="B45" s="11" t="s">
        <v>89</v>
      </c>
      <c r="C45" s="12">
        <v>159</v>
      </c>
      <c r="D45" s="13">
        <v>2</v>
      </c>
      <c r="E45" s="14">
        <v>0.88347799073640909</v>
      </c>
      <c r="F45" s="14">
        <v>2.8585353453507628E-2</v>
      </c>
      <c r="G45" s="14">
        <v>0</v>
      </c>
      <c r="H45" s="15">
        <v>1.7189325876709254</v>
      </c>
      <c r="I45" s="15">
        <v>0</v>
      </c>
      <c r="J45" s="14">
        <v>0</v>
      </c>
      <c r="K45" s="12" t="s">
        <v>167</v>
      </c>
    </row>
    <row r="46" spans="2:11" ht="27.75" customHeight="1" x14ac:dyDescent="0.25">
      <c r="B46" s="11" t="s">
        <v>90</v>
      </c>
      <c r="C46" s="12">
        <v>160</v>
      </c>
      <c r="D46" s="13">
        <v>2</v>
      </c>
      <c r="E46" s="14">
        <v>0.15741001301731533</v>
      </c>
      <c r="F46" s="14">
        <v>0</v>
      </c>
      <c r="G46" s="14">
        <v>0</v>
      </c>
      <c r="H46" s="15">
        <v>0</v>
      </c>
      <c r="I46" s="15">
        <v>0</v>
      </c>
      <c r="J46" s="14">
        <v>0</v>
      </c>
      <c r="K46" s="12" t="s">
        <v>167</v>
      </c>
    </row>
    <row r="47" spans="2:11" ht="27.75" customHeight="1" x14ac:dyDescent="0.25">
      <c r="B47" s="11" t="s">
        <v>91</v>
      </c>
      <c r="C47" s="12">
        <v>161</v>
      </c>
      <c r="D47" s="13">
        <v>3</v>
      </c>
      <c r="E47" s="14">
        <v>0.71615838852187774</v>
      </c>
      <c r="F47" s="14">
        <v>0</v>
      </c>
      <c r="G47" s="14">
        <v>0</v>
      </c>
      <c r="H47" s="15">
        <v>1.577911510633621</v>
      </c>
      <c r="I47" s="15">
        <v>0</v>
      </c>
      <c r="J47" s="14">
        <v>0</v>
      </c>
      <c r="K47" s="12" t="s">
        <v>167</v>
      </c>
    </row>
    <row r="48" spans="2:11" ht="27.75" customHeight="1" x14ac:dyDescent="0.25">
      <c r="B48" s="11" t="s">
        <v>92</v>
      </c>
      <c r="C48" s="12">
        <v>162</v>
      </c>
      <c r="D48" s="13">
        <v>4</v>
      </c>
      <c r="E48" s="14">
        <v>0.90101034085456044</v>
      </c>
      <c r="F48" s="14">
        <v>9.9858168064253322E-2</v>
      </c>
      <c r="G48" s="14">
        <v>0</v>
      </c>
      <c r="H48" s="15">
        <v>1.577911510633621</v>
      </c>
      <c r="I48" s="15">
        <v>0</v>
      </c>
      <c r="J48" s="14">
        <v>0</v>
      </c>
      <c r="K48" s="12" t="s">
        <v>167</v>
      </c>
    </row>
    <row r="49" spans="2:11" ht="27.75" customHeight="1" x14ac:dyDescent="0.25">
      <c r="B49" s="11" t="s">
        <v>93</v>
      </c>
      <c r="C49" s="12">
        <v>163</v>
      </c>
      <c r="D49" s="13">
        <v>4</v>
      </c>
      <c r="E49" s="14">
        <v>0.18599536647082296</v>
      </c>
      <c r="F49" s="14">
        <v>0</v>
      </c>
      <c r="G49" s="14">
        <v>0</v>
      </c>
      <c r="H49" s="15">
        <v>0</v>
      </c>
      <c r="I49" s="15">
        <v>0</v>
      </c>
      <c r="J49" s="14">
        <v>0</v>
      </c>
      <c r="K49" s="12" t="s">
        <v>167</v>
      </c>
    </row>
    <row r="50" spans="2:11" ht="27.75" customHeight="1" x14ac:dyDescent="0.25">
      <c r="B50" s="11" t="s">
        <v>94</v>
      </c>
      <c r="C50" s="12">
        <v>164</v>
      </c>
      <c r="D50" s="13" t="s">
        <v>55</v>
      </c>
      <c r="E50" s="14">
        <v>0.691003277482791</v>
      </c>
      <c r="F50" s="14">
        <v>2.1343730578619029E-2</v>
      </c>
      <c r="G50" s="14">
        <v>0</v>
      </c>
      <c r="H50" s="15">
        <v>10.363143472011632</v>
      </c>
      <c r="I50" s="15">
        <v>0</v>
      </c>
      <c r="J50" s="14">
        <v>0</v>
      </c>
      <c r="K50" s="12" t="s">
        <v>167</v>
      </c>
    </row>
    <row r="51" spans="2:11" ht="27.75" customHeight="1" x14ac:dyDescent="0.25">
      <c r="B51" s="11" t="s">
        <v>95</v>
      </c>
      <c r="C51" s="12">
        <v>165</v>
      </c>
      <c r="D51" s="13">
        <v>0</v>
      </c>
      <c r="E51" s="14">
        <v>2.7891682209702506</v>
      </c>
      <c r="F51" s="14">
        <v>0.27289484096948613</v>
      </c>
      <c r="G51" s="14">
        <v>1.5626659887917504E-2</v>
      </c>
      <c r="H51" s="15">
        <v>4.8823783698591035</v>
      </c>
      <c r="I51" s="15">
        <v>0.43830875295378358</v>
      </c>
      <c r="J51" s="14">
        <v>0.10748092898518867</v>
      </c>
      <c r="K51" s="12" t="s">
        <v>167</v>
      </c>
    </row>
    <row r="52" spans="2:11" ht="27.75" customHeight="1" x14ac:dyDescent="0.25">
      <c r="B52" s="11" t="s">
        <v>96</v>
      </c>
      <c r="C52" s="12">
        <v>166</v>
      </c>
      <c r="D52" s="13">
        <v>0</v>
      </c>
      <c r="E52" s="14">
        <v>3.809747661587136</v>
      </c>
      <c r="F52" s="14">
        <v>0.34672984335793028</v>
      </c>
      <c r="G52" s="14">
        <v>1.8345494357562449E-2</v>
      </c>
      <c r="H52" s="15">
        <v>26.179020448241619</v>
      </c>
      <c r="I52" s="15">
        <v>0.9050443883064142</v>
      </c>
      <c r="J52" s="14">
        <v>0.13514514176737671</v>
      </c>
      <c r="K52" s="12" t="s">
        <v>167</v>
      </c>
    </row>
    <row r="53" spans="2:11" ht="27.75" customHeight="1" x14ac:dyDescent="0.25">
      <c r="B53" s="11" t="s">
        <v>97</v>
      </c>
      <c r="C53" s="12">
        <v>167</v>
      </c>
      <c r="D53" s="13">
        <v>0</v>
      </c>
      <c r="E53" s="14">
        <v>3.8977631060545641</v>
      </c>
      <c r="F53" s="14">
        <v>0.32782112543205821</v>
      </c>
      <c r="G53" s="14">
        <v>1.5037666304222855E-2</v>
      </c>
      <c r="H53" s="15">
        <v>81.842498860732874</v>
      </c>
      <c r="I53" s="15">
        <v>1.0676743075998225</v>
      </c>
      <c r="J53" s="14">
        <v>0.13157958016194995</v>
      </c>
      <c r="K53" s="12" t="s">
        <v>167</v>
      </c>
    </row>
    <row r="54" spans="2:11" ht="27.75" customHeight="1" x14ac:dyDescent="0.25">
      <c r="B54" s="11" t="s">
        <v>98</v>
      </c>
      <c r="C54" s="12">
        <v>168</v>
      </c>
      <c r="D54" s="13" t="s">
        <v>63</v>
      </c>
      <c r="E54" s="14">
        <v>0.70243741886419409</v>
      </c>
      <c r="F54" s="14">
        <v>0</v>
      </c>
      <c r="G54" s="14">
        <v>0</v>
      </c>
      <c r="H54" s="15">
        <v>0</v>
      </c>
      <c r="I54" s="15">
        <v>0</v>
      </c>
      <c r="J54" s="14">
        <v>0</v>
      </c>
      <c r="K54" s="12" t="s">
        <v>167</v>
      </c>
    </row>
    <row r="55" spans="2:11" ht="27.75" customHeight="1" x14ac:dyDescent="0.25">
      <c r="B55" s="11" t="s">
        <v>99</v>
      </c>
      <c r="C55" s="12">
        <v>171</v>
      </c>
      <c r="D55" s="13">
        <v>0</v>
      </c>
      <c r="E55" s="14">
        <v>7.2961256154732874</v>
      </c>
      <c r="F55" s="14">
        <v>0.7596081257712094</v>
      </c>
      <c r="G55" s="14">
        <v>4.649884161770574E-2</v>
      </c>
      <c r="H55" s="15">
        <v>0</v>
      </c>
      <c r="I55" s="15">
        <v>0</v>
      </c>
      <c r="J55" s="14">
        <v>0</v>
      </c>
      <c r="K55" s="12" t="s">
        <v>167</v>
      </c>
    </row>
    <row r="56" spans="2:11" ht="27.75" customHeight="1" x14ac:dyDescent="0.25">
      <c r="B56" s="11" t="s">
        <v>100</v>
      </c>
      <c r="C56" s="12">
        <v>175</v>
      </c>
      <c r="D56" s="13">
        <v>8</v>
      </c>
      <c r="E56" s="14">
        <v>-0.52200000000000002</v>
      </c>
      <c r="F56" s="14">
        <v>0</v>
      </c>
      <c r="G56" s="14">
        <v>0</v>
      </c>
      <c r="H56" s="15">
        <v>0</v>
      </c>
      <c r="I56" s="15">
        <v>0</v>
      </c>
      <c r="J56" s="14">
        <v>0</v>
      </c>
      <c r="K56" s="12" t="s">
        <v>167</v>
      </c>
    </row>
    <row r="57" spans="2:11" ht="27.75" customHeight="1" x14ac:dyDescent="0.25">
      <c r="B57" s="11" t="s">
        <v>101</v>
      </c>
      <c r="C57" s="12">
        <v>176</v>
      </c>
      <c r="D57" s="13">
        <v>8</v>
      </c>
      <c r="E57" s="14">
        <v>-0.46400000000000002</v>
      </c>
      <c r="F57" s="14">
        <v>0</v>
      </c>
      <c r="G57" s="14">
        <v>0</v>
      </c>
      <c r="H57" s="15">
        <v>0</v>
      </c>
      <c r="I57" s="15">
        <v>0</v>
      </c>
      <c r="J57" s="14">
        <v>0</v>
      </c>
      <c r="K57" s="12" t="s">
        <v>167</v>
      </c>
    </row>
    <row r="58" spans="2:11" ht="27.75" customHeight="1" x14ac:dyDescent="0.25">
      <c r="B58" s="11" t="s">
        <v>102</v>
      </c>
      <c r="C58" s="12">
        <v>177</v>
      </c>
      <c r="D58" s="13">
        <v>0</v>
      </c>
      <c r="E58" s="14">
        <v>-0.52200000000000002</v>
      </c>
      <c r="F58" s="14">
        <v>0</v>
      </c>
      <c r="G58" s="14">
        <v>0</v>
      </c>
      <c r="H58" s="15">
        <v>0</v>
      </c>
      <c r="I58" s="15">
        <v>0</v>
      </c>
      <c r="J58" s="14">
        <v>0.13200000000000001</v>
      </c>
      <c r="K58" s="12" t="s">
        <v>167</v>
      </c>
    </row>
    <row r="59" spans="2:11" ht="27.75" customHeight="1" x14ac:dyDescent="0.25">
      <c r="B59" s="11" t="s">
        <v>103</v>
      </c>
      <c r="C59" s="12">
        <v>178</v>
      </c>
      <c r="D59" s="13">
        <v>0</v>
      </c>
      <c r="E59" s="14">
        <v>-3.33</v>
      </c>
      <c r="F59" s="14">
        <v>-0.499</v>
      </c>
      <c r="G59" s="14">
        <v>-3.5000000000000003E-2</v>
      </c>
      <c r="H59" s="15">
        <v>0</v>
      </c>
      <c r="I59" s="15">
        <v>0</v>
      </c>
      <c r="J59" s="14">
        <v>0.13200000000000001</v>
      </c>
      <c r="K59" s="12" t="s">
        <v>167</v>
      </c>
    </row>
    <row r="60" spans="2:11" ht="27.75" customHeight="1" x14ac:dyDescent="0.25">
      <c r="B60" s="11" t="s">
        <v>104</v>
      </c>
      <c r="C60" s="12">
        <v>179</v>
      </c>
      <c r="D60" s="13">
        <v>0</v>
      </c>
      <c r="E60" s="14">
        <v>-0.46400000000000002</v>
      </c>
      <c r="F60" s="14">
        <v>0</v>
      </c>
      <c r="G60" s="14">
        <v>0</v>
      </c>
      <c r="H60" s="15">
        <v>0</v>
      </c>
      <c r="I60" s="15">
        <v>0</v>
      </c>
      <c r="J60" s="14">
        <v>0.126</v>
      </c>
      <c r="K60" s="12" t="s">
        <v>167</v>
      </c>
    </row>
    <row r="61" spans="2:11" ht="27.75" customHeight="1" x14ac:dyDescent="0.25">
      <c r="B61" s="11" t="s">
        <v>105</v>
      </c>
      <c r="C61" s="12">
        <v>180</v>
      </c>
      <c r="D61" s="13">
        <v>0</v>
      </c>
      <c r="E61" s="14">
        <v>-2.972</v>
      </c>
      <c r="F61" s="14">
        <v>-0.44</v>
      </c>
      <c r="G61" s="14">
        <v>-3.1E-2</v>
      </c>
      <c r="H61" s="15">
        <v>0</v>
      </c>
      <c r="I61" s="15">
        <v>0</v>
      </c>
      <c r="J61" s="14">
        <v>0.126</v>
      </c>
      <c r="K61" s="12" t="s">
        <v>167</v>
      </c>
    </row>
    <row r="62" spans="2:11" ht="27.75" customHeight="1" x14ac:dyDescent="0.25">
      <c r="B62" s="11" t="s">
        <v>106</v>
      </c>
      <c r="C62" s="12">
        <v>181</v>
      </c>
      <c r="D62" s="13">
        <v>0</v>
      </c>
      <c r="E62" s="14">
        <v>-0.34200000000000003</v>
      </c>
      <c r="F62" s="14">
        <v>0</v>
      </c>
      <c r="G62" s="14">
        <v>0</v>
      </c>
      <c r="H62" s="15">
        <v>0</v>
      </c>
      <c r="I62" s="15">
        <v>0</v>
      </c>
      <c r="J62" s="14">
        <v>0.1</v>
      </c>
      <c r="K62" s="12" t="s">
        <v>167</v>
      </c>
    </row>
    <row r="63" spans="2:11" ht="27.75" customHeight="1" x14ac:dyDescent="0.25">
      <c r="B63" s="11" t="s">
        <v>107</v>
      </c>
      <c r="C63" s="12">
        <v>182</v>
      </c>
      <c r="D63" s="13">
        <v>0</v>
      </c>
      <c r="E63" s="14">
        <v>-2.2370000000000001</v>
      </c>
      <c r="F63" s="14">
        <v>-0.315</v>
      </c>
      <c r="G63" s="14">
        <v>-0.02</v>
      </c>
      <c r="H63" s="15">
        <v>0</v>
      </c>
      <c r="I63" s="15">
        <v>0</v>
      </c>
      <c r="J63" s="14">
        <v>0.1</v>
      </c>
      <c r="K63" s="12" t="s">
        <v>167</v>
      </c>
    </row>
    <row r="64" spans="2:11" ht="27.75" customHeight="1" thickBot="1" x14ac:dyDescent="0.3">
      <c r="B64" s="17"/>
      <c r="C64" s="17"/>
      <c r="D64" s="17"/>
      <c r="E64" s="17"/>
      <c r="F64" s="17"/>
      <c r="G64" s="17"/>
      <c r="H64" s="17"/>
      <c r="I64" s="17"/>
      <c r="J64" s="17"/>
      <c r="K64" s="17"/>
    </row>
    <row r="65" spans="2:11" ht="27.75" customHeight="1" x14ac:dyDescent="0.25"/>
    <row r="66" spans="2:11" ht="27.75" customHeight="1" x14ac:dyDescent="0.25"/>
    <row r="67" spans="2:11" ht="27.75" customHeight="1" thickBot="1" x14ac:dyDescent="0.3"/>
    <row r="68" spans="2:11" ht="27.75" customHeight="1" x14ac:dyDescent="0.25">
      <c r="B68" s="18"/>
      <c r="C68" s="19"/>
      <c r="D68" s="19"/>
      <c r="E68" s="19"/>
      <c r="F68" s="19"/>
      <c r="G68" s="19"/>
      <c r="H68" s="19"/>
      <c r="I68" s="19"/>
      <c r="J68" s="19"/>
      <c r="K68" s="19"/>
    </row>
    <row r="69" spans="2:11" ht="27.75" customHeight="1" x14ac:dyDescent="0.4">
      <c r="B69" s="35" t="s">
        <v>108</v>
      </c>
      <c r="C69" s="35"/>
      <c r="D69" s="35"/>
      <c r="E69" s="35"/>
      <c r="F69" s="35"/>
      <c r="G69" s="35"/>
      <c r="H69" s="8"/>
      <c r="I69" s="8"/>
      <c r="J69" s="8"/>
      <c r="K69" s="8"/>
    </row>
    <row r="70" spans="2:11" ht="27.75" customHeight="1" x14ac:dyDescent="0.25">
      <c r="B70" s="9"/>
      <c r="C70" s="8"/>
      <c r="D70" s="8"/>
      <c r="E70" s="8"/>
      <c r="F70" s="8"/>
      <c r="G70" s="8"/>
      <c r="H70" s="8"/>
      <c r="I70" s="8"/>
      <c r="J70" s="8"/>
      <c r="K70" s="8"/>
    </row>
    <row r="71" spans="2:11" ht="27.75" customHeight="1" x14ac:dyDescent="0.25">
      <c r="B71" s="9"/>
      <c r="C71" s="8"/>
      <c r="D71" s="8"/>
      <c r="E71" s="8"/>
      <c r="F71" s="8"/>
      <c r="G71" s="8"/>
      <c r="H71" s="8"/>
      <c r="I71" s="8"/>
      <c r="J71" s="8"/>
      <c r="K71" s="8"/>
    </row>
    <row r="72" spans="2:11" ht="27.75" customHeight="1" x14ac:dyDescent="0.25">
      <c r="B72" s="1"/>
      <c r="C72" s="10" t="s">
        <v>39</v>
      </c>
      <c r="D72" s="10" t="s">
        <v>40</v>
      </c>
      <c r="E72" s="10" t="s">
        <v>41</v>
      </c>
      <c r="F72" s="10" t="s">
        <v>42</v>
      </c>
      <c r="G72" s="10" t="s">
        <v>43</v>
      </c>
      <c r="H72" s="10" t="s">
        <v>44</v>
      </c>
      <c r="I72" s="10" t="s">
        <v>45</v>
      </c>
      <c r="J72" s="10" t="s">
        <v>46</v>
      </c>
      <c r="K72" s="10" t="s">
        <v>47</v>
      </c>
    </row>
    <row r="73" spans="2:11" ht="27.75" customHeight="1" x14ac:dyDescent="0.25">
      <c r="B73" s="11" t="s">
        <v>48</v>
      </c>
      <c r="C73" s="12">
        <v>100</v>
      </c>
      <c r="D73" s="12">
        <v>1</v>
      </c>
      <c r="E73" s="14">
        <v>1.839</v>
      </c>
      <c r="F73" s="14">
        <v>0</v>
      </c>
      <c r="G73" s="14">
        <v>0</v>
      </c>
      <c r="H73" s="15">
        <v>4.3899999999999997</v>
      </c>
      <c r="I73" s="15">
        <v>0</v>
      </c>
      <c r="J73" s="14">
        <v>0</v>
      </c>
      <c r="K73" s="12" t="s">
        <v>168</v>
      </c>
    </row>
    <row r="74" spans="2:11" ht="27.75" customHeight="1" x14ac:dyDescent="0.25">
      <c r="B74" s="11" t="s">
        <v>49</v>
      </c>
      <c r="C74" s="12">
        <v>120</v>
      </c>
      <c r="D74" s="12">
        <v>2</v>
      </c>
      <c r="E74" s="14">
        <v>2.3260000000000001</v>
      </c>
      <c r="F74" s="14">
        <v>7.9000000000000001E-2</v>
      </c>
      <c r="G74" s="14">
        <v>0</v>
      </c>
      <c r="H74" s="15">
        <v>4.3899999999999997</v>
      </c>
      <c r="I74" s="15">
        <v>0</v>
      </c>
      <c r="J74" s="14">
        <v>0</v>
      </c>
      <c r="K74" s="12" t="s">
        <v>169</v>
      </c>
    </row>
    <row r="75" spans="2:11" ht="27.75" customHeight="1" x14ac:dyDescent="0.25">
      <c r="B75" s="11" t="s">
        <v>50</v>
      </c>
      <c r="C75" s="12">
        <v>111</v>
      </c>
      <c r="D75" s="12">
        <v>2</v>
      </c>
      <c r="E75" s="14">
        <v>0.41699999999999998</v>
      </c>
      <c r="F75" s="14">
        <v>0</v>
      </c>
      <c r="G75" s="14">
        <v>0</v>
      </c>
      <c r="H75" s="15">
        <v>0</v>
      </c>
      <c r="I75" s="15">
        <v>0</v>
      </c>
      <c r="J75" s="14">
        <v>0</v>
      </c>
      <c r="K75" s="12" t="s">
        <v>170</v>
      </c>
    </row>
    <row r="76" spans="2:11" ht="27.75" customHeight="1" x14ac:dyDescent="0.25">
      <c r="B76" s="11" t="s">
        <v>51</v>
      </c>
      <c r="C76" s="12">
        <v>240</v>
      </c>
      <c r="D76" s="12">
        <v>3</v>
      </c>
      <c r="E76" s="14">
        <v>1.8879999999999999</v>
      </c>
      <c r="F76" s="14">
        <v>0</v>
      </c>
      <c r="G76" s="14">
        <v>0</v>
      </c>
      <c r="H76" s="15">
        <v>4.03</v>
      </c>
      <c r="I76" s="15">
        <v>0</v>
      </c>
      <c r="J76" s="14">
        <v>0</v>
      </c>
      <c r="K76" s="12" t="s">
        <v>171</v>
      </c>
    </row>
    <row r="77" spans="2:11" ht="27.75" customHeight="1" x14ac:dyDescent="0.25">
      <c r="B77" s="11" t="s">
        <v>52</v>
      </c>
      <c r="C77" s="12">
        <v>246</v>
      </c>
      <c r="D77" s="12">
        <v>4</v>
      </c>
      <c r="E77" s="14">
        <v>2.375</v>
      </c>
      <c r="F77" s="14">
        <v>0.26700000000000002</v>
      </c>
      <c r="G77" s="14">
        <v>0</v>
      </c>
      <c r="H77" s="15">
        <v>4.03</v>
      </c>
      <c r="I77" s="15">
        <v>0</v>
      </c>
      <c r="J77" s="14">
        <v>0</v>
      </c>
      <c r="K77" s="12" t="s">
        <v>172</v>
      </c>
    </row>
    <row r="78" spans="2:11" ht="27.75" customHeight="1" x14ac:dyDescent="0.25">
      <c r="B78" s="11" t="s">
        <v>53</v>
      </c>
      <c r="C78" s="12">
        <v>214</v>
      </c>
      <c r="D78" s="12">
        <v>4</v>
      </c>
      <c r="E78" s="14">
        <v>0.49199999999999999</v>
      </c>
      <c r="F78" s="14">
        <v>0</v>
      </c>
      <c r="G78" s="14">
        <v>0</v>
      </c>
      <c r="H78" s="15">
        <v>0</v>
      </c>
      <c r="I78" s="15">
        <v>0</v>
      </c>
      <c r="J78" s="14">
        <v>0</v>
      </c>
      <c r="K78" s="12" t="s">
        <v>173</v>
      </c>
    </row>
    <row r="79" spans="2:11" ht="27.75" customHeight="1" x14ac:dyDescent="0.25">
      <c r="B79" s="11" t="s">
        <v>54</v>
      </c>
      <c r="C79" s="12">
        <v>290</v>
      </c>
      <c r="D79" s="12" t="s">
        <v>55</v>
      </c>
      <c r="E79" s="14">
        <v>1.8220000000000001</v>
      </c>
      <c r="F79" s="14">
        <v>5.8000000000000003E-2</v>
      </c>
      <c r="G79" s="14">
        <v>0</v>
      </c>
      <c r="H79" s="15">
        <v>26.39</v>
      </c>
      <c r="I79" s="15">
        <v>0</v>
      </c>
      <c r="J79" s="14">
        <v>0</v>
      </c>
      <c r="K79" s="12" t="s">
        <v>174</v>
      </c>
    </row>
    <row r="80" spans="2:11" ht="27.75" customHeight="1" x14ac:dyDescent="0.25">
      <c r="B80" s="11" t="s">
        <v>56</v>
      </c>
      <c r="C80" s="12" t="s">
        <v>167</v>
      </c>
      <c r="D80" s="12" t="s">
        <v>55</v>
      </c>
      <c r="E80" s="14">
        <v>1.19</v>
      </c>
      <c r="F80" s="14">
        <v>3.5999999999999997E-2</v>
      </c>
      <c r="G80" s="14">
        <v>0</v>
      </c>
      <c r="H80" s="15">
        <v>41.73</v>
      </c>
      <c r="I80" s="15">
        <v>0</v>
      </c>
      <c r="J80" s="14">
        <v>0</v>
      </c>
      <c r="K80" s="12" t="s">
        <v>167</v>
      </c>
    </row>
    <row r="81" spans="2:11" ht="27.75" customHeight="1" x14ac:dyDescent="0.25">
      <c r="B81" s="11" t="s">
        <v>57</v>
      </c>
      <c r="C81" s="12">
        <v>580</v>
      </c>
      <c r="D81" s="12" t="s">
        <v>55</v>
      </c>
      <c r="E81" s="14">
        <v>1.536</v>
      </c>
      <c r="F81" s="14">
        <v>3.1E-2</v>
      </c>
      <c r="G81" s="14">
        <v>0</v>
      </c>
      <c r="H81" s="15">
        <v>172.82</v>
      </c>
      <c r="I81" s="15">
        <v>0</v>
      </c>
      <c r="J81" s="14">
        <v>0</v>
      </c>
      <c r="K81" s="12">
        <v>410</v>
      </c>
    </row>
    <row r="82" spans="2:11" ht="27.75" customHeight="1" x14ac:dyDescent="0.25">
      <c r="B82" s="11" t="s">
        <v>58</v>
      </c>
      <c r="C82" s="12">
        <v>281</v>
      </c>
      <c r="D82" s="12">
        <v>0</v>
      </c>
      <c r="E82" s="14">
        <v>7.2750000000000004</v>
      </c>
      <c r="F82" s="14">
        <v>0.72099999999999997</v>
      </c>
      <c r="G82" s="14">
        <v>4.2999999999999997E-2</v>
      </c>
      <c r="H82" s="15">
        <v>12.48</v>
      </c>
      <c r="I82" s="15">
        <v>1.2</v>
      </c>
      <c r="J82" s="14">
        <v>0.28399999999999997</v>
      </c>
      <c r="K82" s="12" t="s">
        <v>175</v>
      </c>
    </row>
    <row r="83" spans="2:11" ht="27.75" customHeight="1" x14ac:dyDescent="0.25">
      <c r="B83" s="11" t="s">
        <v>59</v>
      </c>
      <c r="C83" s="12">
        <v>471</v>
      </c>
      <c r="D83" s="12">
        <v>0</v>
      </c>
      <c r="E83" s="14">
        <v>6.117</v>
      </c>
      <c r="F83" s="14">
        <v>0.55900000000000005</v>
      </c>
      <c r="G83" s="14">
        <v>0.03</v>
      </c>
      <c r="H83" s="15">
        <v>41.73</v>
      </c>
      <c r="I83" s="15">
        <v>1.66</v>
      </c>
      <c r="J83" s="14">
        <v>0.219</v>
      </c>
      <c r="K83" s="12">
        <v>472</v>
      </c>
    </row>
    <row r="84" spans="2:11" ht="27.75" customHeight="1" x14ac:dyDescent="0.25">
      <c r="B84" s="11" t="s">
        <v>60</v>
      </c>
      <c r="C84" s="12">
        <v>581</v>
      </c>
      <c r="D84" s="12">
        <v>0</v>
      </c>
      <c r="E84" s="14">
        <v>5.0490000000000004</v>
      </c>
      <c r="F84" s="14">
        <v>0.42299999999999999</v>
      </c>
      <c r="G84" s="14">
        <v>0.02</v>
      </c>
      <c r="H84" s="15">
        <v>106.12</v>
      </c>
      <c r="I84" s="15">
        <v>1.55</v>
      </c>
      <c r="J84" s="14">
        <v>0.17100000000000001</v>
      </c>
      <c r="K84" s="12" t="s">
        <v>176</v>
      </c>
    </row>
    <row r="85" spans="2:11" ht="27.75" customHeight="1" x14ac:dyDescent="0.25">
      <c r="B85" s="11" t="s">
        <v>61</v>
      </c>
      <c r="C85" s="12">
        <v>685</v>
      </c>
      <c r="D85" s="12">
        <v>0</v>
      </c>
      <c r="E85" s="14">
        <v>4.1180000000000003</v>
      </c>
      <c r="F85" s="14">
        <v>0.28199999999999997</v>
      </c>
      <c r="G85" s="14">
        <v>8.9999999999999993E-3</v>
      </c>
      <c r="H85" s="15">
        <v>205.36</v>
      </c>
      <c r="I85" s="15">
        <v>2.39</v>
      </c>
      <c r="J85" s="14">
        <v>0.123</v>
      </c>
      <c r="K85" s="12">
        <v>686</v>
      </c>
    </row>
    <row r="86" spans="2:11" ht="27.75" customHeight="1" x14ac:dyDescent="0.25">
      <c r="B86" s="11" t="s">
        <v>62</v>
      </c>
      <c r="C86" s="12" t="s">
        <v>177</v>
      </c>
      <c r="D86" s="12" t="s">
        <v>63</v>
      </c>
      <c r="E86" s="14">
        <v>1.849</v>
      </c>
      <c r="F86" s="14">
        <v>0</v>
      </c>
      <c r="G86" s="14">
        <v>0</v>
      </c>
      <c r="H86" s="15">
        <v>0</v>
      </c>
      <c r="I86" s="15">
        <v>0</v>
      </c>
      <c r="J86" s="14">
        <v>0</v>
      </c>
      <c r="K86" s="12" t="s">
        <v>167</v>
      </c>
    </row>
    <row r="87" spans="2:11" ht="27.75" customHeight="1" x14ac:dyDescent="0.25">
      <c r="B87" s="11" t="s">
        <v>64</v>
      </c>
      <c r="C87" s="12" t="s">
        <v>178</v>
      </c>
      <c r="D87" s="12">
        <v>0</v>
      </c>
      <c r="E87" s="14">
        <v>19.12</v>
      </c>
      <c r="F87" s="14">
        <v>2.02</v>
      </c>
      <c r="G87" s="14">
        <v>0.128</v>
      </c>
      <c r="H87" s="15">
        <v>0</v>
      </c>
      <c r="I87" s="15">
        <v>0</v>
      </c>
      <c r="J87" s="14">
        <v>0</v>
      </c>
      <c r="K87" s="12" t="s">
        <v>167</v>
      </c>
    </row>
    <row r="88" spans="2:11" ht="27.75" customHeight="1" x14ac:dyDescent="0.25">
      <c r="B88" s="11" t="s">
        <v>65</v>
      </c>
      <c r="C88" s="12">
        <v>20</v>
      </c>
      <c r="D88" s="12">
        <v>8</v>
      </c>
      <c r="E88" s="14">
        <v>-0.53300000000000003</v>
      </c>
      <c r="F88" s="14">
        <v>0</v>
      </c>
      <c r="G88" s="14">
        <v>0</v>
      </c>
      <c r="H88" s="15">
        <v>0</v>
      </c>
      <c r="I88" s="15">
        <v>0</v>
      </c>
      <c r="J88" s="14">
        <v>0</v>
      </c>
      <c r="K88" s="12" t="s">
        <v>179</v>
      </c>
    </row>
    <row r="89" spans="2:11" ht="27.75" customHeight="1" x14ac:dyDescent="0.25">
      <c r="B89" s="11" t="s">
        <v>66</v>
      </c>
      <c r="C89" s="12">
        <v>30</v>
      </c>
      <c r="D89" s="12">
        <v>8</v>
      </c>
      <c r="E89" s="14">
        <v>-0.47099999999999997</v>
      </c>
      <c r="F89" s="14">
        <v>0</v>
      </c>
      <c r="G89" s="14">
        <v>0</v>
      </c>
      <c r="H89" s="15">
        <v>0</v>
      </c>
      <c r="I89" s="15">
        <v>0</v>
      </c>
      <c r="J89" s="14">
        <v>0</v>
      </c>
      <c r="K89" s="12" t="s">
        <v>167</v>
      </c>
    </row>
    <row r="90" spans="2:11" ht="27.75" customHeight="1" x14ac:dyDescent="0.25">
      <c r="B90" s="11" t="s">
        <v>67</v>
      </c>
      <c r="C90" s="12">
        <v>22</v>
      </c>
      <c r="D90" s="12">
        <v>0</v>
      </c>
      <c r="E90" s="14">
        <v>-0.53300000000000003</v>
      </c>
      <c r="F90" s="14">
        <v>0</v>
      </c>
      <c r="G90" s="14">
        <v>0</v>
      </c>
      <c r="H90" s="15">
        <v>0</v>
      </c>
      <c r="I90" s="15">
        <v>0</v>
      </c>
      <c r="J90" s="14">
        <v>0.13600000000000001</v>
      </c>
      <c r="K90" s="12" t="s">
        <v>180</v>
      </c>
    </row>
    <row r="91" spans="2:11" ht="27.75" customHeight="1" x14ac:dyDescent="0.25">
      <c r="B91" s="11" t="s">
        <v>68</v>
      </c>
      <c r="C91" s="12">
        <v>24</v>
      </c>
      <c r="D91" s="12">
        <v>0</v>
      </c>
      <c r="E91" s="14">
        <v>-3.3820000000000001</v>
      </c>
      <c r="F91" s="14">
        <v>-0.51200000000000001</v>
      </c>
      <c r="G91" s="14">
        <v>-3.6999999999999998E-2</v>
      </c>
      <c r="H91" s="15">
        <v>0</v>
      </c>
      <c r="I91" s="15">
        <v>0</v>
      </c>
      <c r="J91" s="14">
        <v>0.13600000000000001</v>
      </c>
      <c r="K91" s="12" t="s">
        <v>167</v>
      </c>
    </row>
    <row r="92" spans="2:11" ht="27.75" customHeight="1" x14ac:dyDescent="0.25">
      <c r="B92" s="11" t="s">
        <v>69</v>
      </c>
      <c r="C92" s="12">
        <v>23</v>
      </c>
      <c r="D92" s="12">
        <v>0</v>
      </c>
      <c r="E92" s="14">
        <v>-0.47099999999999997</v>
      </c>
      <c r="F92" s="14">
        <v>0</v>
      </c>
      <c r="G92" s="14">
        <v>0</v>
      </c>
      <c r="H92" s="15">
        <v>0</v>
      </c>
      <c r="I92" s="15">
        <v>0</v>
      </c>
      <c r="J92" s="14">
        <v>0.13</v>
      </c>
      <c r="K92" s="12">
        <v>14</v>
      </c>
    </row>
    <row r="93" spans="2:11" ht="27.75" customHeight="1" x14ac:dyDescent="0.25">
      <c r="B93" s="11" t="s">
        <v>70</v>
      </c>
      <c r="C93" s="12">
        <v>25</v>
      </c>
      <c r="D93" s="12">
        <v>0</v>
      </c>
      <c r="E93" s="14">
        <v>-3.0030000000000001</v>
      </c>
      <c r="F93" s="14">
        <v>-0.45</v>
      </c>
      <c r="G93" s="14">
        <v>-3.2000000000000001E-2</v>
      </c>
      <c r="H93" s="15">
        <v>0</v>
      </c>
      <c r="I93" s="15">
        <v>0</v>
      </c>
      <c r="J93" s="14">
        <v>0.13</v>
      </c>
      <c r="K93" s="12" t="s">
        <v>167</v>
      </c>
    </row>
    <row r="94" spans="2:11" ht="27.75" customHeight="1" x14ac:dyDescent="0.25">
      <c r="B94" s="11" t="s">
        <v>71</v>
      </c>
      <c r="C94" s="12">
        <v>26</v>
      </c>
      <c r="D94" s="12">
        <v>0</v>
      </c>
      <c r="E94" s="14">
        <v>-0.33500000000000002</v>
      </c>
      <c r="F94" s="14">
        <v>0</v>
      </c>
      <c r="G94" s="14">
        <v>0</v>
      </c>
      <c r="H94" s="15">
        <v>112.17</v>
      </c>
      <c r="I94" s="15">
        <v>0</v>
      </c>
      <c r="J94" s="14">
        <v>0.10100000000000001</v>
      </c>
      <c r="K94" s="12" t="s">
        <v>181</v>
      </c>
    </row>
    <row r="95" spans="2:11" ht="27.75" customHeight="1" x14ac:dyDescent="0.25">
      <c r="B95" s="11" t="s">
        <v>72</v>
      </c>
      <c r="C95" s="12">
        <v>28</v>
      </c>
      <c r="D95" s="12">
        <v>0</v>
      </c>
      <c r="E95" s="14">
        <v>-2.1829999999999998</v>
      </c>
      <c r="F95" s="14">
        <v>-0.31</v>
      </c>
      <c r="G95" s="14">
        <v>-0.02</v>
      </c>
      <c r="H95" s="15">
        <v>112.17</v>
      </c>
      <c r="I95" s="15">
        <v>0</v>
      </c>
      <c r="J95" s="14">
        <v>0.10100000000000001</v>
      </c>
      <c r="K95" s="12" t="s">
        <v>167</v>
      </c>
    </row>
    <row r="96" spans="2:11" ht="27.75" customHeight="1" x14ac:dyDescent="0.25">
      <c r="B96" s="11" t="s">
        <v>73</v>
      </c>
      <c r="C96" s="12">
        <v>29</v>
      </c>
      <c r="D96" s="12">
        <v>0</v>
      </c>
      <c r="E96" s="14">
        <v>-1.9810000000000001</v>
      </c>
      <c r="F96" s="14">
        <v>-0.27600000000000002</v>
      </c>
      <c r="G96" s="14">
        <v>-1.7000000000000001E-2</v>
      </c>
      <c r="H96" s="15">
        <v>112.17</v>
      </c>
      <c r="I96" s="15">
        <v>0</v>
      </c>
      <c r="J96" s="14">
        <v>7.4999999999999997E-2</v>
      </c>
      <c r="K96" s="12" t="s">
        <v>167</v>
      </c>
    </row>
    <row r="97" spans="2:11" ht="27.75" customHeight="1" x14ac:dyDescent="0.25">
      <c r="B97" s="11" t="s">
        <v>74</v>
      </c>
      <c r="C97" s="12">
        <v>27</v>
      </c>
      <c r="D97" s="12">
        <v>0</v>
      </c>
      <c r="E97" s="14">
        <v>-0.30199999999999999</v>
      </c>
      <c r="F97" s="14">
        <v>0</v>
      </c>
      <c r="G97" s="14">
        <v>0</v>
      </c>
      <c r="H97" s="15">
        <v>112.17</v>
      </c>
      <c r="I97" s="15">
        <v>0</v>
      </c>
      <c r="J97" s="14">
        <v>7.4999999999999997E-2</v>
      </c>
      <c r="K97" s="12">
        <v>16</v>
      </c>
    </row>
    <row r="98" spans="2:11" ht="27.75" customHeight="1" x14ac:dyDescent="0.25">
      <c r="B98" s="11" t="s">
        <v>75</v>
      </c>
      <c r="C98" s="12">
        <v>150</v>
      </c>
      <c r="D98" s="12">
        <v>1</v>
      </c>
      <c r="E98" s="14">
        <v>1.1748853201214553</v>
      </c>
      <c r="F98" s="14">
        <v>0</v>
      </c>
      <c r="G98" s="14">
        <v>0</v>
      </c>
      <c r="H98" s="15">
        <v>2.8046473927858555</v>
      </c>
      <c r="I98" s="15">
        <v>0</v>
      </c>
      <c r="J98" s="14">
        <v>0</v>
      </c>
      <c r="K98" s="12" t="s">
        <v>167</v>
      </c>
    </row>
    <row r="99" spans="2:11" ht="27.75" customHeight="1" x14ac:dyDescent="0.25">
      <c r="B99" s="11" t="s">
        <v>76</v>
      </c>
      <c r="C99" s="12">
        <v>151</v>
      </c>
      <c r="D99" s="12">
        <v>2</v>
      </c>
      <c r="E99" s="14">
        <v>1.4860159078860822</v>
      </c>
      <c r="F99" s="14">
        <v>5.0470875633276222E-2</v>
      </c>
      <c r="G99" s="14">
        <v>0</v>
      </c>
      <c r="H99" s="15">
        <v>2.8046473927858555</v>
      </c>
      <c r="I99" s="15">
        <v>0</v>
      </c>
      <c r="J99" s="14">
        <v>0</v>
      </c>
      <c r="K99" s="12" t="s">
        <v>167</v>
      </c>
    </row>
    <row r="100" spans="2:11" ht="27.75" customHeight="1" x14ac:dyDescent="0.25">
      <c r="B100" s="11" t="s">
        <v>77</v>
      </c>
      <c r="C100" s="12">
        <v>152</v>
      </c>
      <c r="D100" s="12">
        <v>2</v>
      </c>
      <c r="E100" s="14">
        <v>0.26640955872248334</v>
      </c>
      <c r="F100" s="14">
        <v>0</v>
      </c>
      <c r="G100" s="14">
        <v>0</v>
      </c>
      <c r="H100" s="15">
        <v>0</v>
      </c>
      <c r="I100" s="15">
        <v>0</v>
      </c>
      <c r="J100" s="14">
        <v>0</v>
      </c>
      <c r="K100" s="12" t="s">
        <v>167</v>
      </c>
    </row>
    <row r="101" spans="2:11" ht="27.75" customHeight="1" x14ac:dyDescent="0.25">
      <c r="B101" s="11" t="s">
        <v>78</v>
      </c>
      <c r="C101" s="12">
        <v>153</v>
      </c>
      <c r="D101" s="12">
        <v>3</v>
      </c>
      <c r="E101" s="14">
        <v>1.2061900404509558</v>
      </c>
      <c r="F101" s="14">
        <v>0</v>
      </c>
      <c r="G101" s="14">
        <v>0</v>
      </c>
      <c r="H101" s="15">
        <v>2.5746535291405466</v>
      </c>
      <c r="I101" s="15">
        <v>0</v>
      </c>
      <c r="J101" s="14">
        <v>0</v>
      </c>
      <c r="K101" s="12" t="s">
        <v>167</v>
      </c>
    </row>
    <row r="102" spans="2:11" ht="27.75" customHeight="1" x14ac:dyDescent="0.25">
      <c r="B102" s="11" t="s">
        <v>79</v>
      </c>
      <c r="C102" s="12">
        <v>154</v>
      </c>
      <c r="D102" s="12">
        <v>4</v>
      </c>
      <c r="E102" s="14">
        <v>1.5173206282155827</v>
      </c>
      <c r="F102" s="14">
        <v>0.17057878220360445</v>
      </c>
      <c r="G102" s="14">
        <v>0</v>
      </c>
      <c r="H102" s="15">
        <v>2.5746535291405466</v>
      </c>
      <c r="I102" s="15">
        <v>0</v>
      </c>
      <c r="J102" s="14">
        <v>0</v>
      </c>
      <c r="K102" s="12" t="s">
        <v>167</v>
      </c>
    </row>
    <row r="103" spans="2:11" ht="27.75" customHeight="1" x14ac:dyDescent="0.25">
      <c r="B103" s="11" t="s">
        <v>80</v>
      </c>
      <c r="C103" s="12">
        <v>155</v>
      </c>
      <c r="D103" s="12">
        <v>4</v>
      </c>
      <c r="E103" s="14">
        <v>0.31432494698192281</v>
      </c>
      <c r="F103" s="14">
        <v>0</v>
      </c>
      <c r="G103" s="14">
        <v>0</v>
      </c>
      <c r="H103" s="15">
        <v>0</v>
      </c>
      <c r="I103" s="15">
        <v>0</v>
      </c>
      <c r="J103" s="14">
        <v>0</v>
      </c>
      <c r="K103" s="12" t="s">
        <v>167</v>
      </c>
    </row>
    <row r="104" spans="2:11" ht="27.75" customHeight="1" x14ac:dyDescent="0.25">
      <c r="B104" s="11" t="s">
        <v>81</v>
      </c>
      <c r="C104" s="12">
        <v>156</v>
      </c>
      <c r="D104" s="12" t="s">
        <v>55</v>
      </c>
      <c r="E104" s="14">
        <v>1.1640244987826491</v>
      </c>
      <c r="F104" s="14">
        <v>3.7054566920633178E-2</v>
      </c>
      <c r="G104" s="14">
        <v>0</v>
      </c>
      <c r="H104" s="15">
        <v>16.859827948888096</v>
      </c>
      <c r="I104" s="15">
        <v>0</v>
      </c>
      <c r="J104" s="14">
        <v>0</v>
      </c>
      <c r="K104" s="12" t="s">
        <v>167</v>
      </c>
    </row>
    <row r="105" spans="2:11" ht="27.75" customHeight="1" x14ac:dyDescent="0.25">
      <c r="B105" s="11" t="s">
        <v>82</v>
      </c>
      <c r="C105" s="12">
        <v>157</v>
      </c>
      <c r="D105" s="12">
        <v>0</v>
      </c>
      <c r="E105" s="14">
        <v>4.6477926611656271</v>
      </c>
      <c r="F105" s="14">
        <v>0.46062659913407789</v>
      </c>
      <c r="G105" s="14">
        <v>2.7471489268745285E-2</v>
      </c>
      <c r="H105" s="15">
        <v>7.9731206063707249</v>
      </c>
      <c r="I105" s="15">
        <v>0.76664621215103124</v>
      </c>
      <c r="J105" s="14">
        <v>0.1814396035424107</v>
      </c>
      <c r="K105" s="12" t="s">
        <v>167</v>
      </c>
    </row>
    <row r="106" spans="2:11" ht="27.75" customHeight="1" x14ac:dyDescent="0.25">
      <c r="B106" s="11" t="s">
        <v>83</v>
      </c>
      <c r="C106" s="12">
        <v>169</v>
      </c>
      <c r="D106" s="12" t="s">
        <v>63</v>
      </c>
      <c r="E106" s="14">
        <v>1.1812740385560472</v>
      </c>
      <c r="F106" s="14">
        <v>0</v>
      </c>
      <c r="G106" s="14">
        <v>0</v>
      </c>
      <c r="H106" s="15">
        <v>0</v>
      </c>
      <c r="I106" s="15">
        <v>0</v>
      </c>
      <c r="J106" s="14">
        <v>0</v>
      </c>
      <c r="K106" s="12" t="s">
        <v>167</v>
      </c>
    </row>
    <row r="107" spans="2:11" ht="27.75" customHeight="1" x14ac:dyDescent="0.25">
      <c r="B107" s="11" t="s">
        <v>84</v>
      </c>
      <c r="C107" s="12">
        <v>170</v>
      </c>
      <c r="D107" s="12">
        <v>0</v>
      </c>
      <c r="E107" s="14">
        <v>12.215229646939765</v>
      </c>
      <c r="F107" s="14">
        <v>1.2905211237875691</v>
      </c>
      <c r="G107" s="14">
        <v>8.177559596277667E-2</v>
      </c>
      <c r="H107" s="15">
        <v>0</v>
      </c>
      <c r="I107" s="15">
        <v>0</v>
      </c>
      <c r="J107" s="14">
        <v>0</v>
      </c>
      <c r="K107" s="12" t="s">
        <v>167</v>
      </c>
    </row>
    <row r="108" spans="2:11" ht="27.75" customHeight="1" x14ac:dyDescent="0.25">
      <c r="B108" s="11" t="s">
        <v>85</v>
      </c>
      <c r="C108" s="12">
        <v>172</v>
      </c>
      <c r="D108" s="12">
        <v>8</v>
      </c>
      <c r="E108" s="14">
        <v>-0.53300000000000003</v>
      </c>
      <c r="F108" s="14">
        <v>0</v>
      </c>
      <c r="G108" s="14">
        <v>0</v>
      </c>
      <c r="H108" s="15">
        <v>0</v>
      </c>
      <c r="I108" s="15">
        <v>0</v>
      </c>
      <c r="J108" s="14">
        <v>0</v>
      </c>
      <c r="K108" s="12" t="s">
        <v>167</v>
      </c>
    </row>
    <row r="109" spans="2:11" ht="27.75" customHeight="1" x14ac:dyDescent="0.25">
      <c r="B109" s="11" t="s">
        <v>86</v>
      </c>
      <c r="C109" s="12">
        <v>173</v>
      </c>
      <c r="D109" s="12">
        <v>0</v>
      </c>
      <c r="E109" s="14">
        <v>-0.53300000000000003</v>
      </c>
      <c r="F109" s="14">
        <v>0</v>
      </c>
      <c r="G109" s="14">
        <v>0</v>
      </c>
      <c r="H109" s="15">
        <v>0</v>
      </c>
      <c r="I109" s="15">
        <v>0</v>
      </c>
      <c r="J109" s="14">
        <v>0.13600000000000001</v>
      </c>
      <c r="K109" s="12" t="s">
        <v>167</v>
      </c>
    </row>
    <row r="110" spans="2:11" ht="27.75" customHeight="1" x14ac:dyDescent="0.25">
      <c r="B110" s="11" t="s">
        <v>87</v>
      </c>
      <c r="C110" s="12">
        <v>174</v>
      </c>
      <c r="D110" s="12">
        <v>0</v>
      </c>
      <c r="E110" s="14">
        <v>-3.3820000000000001</v>
      </c>
      <c r="F110" s="14">
        <v>-0.51200000000000001</v>
      </c>
      <c r="G110" s="14">
        <v>-3.6999999999999998E-2</v>
      </c>
      <c r="H110" s="15">
        <v>0</v>
      </c>
      <c r="I110" s="15">
        <v>0</v>
      </c>
      <c r="J110" s="14">
        <v>0.13600000000000001</v>
      </c>
      <c r="K110" s="12" t="s">
        <v>167</v>
      </c>
    </row>
    <row r="111" spans="2:11" ht="27.75" customHeight="1" x14ac:dyDescent="0.25">
      <c r="B111" s="11" t="s">
        <v>88</v>
      </c>
      <c r="C111" s="12">
        <v>158</v>
      </c>
      <c r="D111" s="12">
        <v>1</v>
      </c>
      <c r="E111" s="14">
        <v>0.70091286668000707</v>
      </c>
      <c r="F111" s="14">
        <v>0</v>
      </c>
      <c r="G111" s="14">
        <v>0</v>
      </c>
      <c r="H111" s="15">
        <v>1.673196022145313</v>
      </c>
      <c r="I111" s="15">
        <v>0</v>
      </c>
      <c r="J111" s="14">
        <v>0</v>
      </c>
      <c r="K111" s="12" t="s">
        <v>167</v>
      </c>
    </row>
    <row r="112" spans="2:11" ht="27.75" customHeight="1" x14ac:dyDescent="0.25">
      <c r="B112" s="11" t="s">
        <v>89</v>
      </c>
      <c r="C112" s="12">
        <v>159</v>
      </c>
      <c r="D112" s="12">
        <v>2</v>
      </c>
      <c r="E112" s="14">
        <v>0.88652709510478322</v>
      </c>
      <c r="F112" s="14">
        <v>3.0109905637694702E-2</v>
      </c>
      <c r="G112" s="14">
        <v>0</v>
      </c>
      <c r="H112" s="15">
        <v>1.673196022145313</v>
      </c>
      <c r="I112" s="15">
        <v>0</v>
      </c>
      <c r="J112" s="14">
        <v>0</v>
      </c>
      <c r="K112" s="12" t="s">
        <v>167</v>
      </c>
    </row>
    <row r="113" spans="2:11" ht="27.75" customHeight="1" x14ac:dyDescent="0.25">
      <c r="B113" s="11" t="s">
        <v>90</v>
      </c>
      <c r="C113" s="12">
        <v>160</v>
      </c>
      <c r="D113" s="12">
        <v>2</v>
      </c>
      <c r="E113" s="14">
        <v>0.1589345652015024</v>
      </c>
      <c r="F113" s="14">
        <v>0</v>
      </c>
      <c r="G113" s="14">
        <v>0</v>
      </c>
      <c r="H113" s="15">
        <v>0</v>
      </c>
      <c r="I113" s="15">
        <v>0</v>
      </c>
      <c r="J113" s="14">
        <v>0</v>
      </c>
      <c r="K113" s="12" t="s">
        <v>167</v>
      </c>
    </row>
    <row r="114" spans="2:11" ht="27.75" customHeight="1" x14ac:dyDescent="0.25">
      <c r="B114" s="11" t="s">
        <v>91</v>
      </c>
      <c r="C114" s="12">
        <v>161</v>
      </c>
      <c r="D114" s="12">
        <v>3</v>
      </c>
      <c r="E114" s="14">
        <v>0.71958863093629866</v>
      </c>
      <c r="F114" s="14">
        <v>0</v>
      </c>
      <c r="G114" s="14">
        <v>0</v>
      </c>
      <c r="H114" s="15">
        <v>1.5359863255684767</v>
      </c>
      <c r="I114" s="15">
        <v>0</v>
      </c>
      <c r="J114" s="14">
        <v>0</v>
      </c>
      <c r="K114" s="12" t="s">
        <v>167</v>
      </c>
    </row>
    <row r="115" spans="2:11" ht="27.75" customHeight="1" x14ac:dyDescent="0.25">
      <c r="B115" s="11" t="s">
        <v>92</v>
      </c>
      <c r="C115" s="12">
        <v>162</v>
      </c>
      <c r="D115" s="12">
        <v>4</v>
      </c>
      <c r="E115" s="14">
        <v>0.90520285936107492</v>
      </c>
      <c r="F115" s="14">
        <v>0.10176385829448716</v>
      </c>
      <c r="G115" s="14">
        <v>0</v>
      </c>
      <c r="H115" s="15">
        <v>1.5359863255684767</v>
      </c>
      <c r="I115" s="15">
        <v>0</v>
      </c>
      <c r="J115" s="14">
        <v>0</v>
      </c>
      <c r="K115" s="12" t="s">
        <v>167</v>
      </c>
    </row>
    <row r="116" spans="2:11" ht="27.75" customHeight="1" x14ac:dyDescent="0.25">
      <c r="B116" s="11" t="s">
        <v>93</v>
      </c>
      <c r="C116" s="12">
        <v>163</v>
      </c>
      <c r="D116" s="12">
        <v>4</v>
      </c>
      <c r="E116" s="14">
        <v>0.18751991865501003</v>
      </c>
      <c r="F116" s="14">
        <v>0</v>
      </c>
      <c r="G116" s="14">
        <v>0</v>
      </c>
      <c r="H116" s="15">
        <v>0</v>
      </c>
      <c r="I116" s="15">
        <v>0</v>
      </c>
      <c r="J116" s="14">
        <v>0</v>
      </c>
      <c r="K116" s="12" t="s">
        <v>167</v>
      </c>
    </row>
    <row r="117" spans="2:11" ht="27.75" customHeight="1" x14ac:dyDescent="0.25">
      <c r="B117" s="11" t="s">
        <v>94</v>
      </c>
      <c r="C117" s="12">
        <v>164</v>
      </c>
      <c r="D117" s="12" t="s">
        <v>55</v>
      </c>
      <c r="E117" s="14">
        <v>0.69443351989721203</v>
      </c>
      <c r="F117" s="14">
        <v>2.2106006670712566E-2</v>
      </c>
      <c r="G117" s="14">
        <v>0</v>
      </c>
      <c r="H117" s="15">
        <v>10.058233035174217</v>
      </c>
      <c r="I117" s="15">
        <v>0</v>
      </c>
      <c r="J117" s="14">
        <v>0</v>
      </c>
      <c r="K117" s="12" t="s">
        <v>167</v>
      </c>
    </row>
    <row r="118" spans="2:11" ht="27.75" customHeight="1" x14ac:dyDescent="0.25">
      <c r="B118" s="11" t="s">
        <v>95</v>
      </c>
      <c r="C118" s="12">
        <v>165</v>
      </c>
      <c r="D118" s="12">
        <v>0</v>
      </c>
      <c r="E118" s="14">
        <v>2.7727792849902402</v>
      </c>
      <c r="F118" s="14">
        <v>0.27480053119971998</v>
      </c>
      <c r="G118" s="14">
        <v>1.6388935980011038E-2</v>
      </c>
      <c r="H118" s="15">
        <v>4.7566028146636699</v>
      </c>
      <c r="I118" s="15">
        <v>0.45736565525612205</v>
      </c>
      <c r="J118" s="14">
        <v>0.1082432050772822</v>
      </c>
      <c r="K118" s="12" t="s">
        <v>167</v>
      </c>
    </row>
    <row r="119" spans="2:11" ht="27.75" customHeight="1" x14ac:dyDescent="0.25">
      <c r="B119" s="11" t="s">
        <v>96</v>
      </c>
      <c r="C119" s="12">
        <v>166</v>
      </c>
      <c r="D119" s="12">
        <v>0</v>
      </c>
      <c r="E119" s="14">
        <v>3.7406462995069836</v>
      </c>
      <c r="F119" s="14">
        <v>0.34183771152924702</v>
      </c>
      <c r="G119" s="14">
        <v>1.8345494357562449E-2</v>
      </c>
      <c r="H119" s="15">
        <v>25.518582651369368</v>
      </c>
      <c r="I119" s="15">
        <v>1.0151173544517889</v>
      </c>
      <c r="J119" s="14">
        <v>0.13392210881020589</v>
      </c>
      <c r="K119" s="12" t="s">
        <v>167</v>
      </c>
    </row>
    <row r="120" spans="2:11" ht="27.75" customHeight="1" x14ac:dyDescent="0.25">
      <c r="B120" s="11" t="s">
        <v>97</v>
      </c>
      <c r="C120" s="12">
        <v>167</v>
      </c>
      <c r="D120" s="12">
        <v>0</v>
      </c>
      <c r="E120" s="14">
        <v>3.7962588585010599</v>
      </c>
      <c r="F120" s="14">
        <v>0.31804664233431335</v>
      </c>
      <c r="G120" s="14">
        <v>1.5037666304222855E-2</v>
      </c>
      <c r="H120" s="15">
        <v>79.789857410206466</v>
      </c>
      <c r="I120" s="15">
        <v>1.1654191385772712</v>
      </c>
      <c r="J120" s="14">
        <v>0.12857204690110541</v>
      </c>
      <c r="K120" s="12" t="s">
        <v>167</v>
      </c>
    </row>
    <row r="121" spans="2:11" ht="27.75" customHeight="1" x14ac:dyDescent="0.25">
      <c r="B121" s="11" t="s">
        <v>98</v>
      </c>
      <c r="C121" s="12">
        <v>168</v>
      </c>
      <c r="D121" s="12" t="s">
        <v>63</v>
      </c>
      <c r="E121" s="14">
        <v>0.70472424714047477</v>
      </c>
      <c r="F121" s="14">
        <v>0</v>
      </c>
      <c r="G121" s="14">
        <v>0</v>
      </c>
      <c r="H121" s="15">
        <v>0</v>
      </c>
      <c r="I121" s="15">
        <v>0</v>
      </c>
      <c r="J121" s="14">
        <v>0</v>
      </c>
      <c r="K121" s="12" t="s">
        <v>167</v>
      </c>
    </row>
    <row r="122" spans="2:11" ht="27.75" customHeight="1" x14ac:dyDescent="0.25">
      <c r="B122" s="11" t="s">
        <v>99</v>
      </c>
      <c r="C122" s="12">
        <v>171</v>
      </c>
      <c r="D122" s="12">
        <v>0</v>
      </c>
      <c r="E122" s="14">
        <v>7.2873594404142121</v>
      </c>
      <c r="F122" s="14">
        <v>0.76989885301447214</v>
      </c>
      <c r="G122" s="14">
        <v>4.8785669893986354E-2</v>
      </c>
      <c r="H122" s="15">
        <v>0</v>
      </c>
      <c r="I122" s="15">
        <v>0</v>
      </c>
      <c r="J122" s="14">
        <v>0</v>
      </c>
      <c r="K122" s="12" t="s">
        <v>167</v>
      </c>
    </row>
    <row r="123" spans="2:11" ht="27.75" customHeight="1" x14ac:dyDescent="0.25">
      <c r="B123" s="11" t="s">
        <v>100</v>
      </c>
      <c r="C123" s="12">
        <v>175</v>
      </c>
      <c r="D123" s="12">
        <v>8</v>
      </c>
      <c r="E123" s="14">
        <v>-0.53300000000000003</v>
      </c>
      <c r="F123" s="14">
        <v>0</v>
      </c>
      <c r="G123" s="14">
        <v>0</v>
      </c>
      <c r="H123" s="15">
        <v>0</v>
      </c>
      <c r="I123" s="15">
        <v>0</v>
      </c>
      <c r="J123" s="14">
        <v>0</v>
      </c>
      <c r="K123" s="12" t="s">
        <v>167</v>
      </c>
    </row>
    <row r="124" spans="2:11" ht="27.75" customHeight="1" x14ac:dyDescent="0.25">
      <c r="B124" s="11" t="s">
        <v>101</v>
      </c>
      <c r="C124" s="12">
        <v>176</v>
      </c>
      <c r="D124" s="12">
        <v>8</v>
      </c>
      <c r="E124" s="14">
        <v>-0.47099999999999997</v>
      </c>
      <c r="F124" s="14">
        <v>0</v>
      </c>
      <c r="G124" s="14">
        <v>0</v>
      </c>
      <c r="H124" s="15">
        <v>0</v>
      </c>
      <c r="I124" s="15">
        <v>0</v>
      </c>
      <c r="J124" s="14">
        <v>0</v>
      </c>
      <c r="K124" s="12" t="s">
        <v>167</v>
      </c>
    </row>
    <row r="125" spans="2:11" ht="27.75" customHeight="1" x14ac:dyDescent="0.25">
      <c r="B125" s="11" t="s">
        <v>102</v>
      </c>
      <c r="C125" s="12">
        <v>177</v>
      </c>
      <c r="D125" s="12">
        <v>0</v>
      </c>
      <c r="E125" s="14">
        <v>-0.53300000000000003</v>
      </c>
      <c r="F125" s="14">
        <v>0</v>
      </c>
      <c r="G125" s="14">
        <v>0</v>
      </c>
      <c r="H125" s="15">
        <v>0</v>
      </c>
      <c r="I125" s="15">
        <v>0</v>
      </c>
      <c r="J125" s="14">
        <v>0.13600000000000001</v>
      </c>
      <c r="K125" s="12" t="s">
        <v>167</v>
      </c>
    </row>
    <row r="126" spans="2:11" ht="27.75" customHeight="1" x14ac:dyDescent="0.25">
      <c r="B126" s="11" t="s">
        <v>103</v>
      </c>
      <c r="C126" s="12">
        <v>178</v>
      </c>
      <c r="D126" s="12">
        <v>0</v>
      </c>
      <c r="E126" s="14">
        <v>-3.3820000000000001</v>
      </c>
      <c r="F126" s="14">
        <v>-0.51200000000000001</v>
      </c>
      <c r="G126" s="14">
        <v>-3.6999999999999998E-2</v>
      </c>
      <c r="H126" s="15">
        <v>0</v>
      </c>
      <c r="I126" s="15">
        <v>0</v>
      </c>
      <c r="J126" s="14">
        <v>0.13600000000000001</v>
      </c>
      <c r="K126" s="12" t="s">
        <v>167</v>
      </c>
    </row>
    <row r="127" spans="2:11" ht="27.75" customHeight="1" x14ac:dyDescent="0.25">
      <c r="B127" s="11" t="s">
        <v>104</v>
      </c>
      <c r="C127" s="12">
        <v>179</v>
      </c>
      <c r="D127" s="12">
        <v>0</v>
      </c>
      <c r="E127" s="14">
        <v>-0.47099999999999997</v>
      </c>
      <c r="F127" s="14">
        <v>0</v>
      </c>
      <c r="G127" s="14">
        <v>0</v>
      </c>
      <c r="H127" s="15">
        <v>0</v>
      </c>
      <c r="I127" s="15">
        <v>0</v>
      </c>
      <c r="J127" s="14">
        <v>0.13</v>
      </c>
      <c r="K127" s="12" t="s">
        <v>167</v>
      </c>
    </row>
    <row r="128" spans="2:11" ht="27.75" customHeight="1" x14ac:dyDescent="0.25">
      <c r="B128" s="11" t="s">
        <v>105</v>
      </c>
      <c r="C128" s="12">
        <v>180</v>
      </c>
      <c r="D128" s="12">
        <v>0</v>
      </c>
      <c r="E128" s="14">
        <v>-3.0030000000000001</v>
      </c>
      <c r="F128" s="14">
        <v>-0.45</v>
      </c>
      <c r="G128" s="14">
        <v>-3.2000000000000001E-2</v>
      </c>
      <c r="H128" s="15">
        <v>0</v>
      </c>
      <c r="I128" s="15">
        <v>0</v>
      </c>
      <c r="J128" s="14">
        <v>0.13</v>
      </c>
      <c r="K128" s="12" t="s">
        <v>167</v>
      </c>
    </row>
    <row r="129" spans="2:11" ht="27.75" customHeight="1" x14ac:dyDescent="0.25">
      <c r="B129" s="11" t="s">
        <v>106</v>
      </c>
      <c r="C129" s="12">
        <v>181</v>
      </c>
      <c r="D129" s="12">
        <v>0</v>
      </c>
      <c r="E129" s="14">
        <v>-0.33500000000000002</v>
      </c>
      <c r="F129" s="14">
        <v>0</v>
      </c>
      <c r="G129" s="14">
        <v>0</v>
      </c>
      <c r="H129" s="15">
        <v>0</v>
      </c>
      <c r="I129" s="15">
        <v>0</v>
      </c>
      <c r="J129" s="14">
        <v>0.10100000000000001</v>
      </c>
      <c r="K129" s="12" t="s">
        <v>167</v>
      </c>
    </row>
    <row r="130" spans="2:11" ht="27.75" customHeight="1" x14ac:dyDescent="0.25">
      <c r="B130" s="11" t="s">
        <v>107</v>
      </c>
      <c r="C130" s="12">
        <v>182</v>
      </c>
      <c r="D130" s="12">
        <v>0</v>
      </c>
      <c r="E130" s="14">
        <v>-2.1829999999999998</v>
      </c>
      <c r="F130" s="14">
        <v>-0.31</v>
      </c>
      <c r="G130" s="14">
        <v>-0.02</v>
      </c>
      <c r="H130" s="15">
        <v>0</v>
      </c>
      <c r="I130" s="15">
        <v>0</v>
      </c>
      <c r="J130" s="14">
        <v>0.10100000000000001</v>
      </c>
      <c r="K130" s="12" t="s">
        <v>167</v>
      </c>
    </row>
    <row r="131" spans="2:11" ht="27.75" customHeight="1" thickBot="1" x14ac:dyDescent="0.3">
      <c r="B131" s="17"/>
      <c r="C131" s="17"/>
      <c r="D131" s="17"/>
      <c r="E131" s="17"/>
      <c r="F131" s="17"/>
      <c r="G131" s="17"/>
      <c r="H131" s="17"/>
      <c r="I131" s="17"/>
      <c r="J131" s="17"/>
      <c r="K131" s="17"/>
    </row>
    <row r="132" spans="2:11" ht="27.75" customHeight="1" x14ac:dyDescent="0.25"/>
    <row r="133" spans="2:11" ht="27.75" customHeight="1" x14ac:dyDescent="0.25"/>
    <row r="134" spans="2:11" ht="27.75" customHeight="1" thickBot="1" x14ac:dyDescent="0.3"/>
    <row r="135" spans="2:11" ht="27.75" customHeight="1" x14ac:dyDescent="0.25">
      <c r="B135" s="18"/>
      <c r="C135" s="19"/>
      <c r="D135" s="19"/>
      <c r="E135" s="19"/>
      <c r="F135" s="19"/>
      <c r="G135" s="19"/>
      <c r="H135" s="19"/>
      <c r="I135" s="19"/>
      <c r="J135" s="19"/>
      <c r="K135" s="19"/>
    </row>
    <row r="136" spans="2:11" ht="27.75" customHeight="1" x14ac:dyDescent="0.4">
      <c r="B136" s="35" t="s">
        <v>109</v>
      </c>
      <c r="C136" s="35"/>
      <c r="D136" s="35"/>
      <c r="E136" s="35"/>
      <c r="F136" s="35"/>
      <c r="G136" s="35"/>
      <c r="H136" s="8"/>
      <c r="I136" s="8"/>
      <c r="J136" s="8"/>
      <c r="K136" s="8"/>
    </row>
    <row r="137" spans="2:11" ht="27.75" customHeight="1" x14ac:dyDescent="0.25">
      <c r="B137" s="9"/>
      <c r="C137" s="8"/>
      <c r="D137" s="8"/>
      <c r="E137" s="8"/>
      <c r="F137" s="8"/>
      <c r="G137" s="8"/>
      <c r="H137" s="8"/>
      <c r="I137" s="8"/>
      <c r="J137" s="8"/>
      <c r="K137" s="8"/>
    </row>
    <row r="138" spans="2:11" ht="27.75" customHeight="1" x14ac:dyDescent="0.25">
      <c r="B138" s="9"/>
      <c r="C138" s="8"/>
      <c r="D138" s="8"/>
      <c r="E138" s="8"/>
      <c r="F138" s="8"/>
      <c r="G138" s="8"/>
      <c r="H138" s="8"/>
      <c r="I138" s="8"/>
      <c r="J138" s="8"/>
      <c r="K138" s="8"/>
    </row>
    <row r="139" spans="2:11" ht="27.75" customHeight="1" x14ac:dyDescent="0.25">
      <c r="B139" s="1"/>
      <c r="C139" s="10" t="s">
        <v>39</v>
      </c>
      <c r="D139" s="10" t="s">
        <v>40</v>
      </c>
      <c r="E139" s="10" t="s">
        <v>41</v>
      </c>
      <c r="F139" s="10" t="s">
        <v>42</v>
      </c>
      <c r="G139" s="10" t="s">
        <v>43</v>
      </c>
      <c r="H139" s="10" t="s">
        <v>44</v>
      </c>
      <c r="I139" s="10" t="s">
        <v>45</v>
      </c>
      <c r="J139" s="10" t="s">
        <v>46</v>
      </c>
      <c r="K139" s="10" t="s">
        <v>47</v>
      </c>
    </row>
    <row r="140" spans="2:11" ht="27.75" customHeight="1" x14ac:dyDescent="0.25">
      <c r="B140" s="11" t="s">
        <v>48</v>
      </c>
      <c r="C140" s="12">
        <v>100</v>
      </c>
      <c r="D140" s="12">
        <v>1</v>
      </c>
      <c r="E140" s="14">
        <v>1.84</v>
      </c>
      <c r="F140" s="14">
        <v>0</v>
      </c>
      <c r="G140" s="14">
        <v>0</v>
      </c>
      <c r="H140" s="15">
        <v>4.34</v>
      </c>
      <c r="I140" s="15">
        <v>0</v>
      </c>
      <c r="J140" s="14">
        <v>0</v>
      </c>
      <c r="K140" s="12" t="s">
        <v>168</v>
      </c>
    </row>
    <row r="141" spans="2:11" ht="27.75" customHeight="1" x14ac:dyDescent="0.25">
      <c r="B141" s="11" t="s">
        <v>49</v>
      </c>
      <c r="C141" s="12">
        <v>120</v>
      </c>
      <c r="D141" s="12">
        <v>2</v>
      </c>
      <c r="E141" s="14">
        <v>2.3239999999999998</v>
      </c>
      <c r="F141" s="14">
        <v>8.1000000000000003E-2</v>
      </c>
      <c r="G141" s="14">
        <v>0</v>
      </c>
      <c r="H141" s="15">
        <v>4.34</v>
      </c>
      <c r="I141" s="15">
        <v>0</v>
      </c>
      <c r="J141" s="14">
        <v>0</v>
      </c>
      <c r="K141" s="12" t="s">
        <v>169</v>
      </c>
    </row>
    <row r="142" spans="2:11" ht="27.75" customHeight="1" x14ac:dyDescent="0.25">
      <c r="B142" s="11" t="s">
        <v>50</v>
      </c>
      <c r="C142" s="12">
        <v>111</v>
      </c>
      <c r="D142" s="12">
        <v>2</v>
      </c>
      <c r="E142" s="14">
        <v>0.42</v>
      </c>
      <c r="F142" s="14">
        <v>0</v>
      </c>
      <c r="G142" s="14">
        <v>0</v>
      </c>
      <c r="H142" s="15">
        <v>0</v>
      </c>
      <c r="I142" s="15">
        <v>0</v>
      </c>
      <c r="J142" s="14">
        <v>0</v>
      </c>
      <c r="K142" s="12" t="s">
        <v>170</v>
      </c>
    </row>
    <row r="143" spans="2:11" ht="27.75" customHeight="1" x14ac:dyDescent="0.25">
      <c r="B143" s="11" t="s">
        <v>51</v>
      </c>
      <c r="C143" s="12">
        <v>240</v>
      </c>
      <c r="D143" s="12">
        <v>3</v>
      </c>
      <c r="E143" s="14">
        <v>1.89</v>
      </c>
      <c r="F143" s="14">
        <v>0</v>
      </c>
      <c r="G143" s="14">
        <v>0</v>
      </c>
      <c r="H143" s="15">
        <v>3.99</v>
      </c>
      <c r="I143" s="15">
        <v>0</v>
      </c>
      <c r="J143" s="14">
        <v>0</v>
      </c>
      <c r="K143" s="12" t="s">
        <v>171</v>
      </c>
    </row>
    <row r="144" spans="2:11" ht="27.75" customHeight="1" x14ac:dyDescent="0.25">
      <c r="B144" s="11" t="s">
        <v>52</v>
      </c>
      <c r="C144" s="12">
        <v>246</v>
      </c>
      <c r="D144" s="12">
        <v>4</v>
      </c>
      <c r="E144" s="14">
        <v>2.3780000000000001</v>
      </c>
      <c r="F144" s="14">
        <v>0.27</v>
      </c>
      <c r="G144" s="14">
        <v>0</v>
      </c>
      <c r="H144" s="15">
        <v>3.99</v>
      </c>
      <c r="I144" s="15">
        <v>0</v>
      </c>
      <c r="J144" s="14">
        <v>0</v>
      </c>
      <c r="K144" s="12" t="s">
        <v>172</v>
      </c>
    </row>
    <row r="145" spans="2:11" ht="27.75" customHeight="1" x14ac:dyDescent="0.25">
      <c r="B145" s="11" t="s">
        <v>53</v>
      </c>
      <c r="C145" s="12">
        <v>214</v>
      </c>
      <c r="D145" s="12">
        <v>4</v>
      </c>
      <c r="E145" s="14">
        <v>0.49399999999999999</v>
      </c>
      <c r="F145" s="14">
        <v>0</v>
      </c>
      <c r="G145" s="14">
        <v>0</v>
      </c>
      <c r="H145" s="15">
        <v>0</v>
      </c>
      <c r="I145" s="15">
        <v>0</v>
      </c>
      <c r="J145" s="14">
        <v>0</v>
      </c>
      <c r="K145" s="12" t="s">
        <v>173</v>
      </c>
    </row>
    <row r="146" spans="2:11" ht="27.75" customHeight="1" x14ac:dyDescent="0.25">
      <c r="B146" s="11" t="s">
        <v>54</v>
      </c>
      <c r="C146" s="12">
        <v>290</v>
      </c>
      <c r="D146" s="12" t="s">
        <v>55</v>
      </c>
      <c r="E146" s="14">
        <v>1.8240000000000001</v>
      </c>
      <c r="F146" s="14">
        <v>0.06</v>
      </c>
      <c r="G146" s="14">
        <v>0</v>
      </c>
      <c r="H146" s="15">
        <v>27.93</v>
      </c>
      <c r="I146" s="15">
        <v>0</v>
      </c>
      <c r="J146" s="14">
        <v>0</v>
      </c>
      <c r="K146" s="12" t="s">
        <v>174</v>
      </c>
    </row>
    <row r="147" spans="2:11" ht="27.75" customHeight="1" x14ac:dyDescent="0.25">
      <c r="B147" s="11" t="s">
        <v>56</v>
      </c>
      <c r="C147" s="12" t="s">
        <v>167</v>
      </c>
      <c r="D147" s="12" t="s">
        <v>55</v>
      </c>
      <c r="E147" s="14">
        <v>1.19</v>
      </c>
      <c r="F147" s="14">
        <v>3.7999999999999999E-2</v>
      </c>
      <c r="G147" s="14">
        <v>0</v>
      </c>
      <c r="H147" s="15">
        <v>39.82</v>
      </c>
      <c r="I147" s="15">
        <v>0</v>
      </c>
      <c r="J147" s="14">
        <v>0</v>
      </c>
      <c r="K147" s="12" t="s">
        <v>167</v>
      </c>
    </row>
    <row r="148" spans="2:11" ht="27.75" customHeight="1" x14ac:dyDescent="0.25">
      <c r="B148" s="11" t="s">
        <v>57</v>
      </c>
      <c r="C148" s="12">
        <v>580</v>
      </c>
      <c r="D148" s="12" t="s">
        <v>55</v>
      </c>
      <c r="E148" s="14">
        <v>1.5169999999999999</v>
      </c>
      <c r="F148" s="14">
        <v>3.2000000000000001E-2</v>
      </c>
      <c r="G148" s="14">
        <v>0</v>
      </c>
      <c r="H148" s="15">
        <v>170.38</v>
      </c>
      <c r="I148" s="15">
        <v>0</v>
      </c>
      <c r="J148" s="14">
        <v>0</v>
      </c>
      <c r="K148" s="12">
        <v>410</v>
      </c>
    </row>
    <row r="149" spans="2:11" ht="27.75" customHeight="1" x14ac:dyDescent="0.25">
      <c r="B149" s="11" t="s">
        <v>58</v>
      </c>
      <c r="C149" s="12">
        <v>281</v>
      </c>
      <c r="D149" s="12">
        <v>0</v>
      </c>
      <c r="E149" s="14">
        <v>7.2160000000000002</v>
      </c>
      <c r="F149" s="14">
        <v>0.73399999999999999</v>
      </c>
      <c r="G149" s="14">
        <v>4.3999999999999997E-2</v>
      </c>
      <c r="H149" s="15">
        <v>11.91</v>
      </c>
      <c r="I149" s="15">
        <v>1.29</v>
      </c>
      <c r="J149" s="14">
        <v>0.28399999999999997</v>
      </c>
      <c r="K149" s="12" t="s">
        <v>175</v>
      </c>
    </row>
    <row r="150" spans="2:11" ht="27.75" customHeight="1" x14ac:dyDescent="0.25">
      <c r="B150" s="11" t="s">
        <v>59</v>
      </c>
      <c r="C150" s="12">
        <v>471</v>
      </c>
      <c r="D150" s="12">
        <v>0</v>
      </c>
      <c r="E150" s="14">
        <v>6.0359999999999996</v>
      </c>
      <c r="F150" s="14">
        <v>0.56599999999999995</v>
      </c>
      <c r="G150" s="14">
        <v>3.1E-2</v>
      </c>
      <c r="H150" s="15">
        <v>39.82</v>
      </c>
      <c r="I150" s="15">
        <v>1.72</v>
      </c>
      <c r="J150" s="14">
        <v>0.218</v>
      </c>
      <c r="K150" s="12">
        <v>472</v>
      </c>
    </row>
    <row r="151" spans="2:11" ht="27.75" customHeight="1" x14ac:dyDescent="0.25">
      <c r="B151" s="11" t="s">
        <v>60</v>
      </c>
      <c r="C151" s="12">
        <v>581</v>
      </c>
      <c r="D151" s="12">
        <v>0</v>
      </c>
      <c r="E151" s="14">
        <v>4.9539999999999997</v>
      </c>
      <c r="F151" s="14">
        <v>0.42599999999999999</v>
      </c>
      <c r="G151" s="14">
        <v>2.1000000000000001E-2</v>
      </c>
      <c r="H151" s="15">
        <v>101.26</v>
      </c>
      <c r="I151" s="15">
        <v>1.61</v>
      </c>
      <c r="J151" s="14">
        <v>0.16900000000000001</v>
      </c>
      <c r="K151" s="12" t="s">
        <v>176</v>
      </c>
    </row>
    <row r="152" spans="2:11" ht="27.75" customHeight="1" x14ac:dyDescent="0.25">
      <c r="B152" s="11" t="s">
        <v>61</v>
      </c>
      <c r="C152" s="12">
        <v>685</v>
      </c>
      <c r="D152" s="12">
        <v>0</v>
      </c>
      <c r="E152" s="14">
        <v>3.9950000000000001</v>
      </c>
      <c r="F152" s="14">
        <v>0.27900000000000003</v>
      </c>
      <c r="G152" s="14">
        <v>8.9999999999999993E-3</v>
      </c>
      <c r="H152" s="15">
        <v>195.96</v>
      </c>
      <c r="I152" s="15">
        <v>2.4900000000000002</v>
      </c>
      <c r="J152" s="14">
        <v>0.12</v>
      </c>
      <c r="K152" s="12">
        <v>686</v>
      </c>
    </row>
    <row r="153" spans="2:11" ht="27.75" customHeight="1" x14ac:dyDescent="0.25">
      <c r="B153" s="11" t="s">
        <v>62</v>
      </c>
      <c r="C153" s="12" t="s">
        <v>177</v>
      </c>
      <c r="D153" s="12" t="s">
        <v>63</v>
      </c>
      <c r="E153" s="14">
        <v>1.861</v>
      </c>
      <c r="F153" s="14">
        <v>0</v>
      </c>
      <c r="G153" s="14">
        <v>0</v>
      </c>
      <c r="H153" s="15">
        <v>0</v>
      </c>
      <c r="I153" s="15">
        <v>0</v>
      </c>
      <c r="J153" s="14">
        <v>0</v>
      </c>
      <c r="K153" s="12" t="s">
        <v>167</v>
      </c>
    </row>
    <row r="154" spans="2:11" ht="27.75" customHeight="1" x14ac:dyDescent="0.25">
      <c r="B154" s="11" t="s">
        <v>64</v>
      </c>
      <c r="C154" s="12" t="s">
        <v>178</v>
      </c>
      <c r="D154" s="12">
        <v>0</v>
      </c>
      <c r="E154" s="14">
        <v>19.103999999999999</v>
      </c>
      <c r="F154" s="14">
        <v>2.0710000000000002</v>
      </c>
      <c r="G154" s="14">
        <v>0.13300000000000001</v>
      </c>
      <c r="H154" s="15">
        <v>0</v>
      </c>
      <c r="I154" s="15">
        <v>0</v>
      </c>
      <c r="J154" s="14">
        <v>0</v>
      </c>
      <c r="K154" s="12" t="s">
        <v>167</v>
      </c>
    </row>
    <row r="155" spans="2:11" ht="27.75" customHeight="1" x14ac:dyDescent="0.25">
      <c r="B155" s="11" t="s">
        <v>65</v>
      </c>
      <c r="C155" s="12">
        <v>20</v>
      </c>
      <c r="D155" s="12">
        <v>8</v>
      </c>
      <c r="E155" s="14">
        <v>-0.55400000000000005</v>
      </c>
      <c r="F155" s="14">
        <v>0</v>
      </c>
      <c r="G155" s="14">
        <v>0</v>
      </c>
      <c r="H155" s="15">
        <v>0</v>
      </c>
      <c r="I155" s="15">
        <v>0</v>
      </c>
      <c r="J155" s="14">
        <v>0</v>
      </c>
      <c r="K155" s="12" t="s">
        <v>179</v>
      </c>
    </row>
    <row r="156" spans="2:11" ht="27.75" customHeight="1" x14ac:dyDescent="0.25">
      <c r="B156" s="11" t="s">
        <v>66</v>
      </c>
      <c r="C156" s="12">
        <v>30</v>
      </c>
      <c r="D156" s="12">
        <v>8</v>
      </c>
      <c r="E156" s="14">
        <v>-0.49</v>
      </c>
      <c r="F156" s="14">
        <v>0</v>
      </c>
      <c r="G156" s="14">
        <v>0</v>
      </c>
      <c r="H156" s="15">
        <v>0</v>
      </c>
      <c r="I156" s="15">
        <v>0</v>
      </c>
      <c r="J156" s="14">
        <v>0</v>
      </c>
      <c r="K156" s="12" t="s">
        <v>167</v>
      </c>
    </row>
    <row r="157" spans="2:11" ht="27.75" customHeight="1" x14ac:dyDescent="0.25">
      <c r="B157" s="11" t="s">
        <v>67</v>
      </c>
      <c r="C157" s="12">
        <v>22</v>
      </c>
      <c r="D157" s="12">
        <v>0</v>
      </c>
      <c r="E157" s="14">
        <v>-0.55400000000000005</v>
      </c>
      <c r="F157" s="14">
        <v>0</v>
      </c>
      <c r="G157" s="14">
        <v>0</v>
      </c>
      <c r="H157" s="15">
        <v>0</v>
      </c>
      <c r="I157" s="15">
        <v>0</v>
      </c>
      <c r="J157" s="14">
        <v>0.14099999999999999</v>
      </c>
      <c r="K157" s="12" t="s">
        <v>180</v>
      </c>
    </row>
    <row r="158" spans="2:11" ht="27.75" customHeight="1" x14ac:dyDescent="0.25">
      <c r="B158" s="11" t="s">
        <v>68</v>
      </c>
      <c r="C158" s="12">
        <v>24</v>
      </c>
      <c r="D158" s="12">
        <v>0</v>
      </c>
      <c r="E158" s="14">
        <v>-3.5110000000000001</v>
      </c>
      <c r="F158" s="14">
        <v>-0.53300000000000003</v>
      </c>
      <c r="G158" s="14">
        <v>-3.9E-2</v>
      </c>
      <c r="H158" s="15">
        <v>0</v>
      </c>
      <c r="I158" s="15">
        <v>0</v>
      </c>
      <c r="J158" s="14">
        <v>0.14099999999999999</v>
      </c>
      <c r="K158" s="12" t="s">
        <v>167</v>
      </c>
    </row>
    <row r="159" spans="2:11" ht="27.75" customHeight="1" x14ac:dyDescent="0.25">
      <c r="B159" s="11" t="s">
        <v>69</v>
      </c>
      <c r="C159" s="12">
        <v>23</v>
      </c>
      <c r="D159" s="12">
        <v>0</v>
      </c>
      <c r="E159" s="14">
        <v>-0.49</v>
      </c>
      <c r="F159" s="14">
        <v>0</v>
      </c>
      <c r="G159" s="14">
        <v>0</v>
      </c>
      <c r="H159" s="15">
        <v>0</v>
      </c>
      <c r="I159" s="15">
        <v>0</v>
      </c>
      <c r="J159" s="14">
        <v>0.13500000000000001</v>
      </c>
      <c r="K159" s="12">
        <v>14</v>
      </c>
    </row>
    <row r="160" spans="2:11" ht="27.75" customHeight="1" x14ac:dyDescent="0.25">
      <c r="B160" s="11" t="s">
        <v>70</v>
      </c>
      <c r="C160" s="12">
        <v>25</v>
      </c>
      <c r="D160" s="12">
        <v>0</v>
      </c>
      <c r="E160" s="14">
        <v>-3.121</v>
      </c>
      <c r="F160" s="14">
        <v>-0.46899999999999997</v>
      </c>
      <c r="G160" s="14">
        <v>-3.4000000000000002E-2</v>
      </c>
      <c r="H160" s="15">
        <v>0</v>
      </c>
      <c r="I160" s="15">
        <v>0</v>
      </c>
      <c r="J160" s="14">
        <v>0.13500000000000001</v>
      </c>
      <c r="K160" s="12" t="s">
        <v>167</v>
      </c>
    </row>
    <row r="161" spans="2:11" ht="27.75" customHeight="1" x14ac:dyDescent="0.25">
      <c r="B161" s="11" t="s">
        <v>71</v>
      </c>
      <c r="C161" s="12">
        <v>26</v>
      </c>
      <c r="D161" s="12">
        <v>0</v>
      </c>
      <c r="E161" s="14">
        <v>-0.34899999999999998</v>
      </c>
      <c r="F161" s="14">
        <v>0</v>
      </c>
      <c r="G161" s="14">
        <v>0</v>
      </c>
      <c r="H161" s="15">
        <v>107.04</v>
      </c>
      <c r="I161" s="15">
        <v>0</v>
      </c>
      <c r="J161" s="14">
        <v>0.105</v>
      </c>
      <c r="K161" s="12" t="s">
        <v>181</v>
      </c>
    </row>
    <row r="162" spans="2:11" ht="27.75" customHeight="1" x14ac:dyDescent="0.25">
      <c r="B162" s="11" t="s">
        <v>72</v>
      </c>
      <c r="C162" s="12">
        <v>28</v>
      </c>
      <c r="D162" s="12">
        <v>0</v>
      </c>
      <c r="E162" s="14">
        <v>-2.2669999999999999</v>
      </c>
      <c r="F162" s="14">
        <v>-0.32300000000000001</v>
      </c>
      <c r="G162" s="14">
        <v>-2.1000000000000001E-2</v>
      </c>
      <c r="H162" s="15">
        <v>107.04</v>
      </c>
      <c r="I162" s="15">
        <v>0</v>
      </c>
      <c r="J162" s="14">
        <v>0.105</v>
      </c>
      <c r="K162" s="12" t="s">
        <v>167</v>
      </c>
    </row>
    <row r="163" spans="2:11" ht="27.75" customHeight="1" x14ac:dyDescent="0.25">
      <c r="B163" s="11" t="s">
        <v>73</v>
      </c>
      <c r="C163" s="12">
        <v>29</v>
      </c>
      <c r="D163" s="12">
        <v>0</v>
      </c>
      <c r="E163" s="14">
        <v>-2.0569999999999999</v>
      </c>
      <c r="F163" s="14">
        <v>-0.28699999999999998</v>
      </c>
      <c r="G163" s="14">
        <v>-1.7999999999999999E-2</v>
      </c>
      <c r="H163" s="15">
        <v>107.04</v>
      </c>
      <c r="I163" s="15">
        <v>0</v>
      </c>
      <c r="J163" s="14">
        <v>7.8E-2</v>
      </c>
      <c r="K163" s="12" t="s">
        <v>167</v>
      </c>
    </row>
    <row r="164" spans="2:11" ht="27.75" customHeight="1" x14ac:dyDescent="0.25">
      <c r="B164" s="11" t="s">
        <v>74</v>
      </c>
      <c r="C164" s="12">
        <v>27</v>
      </c>
      <c r="D164" s="12">
        <v>0</v>
      </c>
      <c r="E164" s="14">
        <v>-0.314</v>
      </c>
      <c r="F164" s="14">
        <v>0</v>
      </c>
      <c r="G164" s="14">
        <v>0</v>
      </c>
      <c r="H164" s="15">
        <v>107.04</v>
      </c>
      <c r="I164" s="15">
        <v>0</v>
      </c>
      <c r="J164" s="14">
        <v>7.8E-2</v>
      </c>
      <c r="K164" s="12">
        <v>16</v>
      </c>
    </row>
    <row r="165" spans="2:11" ht="27.75" customHeight="1" x14ac:dyDescent="0.25">
      <c r="B165" s="11" t="s">
        <v>75</v>
      </c>
      <c r="C165" s="12">
        <v>150</v>
      </c>
      <c r="D165" s="12">
        <v>1</v>
      </c>
      <c r="E165" s="14">
        <v>1.1755241919649146</v>
      </c>
      <c r="F165" s="14">
        <v>0</v>
      </c>
      <c r="G165" s="14">
        <v>0</v>
      </c>
      <c r="H165" s="15">
        <v>2.7727038006128963</v>
      </c>
      <c r="I165" s="15">
        <v>0</v>
      </c>
      <c r="J165" s="14">
        <v>0</v>
      </c>
      <c r="K165" s="12" t="s">
        <v>167</v>
      </c>
    </row>
    <row r="166" spans="2:11" ht="27.75" customHeight="1" x14ac:dyDescent="0.25">
      <c r="B166" s="11" t="s">
        <v>76</v>
      </c>
      <c r="C166" s="12">
        <v>151</v>
      </c>
      <c r="D166" s="12">
        <v>2</v>
      </c>
      <c r="E166" s="14">
        <v>1.4847381641991637</v>
      </c>
      <c r="F166" s="14">
        <v>5.174861932019461E-2</v>
      </c>
      <c r="G166" s="14">
        <v>0</v>
      </c>
      <c r="H166" s="15">
        <v>2.7727038006128963</v>
      </c>
      <c r="I166" s="15">
        <v>0</v>
      </c>
      <c r="J166" s="14">
        <v>0</v>
      </c>
      <c r="K166" s="12" t="s">
        <v>167</v>
      </c>
    </row>
    <row r="167" spans="2:11" ht="27.75" customHeight="1" x14ac:dyDescent="0.25">
      <c r="B167" s="11" t="s">
        <v>77</v>
      </c>
      <c r="C167" s="12">
        <v>152</v>
      </c>
      <c r="D167" s="12">
        <v>2</v>
      </c>
      <c r="E167" s="14">
        <v>0.26832617425286093</v>
      </c>
      <c r="F167" s="14">
        <v>0</v>
      </c>
      <c r="G167" s="14">
        <v>0</v>
      </c>
      <c r="H167" s="15">
        <v>0</v>
      </c>
      <c r="I167" s="15">
        <v>0</v>
      </c>
      <c r="J167" s="14">
        <v>0</v>
      </c>
      <c r="K167" s="12" t="s">
        <v>167</v>
      </c>
    </row>
    <row r="168" spans="2:11" ht="27.75" customHeight="1" x14ac:dyDescent="0.25">
      <c r="B168" s="11" t="s">
        <v>78</v>
      </c>
      <c r="C168" s="12">
        <v>153</v>
      </c>
      <c r="D168" s="12">
        <v>3</v>
      </c>
      <c r="E168" s="14">
        <v>1.207467784137874</v>
      </c>
      <c r="F168" s="14">
        <v>0</v>
      </c>
      <c r="G168" s="14">
        <v>0</v>
      </c>
      <c r="H168" s="15">
        <v>2.5490986554021791</v>
      </c>
      <c r="I168" s="15">
        <v>0</v>
      </c>
      <c r="J168" s="14">
        <v>0</v>
      </c>
      <c r="K168" s="12" t="s">
        <v>167</v>
      </c>
    </row>
    <row r="169" spans="2:11" ht="27.75" customHeight="1" x14ac:dyDescent="0.25">
      <c r="B169" s="11" t="s">
        <v>79</v>
      </c>
      <c r="C169" s="12">
        <v>154</v>
      </c>
      <c r="D169" s="12">
        <v>4</v>
      </c>
      <c r="E169" s="14">
        <v>1.5192372437459603</v>
      </c>
      <c r="F169" s="14">
        <v>0.17249539773398204</v>
      </c>
      <c r="G169" s="14">
        <v>0</v>
      </c>
      <c r="H169" s="15">
        <v>2.5490986554021791</v>
      </c>
      <c r="I169" s="15">
        <v>0</v>
      </c>
      <c r="J169" s="14">
        <v>0</v>
      </c>
      <c r="K169" s="12" t="s">
        <v>167</v>
      </c>
    </row>
    <row r="170" spans="2:11" ht="27.75" customHeight="1" x14ac:dyDescent="0.25">
      <c r="B170" s="11" t="s">
        <v>80</v>
      </c>
      <c r="C170" s="12">
        <v>155</v>
      </c>
      <c r="D170" s="12">
        <v>4</v>
      </c>
      <c r="E170" s="14">
        <v>0.31560269066884117</v>
      </c>
      <c r="F170" s="14">
        <v>0</v>
      </c>
      <c r="G170" s="14">
        <v>0</v>
      </c>
      <c r="H170" s="15">
        <v>0</v>
      </c>
      <c r="I170" s="15">
        <v>0</v>
      </c>
      <c r="J170" s="14">
        <v>0</v>
      </c>
      <c r="K170" s="12" t="s">
        <v>167</v>
      </c>
    </row>
    <row r="171" spans="2:11" ht="27.75" customHeight="1" x14ac:dyDescent="0.25">
      <c r="B171" s="11" t="s">
        <v>81</v>
      </c>
      <c r="C171" s="12">
        <v>156</v>
      </c>
      <c r="D171" s="12" t="s">
        <v>55</v>
      </c>
      <c r="E171" s="14">
        <v>1.1653022424695676</v>
      </c>
      <c r="F171" s="14">
        <v>3.8332310607551559E-2</v>
      </c>
      <c r="G171" s="14">
        <v>0</v>
      </c>
      <c r="H171" s="15">
        <v>17.843690587815253</v>
      </c>
      <c r="I171" s="15">
        <v>0</v>
      </c>
      <c r="J171" s="14">
        <v>0</v>
      </c>
      <c r="K171" s="12" t="s">
        <v>167</v>
      </c>
    </row>
    <row r="172" spans="2:11" ht="27.75" customHeight="1" x14ac:dyDescent="0.25">
      <c r="B172" s="11" t="s">
        <v>82</v>
      </c>
      <c r="C172" s="12">
        <v>157</v>
      </c>
      <c r="D172" s="12">
        <v>0</v>
      </c>
      <c r="E172" s="14">
        <v>4.6100992224015345</v>
      </c>
      <c r="F172" s="14">
        <v>0.4689319330990474</v>
      </c>
      <c r="G172" s="14">
        <v>2.8110361112204475E-2</v>
      </c>
      <c r="H172" s="15">
        <v>7.608963655598985</v>
      </c>
      <c r="I172" s="15">
        <v>0.82414467806235858</v>
      </c>
      <c r="J172" s="14">
        <v>0.1814396035424107</v>
      </c>
      <c r="K172" s="12" t="s">
        <v>167</v>
      </c>
    </row>
    <row r="173" spans="2:11" ht="27.75" customHeight="1" x14ac:dyDescent="0.25">
      <c r="B173" s="11" t="s">
        <v>83</v>
      </c>
      <c r="C173" s="12">
        <v>169</v>
      </c>
      <c r="D173" s="12" t="s">
        <v>63</v>
      </c>
      <c r="E173" s="14">
        <v>1.1889405006775575</v>
      </c>
      <c r="F173" s="14">
        <v>0</v>
      </c>
      <c r="G173" s="14">
        <v>0</v>
      </c>
      <c r="H173" s="15">
        <v>0</v>
      </c>
      <c r="I173" s="15">
        <v>0</v>
      </c>
      <c r="J173" s="14">
        <v>0</v>
      </c>
      <c r="K173" s="12" t="s">
        <v>167</v>
      </c>
    </row>
    <row r="174" spans="2:11" ht="27.75" customHeight="1" x14ac:dyDescent="0.25">
      <c r="B174" s="11" t="s">
        <v>84</v>
      </c>
      <c r="C174" s="12">
        <v>170</v>
      </c>
      <c r="D174" s="12">
        <v>0</v>
      </c>
      <c r="E174" s="14">
        <v>12.205007697444417</v>
      </c>
      <c r="F174" s="14">
        <v>1.3231035878039881</v>
      </c>
      <c r="G174" s="14">
        <v>8.4969955180072637E-2</v>
      </c>
      <c r="H174" s="15">
        <v>0</v>
      </c>
      <c r="I174" s="15">
        <v>0</v>
      </c>
      <c r="J174" s="14">
        <v>0</v>
      </c>
      <c r="K174" s="12" t="s">
        <v>167</v>
      </c>
    </row>
    <row r="175" spans="2:11" ht="27.75" customHeight="1" x14ac:dyDescent="0.25">
      <c r="B175" s="11" t="s">
        <v>85</v>
      </c>
      <c r="C175" s="12">
        <v>172</v>
      </c>
      <c r="D175" s="12">
        <v>8</v>
      </c>
      <c r="E175" s="14">
        <v>-0.55400000000000005</v>
      </c>
      <c r="F175" s="14">
        <v>0</v>
      </c>
      <c r="G175" s="14">
        <v>0</v>
      </c>
      <c r="H175" s="15">
        <v>0</v>
      </c>
      <c r="I175" s="15">
        <v>0</v>
      </c>
      <c r="J175" s="14">
        <v>0</v>
      </c>
      <c r="K175" s="12" t="s">
        <v>167</v>
      </c>
    </row>
    <row r="176" spans="2:11" ht="27.75" customHeight="1" x14ac:dyDescent="0.25">
      <c r="B176" s="11" t="s">
        <v>86</v>
      </c>
      <c r="C176" s="12">
        <v>173</v>
      </c>
      <c r="D176" s="12">
        <v>0</v>
      </c>
      <c r="E176" s="14">
        <v>-0.55400000000000005</v>
      </c>
      <c r="F176" s="14">
        <v>0</v>
      </c>
      <c r="G176" s="14">
        <v>0</v>
      </c>
      <c r="H176" s="15">
        <v>0</v>
      </c>
      <c r="I176" s="15">
        <v>0</v>
      </c>
      <c r="J176" s="14">
        <v>0.14099999999999999</v>
      </c>
      <c r="K176" s="12" t="s">
        <v>167</v>
      </c>
    </row>
    <row r="177" spans="2:11" ht="27.75" customHeight="1" x14ac:dyDescent="0.25">
      <c r="B177" s="11" t="s">
        <v>87</v>
      </c>
      <c r="C177" s="12">
        <v>174</v>
      </c>
      <c r="D177" s="12">
        <v>0</v>
      </c>
      <c r="E177" s="14">
        <v>-3.5110000000000001</v>
      </c>
      <c r="F177" s="14">
        <v>-0.53300000000000003</v>
      </c>
      <c r="G177" s="14">
        <v>-3.9E-2</v>
      </c>
      <c r="H177" s="15">
        <v>0</v>
      </c>
      <c r="I177" s="15">
        <v>0</v>
      </c>
      <c r="J177" s="14">
        <v>0.14099999999999999</v>
      </c>
      <c r="K177" s="12" t="s">
        <v>167</v>
      </c>
    </row>
    <row r="178" spans="2:11" ht="27.75" customHeight="1" x14ac:dyDescent="0.25">
      <c r="B178" s="11" t="s">
        <v>88</v>
      </c>
      <c r="C178" s="12">
        <v>158</v>
      </c>
      <c r="D178" s="12">
        <v>1</v>
      </c>
      <c r="E178" s="14">
        <v>0.70129400472605385</v>
      </c>
      <c r="F178" s="14">
        <v>0</v>
      </c>
      <c r="G178" s="14">
        <v>0</v>
      </c>
      <c r="H178" s="15">
        <v>1.6541391198429747</v>
      </c>
      <c r="I178" s="15">
        <v>0</v>
      </c>
      <c r="J178" s="14">
        <v>0</v>
      </c>
      <c r="K178" s="12" t="s">
        <v>167</v>
      </c>
    </row>
    <row r="179" spans="2:11" ht="27.75" customHeight="1" x14ac:dyDescent="0.25">
      <c r="B179" s="11" t="s">
        <v>89</v>
      </c>
      <c r="C179" s="12">
        <v>159</v>
      </c>
      <c r="D179" s="12">
        <v>2</v>
      </c>
      <c r="E179" s="14">
        <v>0.88576481901268966</v>
      </c>
      <c r="F179" s="14">
        <v>3.0872181729788239E-2</v>
      </c>
      <c r="G179" s="14">
        <v>0</v>
      </c>
      <c r="H179" s="15">
        <v>1.6541391198429747</v>
      </c>
      <c r="I179" s="15">
        <v>0</v>
      </c>
      <c r="J179" s="14">
        <v>0</v>
      </c>
      <c r="K179" s="12" t="s">
        <v>167</v>
      </c>
    </row>
    <row r="180" spans="2:11" ht="27.75" customHeight="1" x14ac:dyDescent="0.25">
      <c r="B180" s="11" t="s">
        <v>90</v>
      </c>
      <c r="C180" s="12">
        <v>160</v>
      </c>
      <c r="D180" s="12">
        <v>2</v>
      </c>
      <c r="E180" s="14">
        <v>0.16007797933964271</v>
      </c>
      <c r="F180" s="14">
        <v>0</v>
      </c>
      <c r="G180" s="14">
        <v>0</v>
      </c>
      <c r="H180" s="15">
        <v>0</v>
      </c>
      <c r="I180" s="15">
        <v>0</v>
      </c>
      <c r="J180" s="14">
        <v>0</v>
      </c>
      <c r="K180" s="12" t="s">
        <v>167</v>
      </c>
    </row>
    <row r="181" spans="2:11" ht="27.75" customHeight="1" x14ac:dyDescent="0.25">
      <c r="B181" s="11" t="s">
        <v>91</v>
      </c>
      <c r="C181" s="12">
        <v>161</v>
      </c>
      <c r="D181" s="12">
        <v>3</v>
      </c>
      <c r="E181" s="14">
        <v>0.72035090702839222</v>
      </c>
      <c r="F181" s="14">
        <v>0</v>
      </c>
      <c r="G181" s="14">
        <v>0</v>
      </c>
      <c r="H181" s="15">
        <v>1.5207408037266059</v>
      </c>
      <c r="I181" s="15">
        <v>0</v>
      </c>
      <c r="J181" s="14">
        <v>0</v>
      </c>
      <c r="K181" s="12" t="s">
        <v>167</v>
      </c>
    </row>
    <row r="182" spans="2:11" ht="27.75" customHeight="1" x14ac:dyDescent="0.25">
      <c r="B182" s="11" t="s">
        <v>92</v>
      </c>
      <c r="C182" s="12">
        <v>162</v>
      </c>
      <c r="D182" s="12">
        <v>4</v>
      </c>
      <c r="E182" s="14">
        <v>0.90634627349921526</v>
      </c>
      <c r="F182" s="14">
        <v>0.10290727243262747</v>
      </c>
      <c r="G182" s="14">
        <v>0</v>
      </c>
      <c r="H182" s="15">
        <v>1.5207408037266059</v>
      </c>
      <c r="I182" s="15">
        <v>0</v>
      </c>
      <c r="J182" s="14">
        <v>0</v>
      </c>
      <c r="K182" s="12" t="s">
        <v>167</v>
      </c>
    </row>
    <row r="183" spans="2:11" ht="27.75" customHeight="1" x14ac:dyDescent="0.25">
      <c r="B183" s="11" t="s">
        <v>93</v>
      </c>
      <c r="C183" s="12">
        <v>163</v>
      </c>
      <c r="D183" s="12">
        <v>4</v>
      </c>
      <c r="E183" s="14">
        <v>0.18828219474710359</v>
      </c>
      <c r="F183" s="14">
        <v>0</v>
      </c>
      <c r="G183" s="14">
        <v>0</v>
      </c>
      <c r="H183" s="15">
        <v>0</v>
      </c>
      <c r="I183" s="15">
        <v>0</v>
      </c>
      <c r="J183" s="14">
        <v>0</v>
      </c>
      <c r="K183" s="12" t="s">
        <v>167</v>
      </c>
    </row>
    <row r="184" spans="2:11" ht="27.75" customHeight="1" x14ac:dyDescent="0.25">
      <c r="B184" s="11" t="s">
        <v>94</v>
      </c>
      <c r="C184" s="12">
        <v>164</v>
      </c>
      <c r="D184" s="12" t="s">
        <v>55</v>
      </c>
      <c r="E184" s="14">
        <v>0.69519579598930559</v>
      </c>
      <c r="F184" s="14">
        <v>2.2868282762806103E-2</v>
      </c>
      <c r="G184" s="14">
        <v>0</v>
      </c>
      <c r="H184" s="15">
        <v>10.64518562608624</v>
      </c>
      <c r="I184" s="15">
        <v>0</v>
      </c>
      <c r="J184" s="14">
        <v>0</v>
      </c>
      <c r="K184" s="12" t="s">
        <v>167</v>
      </c>
    </row>
    <row r="185" spans="2:11" ht="27.75" customHeight="1" x14ac:dyDescent="0.25">
      <c r="B185" s="11" t="s">
        <v>95</v>
      </c>
      <c r="C185" s="12">
        <v>165</v>
      </c>
      <c r="D185" s="12">
        <v>0</v>
      </c>
      <c r="E185" s="14">
        <v>2.7502921402734808</v>
      </c>
      <c r="F185" s="14">
        <v>0.27975532579832796</v>
      </c>
      <c r="G185" s="14">
        <v>1.6770074026057808E-2</v>
      </c>
      <c r="H185" s="15">
        <v>4.5393541284170116</v>
      </c>
      <c r="I185" s="15">
        <v>0.49166807940033119</v>
      </c>
      <c r="J185" s="14">
        <v>0.1082432050772822</v>
      </c>
      <c r="K185" s="12" t="s">
        <v>167</v>
      </c>
    </row>
    <row r="186" spans="2:11" ht="27.75" customHeight="1" x14ac:dyDescent="0.25">
      <c r="B186" s="11" t="s">
        <v>96</v>
      </c>
      <c r="C186" s="12">
        <v>166</v>
      </c>
      <c r="D186" s="12">
        <v>0</v>
      </c>
      <c r="E186" s="14">
        <v>3.6911134647415649</v>
      </c>
      <c r="F186" s="14">
        <v>0.34611832687934485</v>
      </c>
      <c r="G186" s="14">
        <v>1.8957010836147866E-2</v>
      </c>
      <c r="H186" s="15">
        <v>24.350586177271225</v>
      </c>
      <c r="I186" s="15">
        <v>1.0518083431669139</v>
      </c>
      <c r="J186" s="14">
        <v>0.13331059233162049</v>
      </c>
      <c r="K186" s="12" t="s">
        <v>167</v>
      </c>
    </row>
    <row r="187" spans="2:11" ht="27.75" customHeight="1" x14ac:dyDescent="0.25">
      <c r="B187" s="11" t="s">
        <v>97</v>
      </c>
      <c r="C187" s="12">
        <v>167</v>
      </c>
      <c r="D187" s="12">
        <v>0</v>
      </c>
      <c r="E187" s="14">
        <v>3.7248299435560006</v>
      </c>
      <c r="F187" s="14">
        <v>0.32030229227994678</v>
      </c>
      <c r="G187" s="14">
        <v>1.5789549619433997E-2</v>
      </c>
      <c r="H187" s="15">
        <v>76.135704498280319</v>
      </c>
      <c r="I187" s="15">
        <v>1.2105321374899398</v>
      </c>
      <c r="J187" s="14">
        <v>0.12706828027068312</v>
      </c>
      <c r="K187" s="12" t="s">
        <v>167</v>
      </c>
    </row>
    <row r="188" spans="2:11" ht="27.75" customHeight="1" x14ac:dyDescent="0.25">
      <c r="B188" s="11" t="s">
        <v>98</v>
      </c>
      <c r="C188" s="12">
        <v>168</v>
      </c>
      <c r="D188" s="12" t="s">
        <v>63</v>
      </c>
      <c r="E188" s="14">
        <v>0.70929790369303591</v>
      </c>
      <c r="F188" s="14">
        <v>0</v>
      </c>
      <c r="G188" s="14">
        <v>0</v>
      </c>
      <c r="H188" s="15">
        <v>0</v>
      </c>
      <c r="I188" s="15">
        <v>0</v>
      </c>
      <c r="J188" s="14">
        <v>0</v>
      </c>
      <c r="K188" s="12" t="s">
        <v>167</v>
      </c>
    </row>
    <row r="189" spans="2:11" ht="27.75" customHeight="1" x14ac:dyDescent="0.25">
      <c r="B189" s="11" t="s">
        <v>99</v>
      </c>
      <c r="C189" s="12">
        <v>171</v>
      </c>
      <c r="D189" s="12">
        <v>0</v>
      </c>
      <c r="E189" s="14">
        <v>7.2812612316774628</v>
      </c>
      <c r="F189" s="14">
        <v>0.78933689336285739</v>
      </c>
      <c r="G189" s="14">
        <v>5.0691360124220194E-2</v>
      </c>
      <c r="H189" s="15">
        <v>0</v>
      </c>
      <c r="I189" s="15">
        <v>0</v>
      </c>
      <c r="J189" s="14">
        <v>0</v>
      </c>
      <c r="K189" s="12" t="s">
        <v>167</v>
      </c>
    </row>
    <row r="190" spans="2:11" ht="27.75" customHeight="1" x14ac:dyDescent="0.25">
      <c r="B190" s="11" t="s">
        <v>100</v>
      </c>
      <c r="C190" s="12">
        <v>175</v>
      </c>
      <c r="D190" s="12">
        <v>8</v>
      </c>
      <c r="E190" s="14">
        <v>-0.55400000000000005</v>
      </c>
      <c r="F190" s="14">
        <v>0</v>
      </c>
      <c r="G190" s="14">
        <v>0</v>
      </c>
      <c r="H190" s="15">
        <v>0</v>
      </c>
      <c r="I190" s="15">
        <v>0</v>
      </c>
      <c r="J190" s="14">
        <v>0</v>
      </c>
      <c r="K190" s="12" t="s">
        <v>167</v>
      </c>
    </row>
    <row r="191" spans="2:11" ht="27.75" customHeight="1" x14ac:dyDescent="0.25">
      <c r="B191" s="11" t="s">
        <v>101</v>
      </c>
      <c r="C191" s="12">
        <v>176</v>
      </c>
      <c r="D191" s="12">
        <v>8</v>
      </c>
      <c r="E191" s="14">
        <v>-0.49</v>
      </c>
      <c r="F191" s="14">
        <v>0</v>
      </c>
      <c r="G191" s="14">
        <v>0</v>
      </c>
      <c r="H191" s="15">
        <v>0</v>
      </c>
      <c r="I191" s="15">
        <v>0</v>
      </c>
      <c r="J191" s="14">
        <v>0</v>
      </c>
      <c r="K191" s="12" t="s">
        <v>167</v>
      </c>
    </row>
    <row r="192" spans="2:11" ht="27.75" customHeight="1" x14ac:dyDescent="0.25">
      <c r="B192" s="11" t="s">
        <v>102</v>
      </c>
      <c r="C192" s="12">
        <v>177</v>
      </c>
      <c r="D192" s="12">
        <v>0</v>
      </c>
      <c r="E192" s="14">
        <v>-0.55400000000000005</v>
      </c>
      <c r="F192" s="14">
        <v>0</v>
      </c>
      <c r="G192" s="14">
        <v>0</v>
      </c>
      <c r="H192" s="15">
        <v>0</v>
      </c>
      <c r="I192" s="15">
        <v>0</v>
      </c>
      <c r="J192" s="14">
        <v>0.14099999999999999</v>
      </c>
      <c r="K192" s="12" t="s">
        <v>167</v>
      </c>
    </row>
    <row r="193" spans="2:11" ht="27.75" customHeight="1" x14ac:dyDescent="0.25">
      <c r="B193" s="11" t="s">
        <v>103</v>
      </c>
      <c r="C193" s="12">
        <v>178</v>
      </c>
      <c r="D193" s="12">
        <v>0</v>
      </c>
      <c r="E193" s="14">
        <v>-3.5110000000000001</v>
      </c>
      <c r="F193" s="14">
        <v>-0.53300000000000003</v>
      </c>
      <c r="G193" s="14">
        <v>-3.9E-2</v>
      </c>
      <c r="H193" s="15">
        <v>0</v>
      </c>
      <c r="I193" s="15">
        <v>0</v>
      </c>
      <c r="J193" s="14">
        <v>0.14099999999999999</v>
      </c>
      <c r="K193" s="12" t="s">
        <v>167</v>
      </c>
    </row>
    <row r="194" spans="2:11" ht="27.75" customHeight="1" x14ac:dyDescent="0.25">
      <c r="B194" s="11" t="s">
        <v>104</v>
      </c>
      <c r="C194" s="12">
        <v>179</v>
      </c>
      <c r="D194" s="12">
        <v>0</v>
      </c>
      <c r="E194" s="14">
        <v>-0.49</v>
      </c>
      <c r="F194" s="14">
        <v>0</v>
      </c>
      <c r="G194" s="14">
        <v>0</v>
      </c>
      <c r="H194" s="15">
        <v>0</v>
      </c>
      <c r="I194" s="15">
        <v>0</v>
      </c>
      <c r="J194" s="14">
        <v>0.13500000000000001</v>
      </c>
      <c r="K194" s="12" t="s">
        <v>167</v>
      </c>
    </row>
    <row r="195" spans="2:11" ht="27.75" customHeight="1" x14ac:dyDescent="0.25">
      <c r="B195" s="11" t="s">
        <v>105</v>
      </c>
      <c r="C195" s="12">
        <v>180</v>
      </c>
      <c r="D195" s="12">
        <v>0</v>
      </c>
      <c r="E195" s="14">
        <v>-3.121</v>
      </c>
      <c r="F195" s="14">
        <v>-0.46899999999999997</v>
      </c>
      <c r="G195" s="14">
        <v>-3.4000000000000002E-2</v>
      </c>
      <c r="H195" s="15">
        <v>0</v>
      </c>
      <c r="I195" s="15">
        <v>0</v>
      </c>
      <c r="J195" s="14">
        <v>0.13500000000000001</v>
      </c>
      <c r="K195" s="12" t="s">
        <v>167</v>
      </c>
    </row>
    <row r="196" spans="2:11" ht="27.75" customHeight="1" x14ac:dyDescent="0.25">
      <c r="B196" s="11" t="s">
        <v>106</v>
      </c>
      <c r="C196" s="12">
        <v>181</v>
      </c>
      <c r="D196" s="12">
        <v>0</v>
      </c>
      <c r="E196" s="14">
        <v>-0.34899999999999998</v>
      </c>
      <c r="F196" s="14">
        <v>0</v>
      </c>
      <c r="G196" s="14">
        <v>0</v>
      </c>
      <c r="H196" s="15">
        <v>0</v>
      </c>
      <c r="I196" s="15">
        <v>0</v>
      </c>
      <c r="J196" s="14">
        <v>0.105</v>
      </c>
      <c r="K196" s="12" t="s">
        <v>167</v>
      </c>
    </row>
    <row r="197" spans="2:11" ht="27.75" customHeight="1" x14ac:dyDescent="0.25">
      <c r="B197" s="11" t="s">
        <v>107</v>
      </c>
      <c r="C197" s="12">
        <v>182</v>
      </c>
      <c r="D197" s="12">
        <v>0</v>
      </c>
      <c r="E197" s="14">
        <v>-2.2669999999999999</v>
      </c>
      <c r="F197" s="14">
        <v>-0.32300000000000001</v>
      </c>
      <c r="G197" s="14">
        <v>-2.1000000000000001E-2</v>
      </c>
      <c r="H197" s="15">
        <v>0</v>
      </c>
      <c r="I197" s="15">
        <v>0</v>
      </c>
      <c r="J197" s="14">
        <v>0.105</v>
      </c>
      <c r="K197" s="12" t="s">
        <v>167</v>
      </c>
    </row>
    <row r="198" spans="2:11" ht="27.75" customHeight="1" thickBot="1" x14ac:dyDescent="0.3">
      <c r="B198" s="17"/>
      <c r="C198" s="17"/>
      <c r="D198" s="17"/>
      <c r="E198" s="17"/>
      <c r="F198" s="17"/>
      <c r="G198" s="17"/>
      <c r="H198" s="17"/>
      <c r="I198" s="17"/>
      <c r="J198" s="17"/>
      <c r="K198" s="17"/>
    </row>
    <row r="199" spans="2:11" ht="27.75" customHeight="1" x14ac:dyDescent="0.25"/>
    <row r="200" spans="2:11" ht="27.75" customHeight="1" x14ac:dyDescent="0.25"/>
    <row r="201" spans="2:11" ht="27.75" customHeight="1" thickBot="1" x14ac:dyDescent="0.3"/>
    <row r="202" spans="2:11" ht="27.75" customHeight="1" x14ac:dyDescent="0.25">
      <c r="B202" s="18"/>
      <c r="C202" s="19"/>
      <c r="D202" s="19"/>
      <c r="E202" s="19"/>
      <c r="F202" s="19"/>
      <c r="G202" s="19"/>
      <c r="H202" s="19"/>
      <c r="I202" s="19"/>
      <c r="J202" s="19"/>
      <c r="K202" s="19"/>
    </row>
    <row r="203" spans="2:11" ht="27.75" customHeight="1" x14ac:dyDescent="0.4">
      <c r="B203" s="35" t="s">
        <v>110</v>
      </c>
      <c r="C203" s="35"/>
      <c r="D203" s="35"/>
      <c r="E203" s="35"/>
      <c r="F203" s="35"/>
      <c r="G203" s="35"/>
      <c r="H203" s="8"/>
      <c r="I203" s="8"/>
      <c r="J203" s="8"/>
      <c r="K203" s="8"/>
    </row>
    <row r="204" spans="2:11" ht="27.75" customHeight="1" x14ac:dyDescent="0.25">
      <c r="B204" s="9"/>
      <c r="C204" s="8"/>
      <c r="D204" s="8"/>
      <c r="E204" s="8"/>
      <c r="F204" s="8"/>
      <c r="G204" s="8"/>
      <c r="H204" s="8"/>
      <c r="I204" s="8"/>
      <c r="J204" s="8"/>
      <c r="K204" s="8"/>
    </row>
    <row r="205" spans="2:11" ht="27.75" customHeight="1" x14ac:dyDescent="0.25">
      <c r="B205" s="9"/>
      <c r="C205" s="8"/>
      <c r="D205" s="8"/>
      <c r="E205" s="8"/>
      <c r="F205" s="8"/>
      <c r="G205" s="8"/>
      <c r="H205" s="8"/>
      <c r="I205" s="8"/>
      <c r="J205" s="8"/>
      <c r="K205" s="8"/>
    </row>
    <row r="206" spans="2:11" ht="27.75" customHeight="1" x14ac:dyDescent="0.25">
      <c r="B206" s="1"/>
      <c r="C206" s="10" t="s">
        <v>39</v>
      </c>
      <c r="D206" s="10" t="s">
        <v>40</v>
      </c>
      <c r="E206" s="10" t="s">
        <v>41</v>
      </c>
      <c r="F206" s="10" t="s">
        <v>42</v>
      </c>
      <c r="G206" s="10" t="s">
        <v>43</v>
      </c>
      <c r="H206" s="10" t="s">
        <v>44</v>
      </c>
      <c r="I206" s="10" t="s">
        <v>45</v>
      </c>
      <c r="J206" s="10" t="s">
        <v>46</v>
      </c>
      <c r="K206" s="10" t="s">
        <v>47</v>
      </c>
    </row>
    <row r="207" spans="2:11" ht="27.75" customHeight="1" x14ac:dyDescent="0.25">
      <c r="B207" s="11" t="s">
        <v>48</v>
      </c>
      <c r="C207" s="12">
        <v>100</v>
      </c>
      <c r="D207" s="12">
        <v>1</v>
      </c>
      <c r="E207" s="14">
        <v>1.829</v>
      </c>
      <c r="F207" s="14">
        <v>0</v>
      </c>
      <c r="G207" s="14">
        <v>0</v>
      </c>
      <c r="H207" s="15">
        <v>4.51</v>
      </c>
      <c r="I207" s="15">
        <v>0</v>
      </c>
      <c r="J207" s="14">
        <v>0</v>
      </c>
      <c r="K207" s="12" t="s">
        <v>168</v>
      </c>
    </row>
    <row r="208" spans="2:11" ht="27.75" customHeight="1" x14ac:dyDescent="0.25">
      <c r="B208" s="11" t="s">
        <v>49</v>
      </c>
      <c r="C208" s="12">
        <v>120</v>
      </c>
      <c r="D208" s="12">
        <v>2</v>
      </c>
      <c r="E208" s="14">
        <v>2.3170000000000002</v>
      </c>
      <c r="F208" s="14">
        <v>7.4999999999999997E-2</v>
      </c>
      <c r="G208" s="14">
        <v>0</v>
      </c>
      <c r="H208" s="15">
        <v>4.51</v>
      </c>
      <c r="I208" s="15">
        <v>0</v>
      </c>
      <c r="J208" s="14">
        <v>0</v>
      </c>
      <c r="K208" s="12" t="s">
        <v>169</v>
      </c>
    </row>
    <row r="209" spans="2:11" ht="27.75" customHeight="1" x14ac:dyDescent="0.25">
      <c r="B209" s="11" t="s">
        <v>50</v>
      </c>
      <c r="C209" s="12">
        <v>111</v>
      </c>
      <c r="D209" s="12">
        <v>2</v>
      </c>
      <c r="E209" s="14">
        <v>0.41299999999999998</v>
      </c>
      <c r="F209" s="14">
        <v>0</v>
      </c>
      <c r="G209" s="14">
        <v>0</v>
      </c>
      <c r="H209" s="15">
        <v>0</v>
      </c>
      <c r="I209" s="15">
        <v>0</v>
      </c>
      <c r="J209" s="14">
        <v>0</v>
      </c>
      <c r="K209" s="12" t="s">
        <v>170</v>
      </c>
    </row>
    <row r="210" spans="2:11" ht="27.75" customHeight="1" x14ac:dyDescent="0.25">
      <c r="B210" s="11" t="s">
        <v>51</v>
      </c>
      <c r="C210" s="12">
        <v>240</v>
      </c>
      <c r="D210" s="12">
        <v>3</v>
      </c>
      <c r="E210" s="14">
        <v>1.8779999999999999</v>
      </c>
      <c r="F210" s="14">
        <v>0</v>
      </c>
      <c r="G210" s="14">
        <v>0</v>
      </c>
      <c r="H210" s="15">
        <v>4.1399999999999997</v>
      </c>
      <c r="I210" s="15">
        <v>0</v>
      </c>
      <c r="J210" s="14">
        <v>0</v>
      </c>
      <c r="K210" s="12" t="s">
        <v>171</v>
      </c>
    </row>
    <row r="211" spans="2:11" ht="27.75" customHeight="1" x14ac:dyDescent="0.25">
      <c r="B211" s="11" t="s">
        <v>52</v>
      </c>
      <c r="C211" s="12">
        <v>246</v>
      </c>
      <c r="D211" s="12">
        <v>4</v>
      </c>
      <c r="E211" s="14">
        <v>2.363</v>
      </c>
      <c r="F211" s="14">
        <v>0.26200000000000001</v>
      </c>
      <c r="G211" s="14">
        <v>0</v>
      </c>
      <c r="H211" s="15">
        <v>4.1399999999999997</v>
      </c>
      <c r="I211" s="15">
        <v>0</v>
      </c>
      <c r="J211" s="14">
        <v>0</v>
      </c>
      <c r="K211" s="12" t="s">
        <v>172</v>
      </c>
    </row>
    <row r="212" spans="2:11" ht="27.75" customHeight="1" x14ac:dyDescent="0.25">
      <c r="B212" s="11" t="s">
        <v>53</v>
      </c>
      <c r="C212" s="12">
        <v>214</v>
      </c>
      <c r="D212" s="12">
        <v>4</v>
      </c>
      <c r="E212" s="14">
        <v>0.48799999999999999</v>
      </c>
      <c r="F212" s="14">
        <v>0</v>
      </c>
      <c r="G212" s="14">
        <v>0</v>
      </c>
      <c r="H212" s="15">
        <v>0</v>
      </c>
      <c r="I212" s="15">
        <v>0</v>
      </c>
      <c r="J212" s="14">
        <v>0</v>
      </c>
      <c r="K212" s="12" t="s">
        <v>173</v>
      </c>
    </row>
    <row r="213" spans="2:11" ht="27.75" customHeight="1" x14ac:dyDescent="0.25">
      <c r="B213" s="11" t="s">
        <v>54</v>
      </c>
      <c r="C213" s="12">
        <v>290</v>
      </c>
      <c r="D213" s="12" t="s">
        <v>55</v>
      </c>
      <c r="E213" s="14">
        <v>1.8120000000000001</v>
      </c>
      <c r="F213" s="14">
        <v>5.5E-2</v>
      </c>
      <c r="G213" s="14">
        <v>0</v>
      </c>
      <c r="H213" s="15">
        <v>27.11</v>
      </c>
      <c r="I213" s="15">
        <v>0</v>
      </c>
      <c r="J213" s="14">
        <v>0</v>
      </c>
      <c r="K213" s="12" t="s">
        <v>174</v>
      </c>
    </row>
    <row r="214" spans="2:11" ht="27.75" customHeight="1" x14ac:dyDescent="0.25">
      <c r="B214" s="11" t="s">
        <v>56</v>
      </c>
      <c r="C214" s="12" t="s">
        <v>167</v>
      </c>
      <c r="D214" s="12" t="s">
        <v>55</v>
      </c>
      <c r="E214" s="14">
        <v>1.1879999999999999</v>
      </c>
      <c r="F214" s="14">
        <v>3.5000000000000003E-2</v>
      </c>
      <c r="G214" s="14">
        <v>0</v>
      </c>
      <c r="H214" s="15">
        <v>42.86</v>
      </c>
      <c r="I214" s="15">
        <v>0</v>
      </c>
      <c r="J214" s="14">
        <v>0</v>
      </c>
      <c r="K214" s="12" t="s">
        <v>167</v>
      </c>
    </row>
    <row r="215" spans="2:11" ht="27.75" customHeight="1" x14ac:dyDescent="0.25">
      <c r="B215" s="11" t="s">
        <v>57</v>
      </c>
      <c r="C215" s="12">
        <v>580</v>
      </c>
      <c r="D215" s="12" t="s">
        <v>55</v>
      </c>
      <c r="E215" s="14">
        <v>1.58</v>
      </c>
      <c r="F215" s="14">
        <v>3.1E-2</v>
      </c>
      <c r="G215" s="14">
        <v>0</v>
      </c>
      <c r="H215" s="15">
        <v>169.46</v>
      </c>
      <c r="I215" s="15">
        <v>0</v>
      </c>
      <c r="J215" s="14">
        <v>0</v>
      </c>
      <c r="K215" s="12">
        <v>410</v>
      </c>
    </row>
    <row r="216" spans="2:11" ht="27.75" customHeight="1" x14ac:dyDescent="0.25">
      <c r="B216" s="11" t="s">
        <v>58</v>
      </c>
      <c r="C216" s="12">
        <v>281</v>
      </c>
      <c r="D216" s="12">
        <v>0</v>
      </c>
      <c r="E216" s="14">
        <v>7.3220000000000001</v>
      </c>
      <c r="F216" s="14">
        <v>0.71399999999999997</v>
      </c>
      <c r="G216" s="14">
        <v>4.1000000000000002E-2</v>
      </c>
      <c r="H216" s="15">
        <v>12.82</v>
      </c>
      <c r="I216" s="15">
        <v>1.1399999999999999</v>
      </c>
      <c r="J216" s="14">
        <v>0.28199999999999997</v>
      </c>
      <c r="K216" s="12" t="s">
        <v>175</v>
      </c>
    </row>
    <row r="217" spans="2:11" ht="27.75" customHeight="1" x14ac:dyDescent="0.25">
      <c r="B217" s="11" t="s">
        <v>59</v>
      </c>
      <c r="C217" s="12">
        <v>471</v>
      </c>
      <c r="D217" s="12">
        <v>0</v>
      </c>
      <c r="E217" s="14">
        <v>6.2370000000000001</v>
      </c>
      <c r="F217" s="14">
        <v>0.56599999999999995</v>
      </c>
      <c r="G217" s="14">
        <v>0.03</v>
      </c>
      <c r="H217" s="15">
        <v>42.86</v>
      </c>
      <c r="I217" s="15">
        <v>1.47</v>
      </c>
      <c r="J217" s="14">
        <v>0.221</v>
      </c>
      <c r="K217" s="12">
        <v>472</v>
      </c>
    </row>
    <row r="218" spans="2:11" ht="27.75" customHeight="1" x14ac:dyDescent="0.25">
      <c r="B218" s="11" t="s">
        <v>60</v>
      </c>
      <c r="C218" s="12">
        <v>581</v>
      </c>
      <c r="D218" s="12">
        <v>0</v>
      </c>
      <c r="E218" s="14">
        <v>5.1929999999999996</v>
      </c>
      <c r="F218" s="14">
        <v>0.435</v>
      </c>
      <c r="G218" s="14">
        <v>0.02</v>
      </c>
      <c r="H218" s="15">
        <v>108.97</v>
      </c>
      <c r="I218" s="15">
        <v>1.41</v>
      </c>
      <c r="J218" s="14">
        <v>0.17499999999999999</v>
      </c>
      <c r="K218" s="12" t="s">
        <v>176</v>
      </c>
    </row>
    <row r="219" spans="2:11" ht="27.75" customHeight="1" x14ac:dyDescent="0.25">
      <c r="B219" s="11" t="s">
        <v>61</v>
      </c>
      <c r="C219" s="12">
        <v>685</v>
      </c>
      <c r="D219" s="12">
        <v>0</v>
      </c>
      <c r="E219" s="14">
        <v>4.3109999999999999</v>
      </c>
      <c r="F219" s="14">
        <v>0.30299999999999999</v>
      </c>
      <c r="G219" s="14">
        <v>0.01</v>
      </c>
      <c r="H219" s="15">
        <v>210.88</v>
      </c>
      <c r="I219" s="15">
        <v>2.2000000000000002</v>
      </c>
      <c r="J219" s="14">
        <v>0.129</v>
      </c>
      <c r="K219" s="12">
        <v>686</v>
      </c>
    </row>
    <row r="220" spans="2:11" ht="27.75" customHeight="1" x14ac:dyDescent="0.25">
      <c r="B220" s="11" t="s">
        <v>62</v>
      </c>
      <c r="C220" s="12" t="s">
        <v>177</v>
      </c>
      <c r="D220" s="12" t="s">
        <v>63</v>
      </c>
      <c r="E220" s="14">
        <v>1.8420000000000001</v>
      </c>
      <c r="F220" s="14">
        <v>0</v>
      </c>
      <c r="G220" s="14">
        <v>0</v>
      </c>
      <c r="H220" s="15">
        <v>0</v>
      </c>
      <c r="I220" s="15">
        <v>0</v>
      </c>
      <c r="J220" s="14">
        <v>0</v>
      </c>
      <c r="K220" s="12" t="s">
        <v>167</v>
      </c>
    </row>
    <row r="221" spans="2:11" ht="27.75" customHeight="1" x14ac:dyDescent="0.25">
      <c r="B221" s="11" t="s">
        <v>64</v>
      </c>
      <c r="C221" s="12" t="s">
        <v>178</v>
      </c>
      <c r="D221" s="12">
        <v>0</v>
      </c>
      <c r="E221" s="14">
        <v>19.146000000000001</v>
      </c>
      <c r="F221" s="14">
        <v>1.988</v>
      </c>
      <c r="G221" s="14">
        <v>0.122</v>
      </c>
      <c r="H221" s="15">
        <v>0</v>
      </c>
      <c r="I221" s="15">
        <v>0</v>
      </c>
      <c r="J221" s="14">
        <v>0</v>
      </c>
      <c r="K221" s="12" t="s">
        <v>167</v>
      </c>
    </row>
    <row r="222" spans="2:11" ht="27.75" customHeight="1" x14ac:dyDescent="0.25">
      <c r="B222" s="11" t="s">
        <v>65</v>
      </c>
      <c r="C222" s="12">
        <v>20</v>
      </c>
      <c r="D222" s="12">
        <v>8</v>
      </c>
      <c r="E222" s="14">
        <v>-0.51900000000000002</v>
      </c>
      <c r="F222" s="14">
        <v>0</v>
      </c>
      <c r="G222" s="14">
        <v>0</v>
      </c>
      <c r="H222" s="15">
        <v>0</v>
      </c>
      <c r="I222" s="15">
        <v>0</v>
      </c>
      <c r="J222" s="14">
        <v>0</v>
      </c>
      <c r="K222" s="12" t="s">
        <v>179</v>
      </c>
    </row>
    <row r="223" spans="2:11" ht="27.75" customHeight="1" x14ac:dyDescent="0.25">
      <c r="B223" s="11" t="s">
        <v>66</v>
      </c>
      <c r="C223" s="12">
        <v>30</v>
      </c>
      <c r="D223" s="12">
        <v>8</v>
      </c>
      <c r="E223" s="14">
        <v>-0.46200000000000002</v>
      </c>
      <c r="F223" s="14">
        <v>0</v>
      </c>
      <c r="G223" s="14">
        <v>0</v>
      </c>
      <c r="H223" s="15">
        <v>0</v>
      </c>
      <c r="I223" s="15">
        <v>0</v>
      </c>
      <c r="J223" s="14">
        <v>0</v>
      </c>
      <c r="K223" s="12" t="s">
        <v>167</v>
      </c>
    </row>
    <row r="224" spans="2:11" ht="27.75" customHeight="1" x14ac:dyDescent="0.25">
      <c r="B224" s="11" t="s">
        <v>67</v>
      </c>
      <c r="C224" s="12">
        <v>22</v>
      </c>
      <c r="D224" s="12">
        <v>0</v>
      </c>
      <c r="E224" s="14">
        <v>-0.51900000000000002</v>
      </c>
      <c r="F224" s="14">
        <v>0</v>
      </c>
      <c r="G224" s="14">
        <v>0</v>
      </c>
      <c r="H224" s="15">
        <v>0</v>
      </c>
      <c r="I224" s="15">
        <v>0</v>
      </c>
      <c r="J224" s="14">
        <v>0.13100000000000001</v>
      </c>
      <c r="K224" s="12" t="s">
        <v>180</v>
      </c>
    </row>
    <row r="225" spans="2:11" ht="27.75" customHeight="1" x14ac:dyDescent="0.25">
      <c r="B225" s="11" t="s">
        <v>68</v>
      </c>
      <c r="C225" s="12">
        <v>24</v>
      </c>
      <c r="D225" s="12">
        <v>0</v>
      </c>
      <c r="E225" s="14">
        <v>-3.3130000000000002</v>
      </c>
      <c r="F225" s="14">
        <v>-0.496</v>
      </c>
      <c r="G225" s="14">
        <v>-3.5000000000000003E-2</v>
      </c>
      <c r="H225" s="15">
        <v>0</v>
      </c>
      <c r="I225" s="15">
        <v>0</v>
      </c>
      <c r="J225" s="14">
        <v>0.13100000000000001</v>
      </c>
      <c r="K225" s="12" t="s">
        <v>167</v>
      </c>
    </row>
    <row r="226" spans="2:11" ht="27.75" customHeight="1" x14ac:dyDescent="0.25">
      <c r="B226" s="11" t="s">
        <v>69</v>
      </c>
      <c r="C226" s="12">
        <v>23</v>
      </c>
      <c r="D226" s="12">
        <v>0</v>
      </c>
      <c r="E226" s="14">
        <v>-0.46200000000000002</v>
      </c>
      <c r="F226" s="14">
        <v>0</v>
      </c>
      <c r="G226" s="14">
        <v>0</v>
      </c>
      <c r="H226" s="15">
        <v>0</v>
      </c>
      <c r="I226" s="15">
        <v>0</v>
      </c>
      <c r="J226" s="14">
        <v>0.125</v>
      </c>
      <c r="K226" s="12">
        <v>14</v>
      </c>
    </row>
    <row r="227" spans="2:11" ht="27.75" customHeight="1" x14ac:dyDescent="0.25">
      <c r="B227" s="11" t="s">
        <v>70</v>
      </c>
      <c r="C227" s="12">
        <v>25</v>
      </c>
      <c r="D227" s="12">
        <v>0</v>
      </c>
      <c r="E227" s="14">
        <v>-2.9569999999999999</v>
      </c>
      <c r="F227" s="14">
        <v>-0.438</v>
      </c>
      <c r="G227" s="14">
        <v>-0.03</v>
      </c>
      <c r="H227" s="15">
        <v>0</v>
      </c>
      <c r="I227" s="15">
        <v>0</v>
      </c>
      <c r="J227" s="14">
        <v>0.125</v>
      </c>
      <c r="K227" s="12" t="s">
        <v>167</v>
      </c>
    </row>
    <row r="228" spans="2:11" ht="27.75" customHeight="1" x14ac:dyDescent="0.25">
      <c r="B228" s="11" t="s">
        <v>71</v>
      </c>
      <c r="C228" s="12">
        <v>26</v>
      </c>
      <c r="D228" s="12">
        <v>0</v>
      </c>
      <c r="E228" s="14">
        <v>-0.34</v>
      </c>
      <c r="F228" s="14">
        <v>0</v>
      </c>
      <c r="G228" s="14">
        <v>0</v>
      </c>
      <c r="H228" s="15">
        <v>115.19</v>
      </c>
      <c r="I228" s="15">
        <v>0</v>
      </c>
      <c r="J228" s="14">
        <v>9.9000000000000005E-2</v>
      </c>
      <c r="K228" s="12" t="s">
        <v>181</v>
      </c>
    </row>
    <row r="229" spans="2:11" ht="27.75" customHeight="1" x14ac:dyDescent="0.25">
      <c r="B229" s="11" t="s">
        <v>72</v>
      </c>
      <c r="C229" s="12">
        <v>28</v>
      </c>
      <c r="D229" s="12">
        <v>0</v>
      </c>
      <c r="E229" s="14">
        <v>-2.226</v>
      </c>
      <c r="F229" s="14">
        <v>-0.313</v>
      </c>
      <c r="G229" s="14">
        <v>-0.02</v>
      </c>
      <c r="H229" s="15">
        <v>115.19</v>
      </c>
      <c r="I229" s="15">
        <v>0</v>
      </c>
      <c r="J229" s="14">
        <v>9.9000000000000005E-2</v>
      </c>
      <c r="K229" s="12" t="s">
        <v>167</v>
      </c>
    </row>
    <row r="230" spans="2:11" ht="27.75" customHeight="1" x14ac:dyDescent="0.25">
      <c r="B230" s="11" t="s">
        <v>73</v>
      </c>
      <c r="C230" s="12">
        <v>29</v>
      </c>
      <c r="D230" s="12">
        <v>0</v>
      </c>
      <c r="E230" s="14">
        <v>-2.036</v>
      </c>
      <c r="F230" s="14">
        <v>-0.28100000000000003</v>
      </c>
      <c r="G230" s="14">
        <v>-1.7000000000000001E-2</v>
      </c>
      <c r="H230" s="15">
        <v>115.19</v>
      </c>
      <c r="I230" s="15">
        <v>0</v>
      </c>
      <c r="J230" s="14">
        <v>7.5999999999999998E-2</v>
      </c>
      <c r="K230" s="12" t="s">
        <v>167</v>
      </c>
    </row>
    <row r="231" spans="2:11" ht="27.75" customHeight="1" x14ac:dyDescent="0.25">
      <c r="B231" s="11" t="s">
        <v>74</v>
      </c>
      <c r="C231" s="12">
        <v>27</v>
      </c>
      <c r="D231" s="12">
        <v>0</v>
      </c>
      <c r="E231" s="14">
        <v>-0.309</v>
      </c>
      <c r="F231" s="14">
        <v>0</v>
      </c>
      <c r="G231" s="14">
        <v>0</v>
      </c>
      <c r="H231" s="15">
        <v>115.19</v>
      </c>
      <c r="I231" s="15">
        <v>0</v>
      </c>
      <c r="J231" s="14">
        <v>7.5999999999999998E-2</v>
      </c>
      <c r="K231" s="12">
        <v>16</v>
      </c>
    </row>
    <row r="232" spans="2:11" ht="27.75" customHeight="1" x14ac:dyDescent="0.25">
      <c r="B232" s="11" t="s">
        <v>75</v>
      </c>
      <c r="C232" s="12">
        <v>150</v>
      </c>
      <c r="D232" s="12">
        <v>1</v>
      </c>
      <c r="E232" s="14">
        <v>1.1684966016868634</v>
      </c>
      <c r="F232" s="14">
        <v>0</v>
      </c>
      <c r="G232" s="14">
        <v>0</v>
      </c>
      <c r="H232" s="15">
        <v>2.8813120140009589</v>
      </c>
      <c r="I232" s="15">
        <v>0</v>
      </c>
      <c r="J232" s="14">
        <v>0</v>
      </c>
      <c r="K232" s="12" t="s">
        <v>167</v>
      </c>
    </row>
    <row r="233" spans="2:11" ht="27.75" customHeight="1" x14ac:dyDescent="0.25">
      <c r="B233" s="11" t="s">
        <v>76</v>
      </c>
      <c r="C233" s="12">
        <v>151</v>
      </c>
      <c r="D233" s="12">
        <v>2</v>
      </c>
      <c r="E233" s="14">
        <v>1.4802660612949496</v>
      </c>
      <c r="F233" s="14">
        <v>4.7915388259439452E-2</v>
      </c>
      <c r="G233" s="14">
        <v>0</v>
      </c>
      <c r="H233" s="15">
        <v>2.8813120140009589</v>
      </c>
      <c r="I233" s="15">
        <v>0</v>
      </c>
      <c r="J233" s="14">
        <v>0</v>
      </c>
      <c r="K233" s="12" t="s">
        <v>167</v>
      </c>
    </row>
    <row r="234" spans="2:11" ht="27.75" customHeight="1" x14ac:dyDescent="0.25">
      <c r="B234" s="11" t="s">
        <v>77</v>
      </c>
      <c r="C234" s="12">
        <v>152</v>
      </c>
      <c r="D234" s="12">
        <v>2</v>
      </c>
      <c r="E234" s="14">
        <v>0.26385407134864658</v>
      </c>
      <c r="F234" s="14">
        <v>0</v>
      </c>
      <c r="G234" s="14">
        <v>0</v>
      </c>
      <c r="H234" s="15">
        <v>0</v>
      </c>
      <c r="I234" s="15">
        <v>0</v>
      </c>
      <c r="J234" s="14">
        <v>0</v>
      </c>
      <c r="K234" s="12" t="s">
        <v>167</v>
      </c>
    </row>
    <row r="235" spans="2:11" ht="27.75" customHeight="1" x14ac:dyDescent="0.25">
      <c r="B235" s="11" t="s">
        <v>78</v>
      </c>
      <c r="C235" s="12">
        <v>153</v>
      </c>
      <c r="D235" s="12">
        <v>3</v>
      </c>
      <c r="E235" s="14">
        <v>1.1998013220163637</v>
      </c>
      <c r="F235" s="14">
        <v>0</v>
      </c>
      <c r="G235" s="14">
        <v>0</v>
      </c>
      <c r="H235" s="15">
        <v>2.6449294319210574</v>
      </c>
      <c r="I235" s="15">
        <v>0</v>
      </c>
      <c r="J235" s="14">
        <v>0</v>
      </c>
      <c r="K235" s="12" t="s">
        <v>167</v>
      </c>
    </row>
    <row r="236" spans="2:11" ht="27.75" customHeight="1" x14ac:dyDescent="0.25">
      <c r="B236" s="11" t="s">
        <v>79</v>
      </c>
      <c r="C236" s="12">
        <v>154</v>
      </c>
      <c r="D236" s="12">
        <v>4</v>
      </c>
      <c r="E236" s="14">
        <v>1.5096541660940723</v>
      </c>
      <c r="F236" s="14">
        <v>0.16738442298630848</v>
      </c>
      <c r="G236" s="14">
        <v>0</v>
      </c>
      <c r="H236" s="15">
        <v>2.6449294319210574</v>
      </c>
      <c r="I236" s="15">
        <v>0</v>
      </c>
      <c r="J236" s="14">
        <v>0</v>
      </c>
      <c r="K236" s="12" t="s">
        <v>167</v>
      </c>
    </row>
    <row r="237" spans="2:11" ht="27.75" customHeight="1" x14ac:dyDescent="0.25">
      <c r="B237" s="11" t="s">
        <v>80</v>
      </c>
      <c r="C237" s="12">
        <v>155</v>
      </c>
      <c r="D237" s="12">
        <v>4</v>
      </c>
      <c r="E237" s="14">
        <v>0.311769459608086</v>
      </c>
      <c r="F237" s="14">
        <v>0</v>
      </c>
      <c r="G237" s="14">
        <v>0</v>
      </c>
      <c r="H237" s="15">
        <v>0</v>
      </c>
      <c r="I237" s="15">
        <v>0</v>
      </c>
      <c r="J237" s="14">
        <v>0</v>
      </c>
      <c r="K237" s="12" t="s">
        <v>167</v>
      </c>
    </row>
    <row r="238" spans="2:11" ht="27.75" customHeight="1" x14ac:dyDescent="0.25">
      <c r="B238" s="11" t="s">
        <v>81</v>
      </c>
      <c r="C238" s="12">
        <v>156</v>
      </c>
      <c r="D238" s="12" t="s">
        <v>55</v>
      </c>
      <c r="E238" s="14">
        <v>1.1576357803480573</v>
      </c>
      <c r="F238" s="14">
        <v>3.5137951390255599E-2</v>
      </c>
      <c r="G238" s="14">
        <v>0</v>
      </c>
      <c r="H238" s="15">
        <v>17.319815676178713</v>
      </c>
      <c r="I238" s="15">
        <v>0</v>
      </c>
      <c r="J238" s="14">
        <v>0</v>
      </c>
      <c r="K238" s="12" t="s">
        <v>167</v>
      </c>
    </row>
    <row r="239" spans="2:11" ht="27.75" customHeight="1" x14ac:dyDescent="0.25">
      <c r="B239" s="11" t="s">
        <v>82</v>
      </c>
      <c r="C239" s="12">
        <v>157</v>
      </c>
      <c r="D239" s="12">
        <v>0</v>
      </c>
      <c r="E239" s="14">
        <v>4.6778196378082084</v>
      </c>
      <c r="F239" s="14">
        <v>0.45615449622986354</v>
      </c>
      <c r="G239" s="14">
        <v>2.61937455818269E-2</v>
      </c>
      <c r="H239" s="15">
        <v>8.1903370331468501</v>
      </c>
      <c r="I239" s="15">
        <v>0.72831390154347964</v>
      </c>
      <c r="J239" s="14">
        <v>0.18016185985549232</v>
      </c>
      <c r="K239" s="12" t="s">
        <v>167</v>
      </c>
    </row>
    <row r="240" spans="2:11" ht="27.75" customHeight="1" x14ac:dyDescent="0.25">
      <c r="B240" s="11" t="s">
        <v>83</v>
      </c>
      <c r="C240" s="12">
        <v>169</v>
      </c>
      <c r="D240" s="12" t="s">
        <v>63</v>
      </c>
      <c r="E240" s="14">
        <v>1.1768019356518329</v>
      </c>
      <c r="F240" s="14">
        <v>0</v>
      </c>
      <c r="G240" s="14">
        <v>0</v>
      </c>
      <c r="H240" s="15">
        <v>0</v>
      </c>
      <c r="I240" s="15">
        <v>0</v>
      </c>
      <c r="J240" s="14">
        <v>0</v>
      </c>
      <c r="K240" s="12" t="s">
        <v>167</v>
      </c>
    </row>
    <row r="241" spans="2:11" ht="27.75" customHeight="1" x14ac:dyDescent="0.25">
      <c r="B241" s="11" t="s">
        <v>84</v>
      </c>
      <c r="C241" s="12">
        <v>170</v>
      </c>
      <c r="D241" s="12">
        <v>0</v>
      </c>
      <c r="E241" s="14">
        <v>12.231840314869704</v>
      </c>
      <c r="F241" s="14">
        <v>1.270077224796875</v>
      </c>
      <c r="G241" s="14">
        <v>7.7942364902021499E-2</v>
      </c>
      <c r="H241" s="15">
        <v>0</v>
      </c>
      <c r="I241" s="15">
        <v>0</v>
      </c>
      <c r="J241" s="14">
        <v>0</v>
      </c>
      <c r="K241" s="12" t="s">
        <v>167</v>
      </c>
    </row>
    <row r="242" spans="2:11" ht="27.75" customHeight="1" x14ac:dyDescent="0.25">
      <c r="B242" s="11" t="s">
        <v>85</v>
      </c>
      <c r="C242" s="12">
        <v>172</v>
      </c>
      <c r="D242" s="12">
        <v>8</v>
      </c>
      <c r="E242" s="14">
        <v>-0.51900000000000002</v>
      </c>
      <c r="F242" s="14">
        <v>0</v>
      </c>
      <c r="G242" s="14">
        <v>0</v>
      </c>
      <c r="H242" s="15">
        <v>0</v>
      </c>
      <c r="I242" s="15">
        <v>0</v>
      </c>
      <c r="J242" s="14">
        <v>0</v>
      </c>
      <c r="K242" s="12" t="s">
        <v>167</v>
      </c>
    </row>
    <row r="243" spans="2:11" ht="27.75" customHeight="1" x14ac:dyDescent="0.25">
      <c r="B243" s="11" t="s">
        <v>86</v>
      </c>
      <c r="C243" s="12">
        <v>173</v>
      </c>
      <c r="D243" s="12">
        <v>0</v>
      </c>
      <c r="E243" s="14">
        <v>-0.51900000000000002</v>
      </c>
      <c r="F243" s="14">
        <v>0</v>
      </c>
      <c r="G243" s="14">
        <v>0</v>
      </c>
      <c r="H243" s="15">
        <v>0</v>
      </c>
      <c r="I243" s="15">
        <v>0</v>
      </c>
      <c r="J243" s="14">
        <v>0.13100000000000001</v>
      </c>
      <c r="K243" s="12" t="s">
        <v>167</v>
      </c>
    </row>
    <row r="244" spans="2:11" ht="27.75" customHeight="1" x14ac:dyDescent="0.25">
      <c r="B244" s="11" t="s">
        <v>87</v>
      </c>
      <c r="C244" s="12">
        <v>174</v>
      </c>
      <c r="D244" s="12">
        <v>0</v>
      </c>
      <c r="E244" s="14">
        <v>-3.3130000000000002</v>
      </c>
      <c r="F244" s="14">
        <v>-0.496</v>
      </c>
      <c r="G244" s="14">
        <v>-3.5000000000000003E-2</v>
      </c>
      <c r="H244" s="15">
        <v>0</v>
      </c>
      <c r="I244" s="15">
        <v>0</v>
      </c>
      <c r="J244" s="14">
        <v>0.13100000000000001</v>
      </c>
      <c r="K244" s="12" t="s">
        <v>167</v>
      </c>
    </row>
    <row r="245" spans="2:11" ht="27.75" customHeight="1" x14ac:dyDescent="0.25">
      <c r="B245" s="11" t="s">
        <v>88</v>
      </c>
      <c r="C245" s="12">
        <v>158</v>
      </c>
      <c r="D245" s="12">
        <v>1</v>
      </c>
      <c r="E245" s="14">
        <v>0.69710148621953938</v>
      </c>
      <c r="F245" s="14">
        <v>0</v>
      </c>
      <c r="G245" s="14">
        <v>0</v>
      </c>
      <c r="H245" s="15">
        <v>1.7189325876709254</v>
      </c>
      <c r="I245" s="15">
        <v>0</v>
      </c>
      <c r="J245" s="14">
        <v>0</v>
      </c>
      <c r="K245" s="12" t="s">
        <v>167</v>
      </c>
    </row>
    <row r="246" spans="2:11" ht="27.75" customHeight="1" x14ac:dyDescent="0.25">
      <c r="B246" s="11" t="s">
        <v>89</v>
      </c>
      <c r="C246" s="12">
        <v>159</v>
      </c>
      <c r="D246" s="12">
        <v>2</v>
      </c>
      <c r="E246" s="14">
        <v>0.88309685269036242</v>
      </c>
      <c r="F246" s="14">
        <v>2.8585353453507628E-2</v>
      </c>
      <c r="G246" s="14">
        <v>0</v>
      </c>
      <c r="H246" s="15">
        <v>1.7189325876709254</v>
      </c>
      <c r="I246" s="15">
        <v>0</v>
      </c>
      <c r="J246" s="14">
        <v>0</v>
      </c>
      <c r="K246" s="12" t="s">
        <v>167</v>
      </c>
    </row>
    <row r="247" spans="2:11" ht="27.75" customHeight="1" x14ac:dyDescent="0.25">
      <c r="B247" s="11" t="s">
        <v>90</v>
      </c>
      <c r="C247" s="12">
        <v>160</v>
      </c>
      <c r="D247" s="12">
        <v>2</v>
      </c>
      <c r="E247" s="14">
        <v>0.15741001301731533</v>
      </c>
      <c r="F247" s="14">
        <v>0</v>
      </c>
      <c r="G247" s="14">
        <v>0</v>
      </c>
      <c r="H247" s="15">
        <v>0</v>
      </c>
      <c r="I247" s="15">
        <v>0</v>
      </c>
      <c r="J247" s="14">
        <v>0</v>
      </c>
      <c r="K247" s="12" t="s">
        <v>167</v>
      </c>
    </row>
    <row r="248" spans="2:11" ht="27.75" customHeight="1" x14ac:dyDescent="0.25">
      <c r="B248" s="11" t="s">
        <v>91</v>
      </c>
      <c r="C248" s="12">
        <v>161</v>
      </c>
      <c r="D248" s="12">
        <v>3</v>
      </c>
      <c r="E248" s="14">
        <v>0.71577725047583096</v>
      </c>
      <c r="F248" s="14">
        <v>0</v>
      </c>
      <c r="G248" s="14">
        <v>0</v>
      </c>
      <c r="H248" s="15">
        <v>1.577911510633621</v>
      </c>
      <c r="I248" s="15">
        <v>0</v>
      </c>
      <c r="J248" s="14">
        <v>0</v>
      </c>
      <c r="K248" s="12" t="s">
        <v>167</v>
      </c>
    </row>
    <row r="249" spans="2:11" ht="27.75" customHeight="1" x14ac:dyDescent="0.25">
      <c r="B249" s="11" t="s">
        <v>92</v>
      </c>
      <c r="C249" s="12">
        <v>162</v>
      </c>
      <c r="D249" s="12">
        <v>4</v>
      </c>
      <c r="E249" s="14">
        <v>0.90062920280851366</v>
      </c>
      <c r="F249" s="14">
        <v>9.9858168064253322E-2</v>
      </c>
      <c r="G249" s="14">
        <v>0</v>
      </c>
      <c r="H249" s="15">
        <v>1.577911510633621</v>
      </c>
      <c r="I249" s="15">
        <v>0</v>
      </c>
      <c r="J249" s="14">
        <v>0</v>
      </c>
      <c r="K249" s="12" t="s">
        <v>167</v>
      </c>
    </row>
    <row r="250" spans="2:11" ht="27.75" customHeight="1" x14ac:dyDescent="0.25">
      <c r="B250" s="11" t="s">
        <v>93</v>
      </c>
      <c r="C250" s="12">
        <v>163</v>
      </c>
      <c r="D250" s="12">
        <v>4</v>
      </c>
      <c r="E250" s="14">
        <v>0.18599536647082296</v>
      </c>
      <c r="F250" s="14">
        <v>0</v>
      </c>
      <c r="G250" s="14">
        <v>0</v>
      </c>
      <c r="H250" s="15">
        <v>0</v>
      </c>
      <c r="I250" s="15">
        <v>0</v>
      </c>
      <c r="J250" s="14">
        <v>0</v>
      </c>
      <c r="K250" s="12" t="s">
        <v>167</v>
      </c>
    </row>
    <row r="251" spans="2:11" ht="27.75" customHeight="1" x14ac:dyDescent="0.25">
      <c r="B251" s="11" t="s">
        <v>94</v>
      </c>
      <c r="C251" s="12">
        <v>164</v>
      </c>
      <c r="D251" s="12" t="s">
        <v>55</v>
      </c>
      <c r="E251" s="14">
        <v>0.69062213943674433</v>
      </c>
      <c r="F251" s="14">
        <v>2.0962592532572259E-2</v>
      </c>
      <c r="G251" s="14">
        <v>0</v>
      </c>
      <c r="H251" s="15">
        <v>10.33265242832789</v>
      </c>
      <c r="I251" s="15">
        <v>0</v>
      </c>
      <c r="J251" s="14">
        <v>0</v>
      </c>
      <c r="K251" s="12" t="s">
        <v>167</v>
      </c>
    </row>
    <row r="252" spans="2:11" ht="27.75" customHeight="1" x14ac:dyDescent="0.25">
      <c r="B252" s="11" t="s">
        <v>95</v>
      </c>
      <c r="C252" s="12">
        <v>165</v>
      </c>
      <c r="D252" s="12">
        <v>0</v>
      </c>
      <c r="E252" s="14">
        <v>2.7906927731544382</v>
      </c>
      <c r="F252" s="14">
        <v>0.27213256487739262</v>
      </c>
      <c r="G252" s="14">
        <v>1.5626659887917504E-2</v>
      </c>
      <c r="H252" s="15">
        <v>4.8861897503195708</v>
      </c>
      <c r="I252" s="15">
        <v>0.43449737249331594</v>
      </c>
      <c r="J252" s="14">
        <v>0.10748092898518867</v>
      </c>
      <c r="K252" s="12" t="s">
        <v>167</v>
      </c>
    </row>
    <row r="253" spans="2:11" ht="27.75" customHeight="1" x14ac:dyDescent="0.25">
      <c r="B253" s="11" t="s">
        <v>96</v>
      </c>
      <c r="C253" s="12">
        <v>166</v>
      </c>
      <c r="D253" s="12">
        <v>0</v>
      </c>
      <c r="E253" s="14">
        <v>3.8140282769372336</v>
      </c>
      <c r="F253" s="14">
        <v>0.34611832687934485</v>
      </c>
      <c r="G253" s="14">
        <v>1.8345494357562449E-2</v>
      </c>
      <c r="H253" s="15">
        <v>26.209596272170888</v>
      </c>
      <c r="I253" s="15">
        <v>0.89892922352056004</v>
      </c>
      <c r="J253" s="14">
        <v>0.13514514176737671</v>
      </c>
      <c r="K253" s="12" t="s">
        <v>167</v>
      </c>
    </row>
    <row r="254" spans="2:11" ht="27.75" customHeight="1" x14ac:dyDescent="0.25">
      <c r="B254" s="11" t="s">
        <v>97</v>
      </c>
      <c r="C254" s="12">
        <v>167</v>
      </c>
      <c r="D254" s="12">
        <v>0</v>
      </c>
      <c r="E254" s="14">
        <v>3.9045300558914637</v>
      </c>
      <c r="F254" s="14">
        <v>0.32706924211684707</v>
      </c>
      <c r="G254" s="14">
        <v>1.5037666304222855E-2</v>
      </c>
      <c r="H254" s="15">
        <v>81.932724858558217</v>
      </c>
      <c r="I254" s="15">
        <v>1.0601554744477111</v>
      </c>
      <c r="J254" s="14">
        <v>0.13157958016194995</v>
      </c>
      <c r="K254" s="12" t="s">
        <v>167</v>
      </c>
    </row>
    <row r="255" spans="2:11" ht="27.75" customHeight="1" x14ac:dyDescent="0.25">
      <c r="B255" s="11" t="s">
        <v>98</v>
      </c>
      <c r="C255" s="12">
        <v>168</v>
      </c>
      <c r="D255" s="12" t="s">
        <v>63</v>
      </c>
      <c r="E255" s="14">
        <v>0.70205628081814742</v>
      </c>
      <c r="F255" s="14">
        <v>0</v>
      </c>
      <c r="G255" s="14">
        <v>0</v>
      </c>
      <c r="H255" s="15">
        <v>0</v>
      </c>
      <c r="I255" s="15">
        <v>0</v>
      </c>
      <c r="J255" s="14">
        <v>0</v>
      </c>
      <c r="K255" s="12" t="s">
        <v>167</v>
      </c>
    </row>
    <row r="256" spans="2:11" ht="27.75" customHeight="1" x14ac:dyDescent="0.25">
      <c r="B256" s="11" t="s">
        <v>99</v>
      </c>
      <c r="C256" s="12">
        <v>171</v>
      </c>
      <c r="D256" s="12">
        <v>0</v>
      </c>
      <c r="E256" s="14">
        <v>7.297269029611428</v>
      </c>
      <c r="F256" s="14">
        <v>0.75770243554097549</v>
      </c>
      <c r="G256" s="14">
        <v>4.649884161770574E-2</v>
      </c>
      <c r="H256" s="15">
        <v>0</v>
      </c>
      <c r="I256" s="15">
        <v>0</v>
      </c>
      <c r="J256" s="14">
        <v>0</v>
      </c>
      <c r="K256" s="12" t="s">
        <v>167</v>
      </c>
    </row>
    <row r="257" spans="2:11" ht="27.75" customHeight="1" x14ac:dyDescent="0.25">
      <c r="B257" s="11" t="s">
        <v>100</v>
      </c>
      <c r="C257" s="12">
        <v>175</v>
      </c>
      <c r="D257" s="12">
        <v>8</v>
      </c>
      <c r="E257" s="14">
        <v>-0.51900000000000002</v>
      </c>
      <c r="F257" s="14">
        <v>0</v>
      </c>
      <c r="G257" s="14">
        <v>0</v>
      </c>
      <c r="H257" s="15">
        <v>0</v>
      </c>
      <c r="I257" s="15">
        <v>0</v>
      </c>
      <c r="J257" s="14">
        <v>0</v>
      </c>
      <c r="K257" s="12" t="s">
        <v>167</v>
      </c>
    </row>
    <row r="258" spans="2:11" ht="27.75" customHeight="1" x14ac:dyDescent="0.25">
      <c r="B258" s="11" t="s">
        <v>101</v>
      </c>
      <c r="C258" s="12">
        <v>176</v>
      </c>
      <c r="D258" s="12">
        <v>8</v>
      </c>
      <c r="E258" s="14">
        <v>-0.46200000000000002</v>
      </c>
      <c r="F258" s="14">
        <v>0</v>
      </c>
      <c r="G258" s="14">
        <v>0</v>
      </c>
      <c r="H258" s="15">
        <v>0</v>
      </c>
      <c r="I258" s="15">
        <v>0</v>
      </c>
      <c r="J258" s="14">
        <v>0</v>
      </c>
      <c r="K258" s="12" t="s">
        <v>167</v>
      </c>
    </row>
    <row r="259" spans="2:11" ht="27.75" customHeight="1" x14ac:dyDescent="0.25">
      <c r="B259" s="11" t="s">
        <v>102</v>
      </c>
      <c r="C259" s="12">
        <v>177</v>
      </c>
      <c r="D259" s="12">
        <v>0</v>
      </c>
      <c r="E259" s="14">
        <v>-0.51900000000000002</v>
      </c>
      <c r="F259" s="14">
        <v>0</v>
      </c>
      <c r="G259" s="14">
        <v>0</v>
      </c>
      <c r="H259" s="15">
        <v>0</v>
      </c>
      <c r="I259" s="15">
        <v>0</v>
      </c>
      <c r="J259" s="14">
        <v>0.13100000000000001</v>
      </c>
      <c r="K259" s="12" t="s">
        <v>167</v>
      </c>
    </row>
    <row r="260" spans="2:11" ht="27.75" customHeight="1" x14ac:dyDescent="0.25">
      <c r="B260" s="11" t="s">
        <v>103</v>
      </c>
      <c r="C260" s="12">
        <v>178</v>
      </c>
      <c r="D260" s="12">
        <v>0</v>
      </c>
      <c r="E260" s="14">
        <v>-3.3130000000000002</v>
      </c>
      <c r="F260" s="14">
        <v>-0.496</v>
      </c>
      <c r="G260" s="14">
        <v>-3.5000000000000003E-2</v>
      </c>
      <c r="H260" s="15">
        <v>0</v>
      </c>
      <c r="I260" s="15">
        <v>0</v>
      </c>
      <c r="J260" s="14">
        <v>0.13100000000000001</v>
      </c>
      <c r="K260" s="12" t="s">
        <v>167</v>
      </c>
    </row>
    <row r="261" spans="2:11" ht="27.75" customHeight="1" x14ac:dyDescent="0.25">
      <c r="B261" s="11" t="s">
        <v>104</v>
      </c>
      <c r="C261" s="12">
        <v>179</v>
      </c>
      <c r="D261" s="12">
        <v>0</v>
      </c>
      <c r="E261" s="14">
        <v>-0.46200000000000002</v>
      </c>
      <c r="F261" s="14">
        <v>0</v>
      </c>
      <c r="G261" s="14">
        <v>0</v>
      </c>
      <c r="H261" s="15">
        <v>0</v>
      </c>
      <c r="I261" s="15">
        <v>0</v>
      </c>
      <c r="J261" s="14">
        <v>0.125</v>
      </c>
      <c r="K261" s="12" t="s">
        <v>167</v>
      </c>
    </row>
    <row r="262" spans="2:11" ht="27.75" customHeight="1" x14ac:dyDescent="0.25">
      <c r="B262" s="11" t="s">
        <v>105</v>
      </c>
      <c r="C262" s="12">
        <v>180</v>
      </c>
      <c r="D262" s="12">
        <v>0</v>
      </c>
      <c r="E262" s="14">
        <v>-2.9569999999999999</v>
      </c>
      <c r="F262" s="14">
        <v>-0.438</v>
      </c>
      <c r="G262" s="14">
        <v>-0.03</v>
      </c>
      <c r="H262" s="15">
        <v>0</v>
      </c>
      <c r="I262" s="15">
        <v>0</v>
      </c>
      <c r="J262" s="14">
        <v>0.125</v>
      </c>
      <c r="K262" s="12" t="s">
        <v>167</v>
      </c>
    </row>
    <row r="263" spans="2:11" ht="27.75" customHeight="1" x14ac:dyDescent="0.25">
      <c r="B263" s="11" t="s">
        <v>106</v>
      </c>
      <c r="C263" s="12">
        <v>181</v>
      </c>
      <c r="D263" s="12">
        <v>0</v>
      </c>
      <c r="E263" s="14">
        <v>-0.34</v>
      </c>
      <c r="F263" s="14">
        <v>0</v>
      </c>
      <c r="G263" s="14">
        <v>0</v>
      </c>
      <c r="H263" s="15">
        <v>0</v>
      </c>
      <c r="I263" s="15">
        <v>0</v>
      </c>
      <c r="J263" s="14">
        <v>9.9000000000000005E-2</v>
      </c>
      <c r="K263" s="12" t="s">
        <v>167</v>
      </c>
    </row>
    <row r="264" spans="2:11" ht="27.75" customHeight="1" x14ac:dyDescent="0.25">
      <c r="B264" s="11" t="s">
        <v>107</v>
      </c>
      <c r="C264" s="12">
        <v>182</v>
      </c>
      <c r="D264" s="12">
        <v>0</v>
      </c>
      <c r="E264" s="14">
        <v>-2.226</v>
      </c>
      <c r="F264" s="14">
        <v>-0.313</v>
      </c>
      <c r="G264" s="14">
        <v>-0.02</v>
      </c>
      <c r="H264" s="15">
        <v>0</v>
      </c>
      <c r="I264" s="15">
        <v>0</v>
      </c>
      <c r="J264" s="14">
        <v>9.9000000000000005E-2</v>
      </c>
      <c r="K264" s="12" t="s">
        <v>167</v>
      </c>
    </row>
    <row r="265" spans="2:11" ht="27.75" customHeight="1" thickBot="1" x14ac:dyDescent="0.3">
      <c r="B265" s="17"/>
      <c r="C265" s="17"/>
      <c r="D265" s="17"/>
      <c r="E265" s="17"/>
      <c r="F265" s="17"/>
      <c r="G265" s="17"/>
      <c r="H265" s="17"/>
      <c r="I265" s="17"/>
      <c r="J265" s="17"/>
      <c r="K265" s="17"/>
    </row>
    <row r="266" spans="2:11" ht="27.75" customHeight="1" x14ac:dyDescent="0.25"/>
    <row r="267" spans="2:11" ht="27.75" customHeight="1" x14ac:dyDescent="0.25"/>
    <row r="268" spans="2:11" ht="27.75" customHeight="1" thickBot="1" x14ac:dyDescent="0.3"/>
    <row r="269" spans="2:11" ht="27.75" customHeight="1" x14ac:dyDescent="0.25">
      <c r="B269" s="18"/>
      <c r="C269" s="19"/>
      <c r="D269" s="19"/>
      <c r="E269" s="19"/>
      <c r="F269" s="19"/>
      <c r="G269" s="19"/>
      <c r="H269" s="19"/>
      <c r="I269" s="19"/>
      <c r="J269" s="19"/>
      <c r="K269" s="19"/>
    </row>
    <row r="270" spans="2:11" ht="27.75" customHeight="1" x14ac:dyDescent="0.4">
      <c r="B270" s="35" t="s">
        <v>111</v>
      </c>
      <c r="C270" s="35"/>
      <c r="D270" s="35"/>
      <c r="E270" s="35"/>
      <c r="F270" s="35"/>
      <c r="G270" s="35"/>
      <c r="H270" s="8"/>
      <c r="I270" s="8"/>
      <c r="J270" s="8"/>
      <c r="K270" s="8"/>
    </row>
    <row r="271" spans="2:11" ht="27.75" customHeight="1" x14ac:dyDescent="0.25">
      <c r="B271" s="9"/>
      <c r="C271" s="8"/>
      <c r="D271" s="8"/>
      <c r="E271" s="8"/>
      <c r="F271" s="8"/>
      <c r="G271" s="8"/>
      <c r="H271" s="8"/>
      <c r="I271" s="8"/>
      <c r="J271" s="8"/>
      <c r="K271" s="8"/>
    </row>
    <row r="272" spans="2:11" ht="27.75" customHeight="1" x14ac:dyDescent="0.25">
      <c r="B272" s="9"/>
      <c r="C272" s="8"/>
      <c r="D272" s="8"/>
      <c r="E272" s="8"/>
      <c r="F272" s="8"/>
      <c r="G272" s="8"/>
      <c r="H272" s="8"/>
      <c r="I272" s="8"/>
      <c r="J272" s="8"/>
      <c r="K272" s="8"/>
    </row>
    <row r="273" spans="2:11" ht="27.75" customHeight="1" x14ac:dyDescent="0.25">
      <c r="B273" s="1"/>
      <c r="C273" s="10" t="s">
        <v>39</v>
      </c>
      <c r="D273" s="10" t="s">
        <v>40</v>
      </c>
      <c r="E273" s="10" t="s">
        <v>41</v>
      </c>
      <c r="F273" s="10" t="s">
        <v>42</v>
      </c>
      <c r="G273" s="10" t="s">
        <v>43</v>
      </c>
      <c r="H273" s="10" t="s">
        <v>44</v>
      </c>
      <c r="I273" s="10" t="s">
        <v>45</v>
      </c>
      <c r="J273" s="10" t="s">
        <v>46</v>
      </c>
      <c r="K273" s="10" t="s">
        <v>47</v>
      </c>
    </row>
    <row r="274" spans="2:11" ht="27.75" customHeight="1" x14ac:dyDescent="0.25">
      <c r="B274" s="11" t="s">
        <v>48</v>
      </c>
      <c r="C274" s="12">
        <v>100</v>
      </c>
      <c r="D274" s="12">
        <v>1</v>
      </c>
      <c r="E274" s="14">
        <v>1.835</v>
      </c>
      <c r="F274" s="14">
        <v>0</v>
      </c>
      <c r="G274" s="14">
        <v>0</v>
      </c>
      <c r="H274" s="15">
        <v>4.43</v>
      </c>
      <c r="I274" s="15">
        <v>0</v>
      </c>
      <c r="J274" s="14">
        <v>0</v>
      </c>
      <c r="K274" s="12" t="s">
        <v>168</v>
      </c>
    </row>
    <row r="275" spans="2:11" ht="27.75" customHeight="1" x14ac:dyDescent="0.25">
      <c r="B275" s="11" t="s">
        <v>49</v>
      </c>
      <c r="C275" s="12">
        <v>120</v>
      </c>
      <c r="D275" s="12">
        <v>2</v>
      </c>
      <c r="E275" s="14">
        <v>2.3210000000000002</v>
      </c>
      <c r="F275" s="14">
        <v>7.6999999999999999E-2</v>
      </c>
      <c r="G275" s="14">
        <v>0</v>
      </c>
      <c r="H275" s="15">
        <v>4.43</v>
      </c>
      <c r="I275" s="15">
        <v>0</v>
      </c>
      <c r="J275" s="14">
        <v>0</v>
      </c>
      <c r="K275" s="12" t="s">
        <v>169</v>
      </c>
    </row>
    <row r="276" spans="2:11" ht="27.75" customHeight="1" x14ac:dyDescent="0.25">
      <c r="B276" s="11" t="s">
        <v>50</v>
      </c>
      <c r="C276" s="12">
        <v>111</v>
      </c>
      <c r="D276" s="12">
        <v>2</v>
      </c>
      <c r="E276" s="14">
        <v>0.41599999999999998</v>
      </c>
      <c r="F276" s="14">
        <v>0</v>
      </c>
      <c r="G276" s="14">
        <v>0</v>
      </c>
      <c r="H276" s="15">
        <v>0</v>
      </c>
      <c r="I276" s="15">
        <v>0</v>
      </c>
      <c r="J276" s="14">
        <v>0</v>
      </c>
      <c r="K276" s="12" t="s">
        <v>170</v>
      </c>
    </row>
    <row r="277" spans="2:11" ht="27.75" customHeight="1" x14ac:dyDescent="0.25">
      <c r="B277" s="11" t="s">
        <v>51</v>
      </c>
      <c r="C277" s="12">
        <v>240</v>
      </c>
      <c r="D277" s="12">
        <v>3</v>
      </c>
      <c r="E277" s="14">
        <v>1.8839999999999999</v>
      </c>
      <c r="F277" s="14">
        <v>0</v>
      </c>
      <c r="G277" s="14">
        <v>0</v>
      </c>
      <c r="H277" s="15">
        <v>4.07</v>
      </c>
      <c r="I277" s="15">
        <v>0</v>
      </c>
      <c r="J277" s="14">
        <v>0</v>
      </c>
      <c r="K277" s="12" t="s">
        <v>171</v>
      </c>
    </row>
    <row r="278" spans="2:11" ht="27.75" customHeight="1" x14ac:dyDescent="0.25">
      <c r="B278" s="11" t="s">
        <v>52</v>
      </c>
      <c r="C278" s="12">
        <v>246</v>
      </c>
      <c r="D278" s="12">
        <v>4</v>
      </c>
      <c r="E278" s="14">
        <v>2.371</v>
      </c>
      <c r="F278" s="14">
        <v>0.26500000000000001</v>
      </c>
      <c r="G278" s="14">
        <v>0</v>
      </c>
      <c r="H278" s="15">
        <v>4.07</v>
      </c>
      <c r="I278" s="15">
        <v>0</v>
      </c>
      <c r="J278" s="14">
        <v>0</v>
      </c>
      <c r="K278" s="12" t="s">
        <v>172</v>
      </c>
    </row>
    <row r="279" spans="2:11" ht="27.75" customHeight="1" x14ac:dyDescent="0.25">
      <c r="B279" s="11" t="s">
        <v>53</v>
      </c>
      <c r="C279" s="12">
        <v>214</v>
      </c>
      <c r="D279" s="12">
        <v>4</v>
      </c>
      <c r="E279" s="14">
        <v>0.49099999999999999</v>
      </c>
      <c r="F279" s="14">
        <v>0</v>
      </c>
      <c r="G279" s="14">
        <v>0</v>
      </c>
      <c r="H279" s="15">
        <v>0</v>
      </c>
      <c r="I279" s="15">
        <v>0</v>
      </c>
      <c r="J279" s="14">
        <v>0</v>
      </c>
      <c r="K279" s="12" t="s">
        <v>173</v>
      </c>
    </row>
    <row r="280" spans="2:11" ht="27.75" customHeight="1" x14ac:dyDescent="0.25">
      <c r="B280" s="11" t="s">
        <v>54</v>
      </c>
      <c r="C280" s="12">
        <v>290</v>
      </c>
      <c r="D280" s="12" t="s">
        <v>55</v>
      </c>
      <c r="E280" s="14">
        <v>1.819</v>
      </c>
      <c r="F280" s="14">
        <v>5.7000000000000002E-2</v>
      </c>
      <c r="G280" s="14">
        <v>0</v>
      </c>
      <c r="H280" s="15">
        <v>27.16</v>
      </c>
      <c r="I280" s="15">
        <v>0</v>
      </c>
      <c r="J280" s="14">
        <v>0</v>
      </c>
      <c r="K280" s="12" t="s">
        <v>174</v>
      </c>
    </row>
    <row r="281" spans="2:11" ht="27.75" customHeight="1" x14ac:dyDescent="0.25">
      <c r="B281" s="11" t="s">
        <v>56</v>
      </c>
      <c r="C281" s="12" t="s">
        <v>167</v>
      </c>
      <c r="D281" s="12" t="s">
        <v>55</v>
      </c>
      <c r="E281" s="14">
        <v>1.1910000000000001</v>
      </c>
      <c r="F281" s="14">
        <v>3.5999999999999997E-2</v>
      </c>
      <c r="G281" s="14">
        <v>0</v>
      </c>
      <c r="H281" s="15">
        <v>41.7</v>
      </c>
      <c r="I281" s="15">
        <v>0</v>
      </c>
      <c r="J281" s="14">
        <v>0</v>
      </c>
      <c r="K281" s="12" t="s">
        <v>167</v>
      </c>
    </row>
    <row r="282" spans="2:11" ht="27.75" customHeight="1" x14ac:dyDescent="0.25">
      <c r="B282" s="11" t="s">
        <v>57</v>
      </c>
      <c r="C282" s="12">
        <v>580</v>
      </c>
      <c r="D282" s="12" t="s">
        <v>55</v>
      </c>
      <c r="E282" s="14">
        <v>1.5669999999999999</v>
      </c>
      <c r="F282" s="14">
        <v>3.2000000000000001E-2</v>
      </c>
      <c r="G282" s="14">
        <v>0</v>
      </c>
      <c r="H282" s="15">
        <v>168.93</v>
      </c>
      <c r="I282" s="15">
        <v>0</v>
      </c>
      <c r="J282" s="14">
        <v>0</v>
      </c>
      <c r="K282" s="12">
        <v>410</v>
      </c>
    </row>
    <row r="283" spans="2:11" ht="27.75" customHeight="1" x14ac:dyDescent="0.25">
      <c r="B283" s="11" t="s">
        <v>58</v>
      </c>
      <c r="C283" s="12">
        <v>281</v>
      </c>
      <c r="D283" s="12">
        <v>0</v>
      </c>
      <c r="E283" s="14">
        <v>7.2880000000000003</v>
      </c>
      <c r="F283" s="14">
        <v>0.72599999999999998</v>
      </c>
      <c r="G283" s="14">
        <v>4.2000000000000003E-2</v>
      </c>
      <c r="H283" s="15">
        <v>12.47</v>
      </c>
      <c r="I283" s="15">
        <v>1.18</v>
      </c>
      <c r="J283" s="14">
        <v>0.28299999999999997</v>
      </c>
      <c r="K283" s="12" t="s">
        <v>175</v>
      </c>
    </row>
    <row r="284" spans="2:11" ht="27.75" customHeight="1" x14ac:dyDescent="0.25">
      <c r="B284" s="11" t="s">
        <v>59</v>
      </c>
      <c r="C284" s="12">
        <v>471</v>
      </c>
      <c r="D284" s="12">
        <v>0</v>
      </c>
      <c r="E284" s="14">
        <v>6.1829999999999998</v>
      </c>
      <c r="F284" s="14">
        <v>0.57399999999999995</v>
      </c>
      <c r="G284" s="14">
        <v>0.03</v>
      </c>
      <c r="H284" s="15">
        <v>41.7</v>
      </c>
      <c r="I284" s="15">
        <v>1.53</v>
      </c>
      <c r="J284" s="14">
        <v>0.221</v>
      </c>
      <c r="K284" s="12">
        <v>472</v>
      </c>
    </row>
    <row r="285" spans="2:11" ht="27.75" customHeight="1" x14ac:dyDescent="0.25">
      <c r="B285" s="11" t="s">
        <v>60</v>
      </c>
      <c r="C285" s="12">
        <v>581</v>
      </c>
      <c r="D285" s="12">
        <v>0</v>
      </c>
      <c r="E285" s="14">
        <v>5.125</v>
      </c>
      <c r="F285" s="14">
        <v>0.439</v>
      </c>
      <c r="G285" s="14">
        <v>2.1000000000000001E-2</v>
      </c>
      <c r="H285" s="15">
        <v>106.04</v>
      </c>
      <c r="I285" s="15">
        <v>1.46</v>
      </c>
      <c r="J285" s="14">
        <v>0.17399999999999999</v>
      </c>
      <c r="K285" s="12" t="s">
        <v>176</v>
      </c>
    </row>
    <row r="286" spans="2:11" ht="27.75" customHeight="1" x14ac:dyDescent="0.25">
      <c r="B286" s="11" t="s">
        <v>61</v>
      </c>
      <c r="C286" s="12">
        <v>685</v>
      </c>
      <c r="D286" s="12">
        <v>0</v>
      </c>
      <c r="E286" s="14">
        <v>4.2190000000000003</v>
      </c>
      <c r="F286" s="14">
        <v>0.30199999999999999</v>
      </c>
      <c r="G286" s="14">
        <v>0.01</v>
      </c>
      <c r="H286" s="15">
        <v>205.21</v>
      </c>
      <c r="I286" s="15">
        <v>2.2999999999999998</v>
      </c>
      <c r="J286" s="14">
        <v>0.127</v>
      </c>
      <c r="K286" s="12">
        <v>686</v>
      </c>
    </row>
    <row r="287" spans="2:11" ht="27.75" customHeight="1" x14ac:dyDescent="0.25">
      <c r="B287" s="11" t="s">
        <v>62</v>
      </c>
      <c r="C287" s="12" t="s">
        <v>177</v>
      </c>
      <c r="D287" s="12" t="s">
        <v>63</v>
      </c>
      <c r="E287" s="14">
        <v>1.849</v>
      </c>
      <c r="F287" s="14">
        <v>0</v>
      </c>
      <c r="G287" s="14">
        <v>0</v>
      </c>
      <c r="H287" s="15">
        <v>0</v>
      </c>
      <c r="I287" s="15">
        <v>0</v>
      </c>
      <c r="J287" s="14">
        <v>0</v>
      </c>
      <c r="K287" s="12" t="s">
        <v>167</v>
      </c>
    </row>
    <row r="288" spans="2:11" ht="27.75" customHeight="1" x14ac:dyDescent="0.25">
      <c r="B288" s="11" t="s">
        <v>64</v>
      </c>
      <c r="C288" s="12" t="s">
        <v>178</v>
      </c>
      <c r="D288" s="12">
        <v>0</v>
      </c>
      <c r="E288" s="14">
        <v>19.111999999999998</v>
      </c>
      <c r="F288" s="14">
        <v>2.0259999999999998</v>
      </c>
      <c r="G288" s="14">
        <v>0.125</v>
      </c>
      <c r="H288" s="15">
        <v>0</v>
      </c>
      <c r="I288" s="15">
        <v>0</v>
      </c>
      <c r="J288" s="14">
        <v>0</v>
      </c>
      <c r="K288" s="12" t="s">
        <v>167</v>
      </c>
    </row>
    <row r="289" spans="2:11" ht="27.75" customHeight="1" x14ac:dyDescent="0.25">
      <c r="B289" s="11" t="s">
        <v>65</v>
      </c>
      <c r="C289" s="12">
        <v>20</v>
      </c>
      <c r="D289" s="12">
        <v>8</v>
      </c>
      <c r="E289" s="14">
        <v>-0.53900000000000003</v>
      </c>
      <c r="F289" s="14">
        <v>0</v>
      </c>
      <c r="G289" s="14">
        <v>0</v>
      </c>
      <c r="H289" s="15">
        <v>0</v>
      </c>
      <c r="I289" s="15">
        <v>0</v>
      </c>
      <c r="J289" s="14">
        <v>0</v>
      </c>
      <c r="K289" s="12" t="s">
        <v>179</v>
      </c>
    </row>
    <row r="290" spans="2:11" ht="27.75" customHeight="1" x14ac:dyDescent="0.25">
      <c r="B290" s="11" t="s">
        <v>66</v>
      </c>
      <c r="C290" s="12">
        <v>30</v>
      </c>
      <c r="D290" s="12">
        <v>8</v>
      </c>
      <c r="E290" s="14">
        <v>-0.47899999999999998</v>
      </c>
      <c r="F290" s="14">
        <v>0</v>
      </c>
      <c r="G290" s="14">
        <v>0</v>
      </c>
      <c r="H290" s="15">
        <v>0</v>
      </c>
      <c r="I290" s="15">
        <v>0</v>
      </c>
      <c r="J290" s="14">
        <v>0</v>
      </c>
      <c r="K290" s="12" t="s">
        <v>167</v>
      </c>
    </row>
    <row r="291" spans="2:11" ht="27.75" customHeight="1" x14ac:dyDescent="0.25">
      <c r="B291" s="11" t="s">
        <v>67</v>
      </c>
      <c r="C291" s="12">
        <v>22</v>
      </c>
      <c r="D291" s="12">
        <v>0</v>
      </c>
      <c r="E291" s="14">
        <v>-0.53900000000000003</v>
      </c>
      <c r="F291" s="14">
        <v>0</v>
      </c>
      <c r="G291" s="14">
        <v>0</v>
      </c>
      <c r="H291" s="15">
        <v>0</v>
      </c>
      <c r="I291" s="15">
        <v>0</v>
      </c>
      <c r="J291" s="14">
        <v>0.13600000000000001</v>
      </c>
      <c r="K291" s="12" t="s">
        <v>180</v>
      </c>
    </row>
    <row r="292" spans="2:11" ht="27.75" customHeight="1" x14ac:dyDescent="0.25">
      <c r="B292" s="11" t="s">
        <v>68</v>
      </c>
      <c r="C292" s="12">
        <v>24</v>
      </c>
      <c r="D292" s="12">
        <v>0</v>
      </c>
      <c r="E292" s="14">
        <v>-3.4350000000000001</v>
      </c>
      <c r="F292" s="14">
        <v>-0.51600000000000001</v>
      </c>
      <c r="G292" s="14">
        <v>-3.6999999999999998E-2</v>
      </c>
      <c r="H292" s="15">
        <v>0</v>
      </c>
      <c r="I292" s="15">
        <v>0</v>
      </c>
      <c r="J292" s="14">
        <v>0.13600000000000001</v>
      </c>
      <c r="K292" s="12" t="s">
        <v>167</v>
      </c>
    </row>
    <row r="293" spans="2:11" ht="27.75" customHeight="1" x14ac:dyDescent="0.25">
      <c r="B293" s="11" t="s">
        <v>69</v>
      </c>
      <c r="C293" s="12">
        <v>23</v>
      </c>
      <c r="D293" s="12">
        <v>0</v>
      </c>
      <c r="E293" s="14">
        <v>-0.47899999999999998</v>
      </c>
      <c r="F293" s="14">
        <v>0</v>
      </c>
      <c r="G293" s="14">
        <v>0</v>
      </c>
      <c r="H293" s="15">
        <v>0</v>
      </c>
      <c r="I293" s="15">
        <v>0</v>
      </c>
      <c r="J293" s="14">
        <v>0.13</v>
      </c>
      <c r="K293" s="12">
        <v>14</v>
      </c>
    </row>
    <row r="294" spans="2:11" ht="27.75" customHeight="1" x14ac:dyDescent="0.25">
      <c r="B294" s="11" t="s">
        <v>70</v>
      </c>
      <c r="C294" s="12">
        <v>25</v>
      </c>
      <c r="D294" s="12">
        <v>0</v>
      </c>
      <c r="E294" s="14">
        <v>-3.0670000000000002</v>
      </c>
      <c r="F294" s="14">
        <v>-0.45600000000000002</v>
      </c>
      <c r="G294" s="14">
        <v>-3.2000000000000001E-2</v>
      </c>
      <c r="H294" s="15">
        <v>0</v>
      </c>
      <c r="I294" s="15">
        <v>0</v>
      </c>
      <c r="J294" s="14">
        <v>0.13</v>
      </c>
      <c r="K294" s="12" t="s">
        <v>167</v>
      </c>
    </row>
    <row r="295" spans="2:11" ht="27.75" customHeight="1" x14ac:dyDescent="0.25">
      <c r="B295" s="11" t="s">
        <v>71</v>
      </c>
      <c r="C295" s="12">
        <v>26</v>
      </c>
      <c r="D295" s="12">
        <v>0</v>
      </c>
      <c r="E295" s="14">
        <v>-0.35299999999999998</v>
      </c>
      <c r="F295" s="14">
        <v>0</v>
      </c>
      <c r="G295" s="14">
        <v>0</v>
      </c>
      <c r="H295" s="15">
        <v>112.09</v>
      </c>
      <c r="I295" s="15">
        <v>0</v>
      </c>
      <c r="J295" s="14">
        <v>0.10299999999999999</v>
      </c>
      <c r="K295" s="12" t="s">
        <v>181</v>
      </c>
    </row>
    <row r="296" spans="2:11" ht="27.75" customHeight="1" x14ac:dyDescent="0.25">
      <c r="B296" s="11" t="s">
        <v>72</v>
      </c>
      <c r="C296" s="12">
        <v>28</v>
      </c>
      <c r="D296" s="12">
        <v>0</v>
      </c>
      <c r="E296" s="14">
        <v>-2.3069999999999999</v>
      </c>
      <c r="F296" s="14">
        <v>-0.32600000000000001</v>
      </c>
      <c r="G296" s="14">
        <v>-2.1000000000000001E-2</v>
      </c>
      <c r="H296" s="15">
        <v>112.09</v>
      </c>
      <c r="I296" s="15">
        <v>0</v>
      </c>
      <c r="J296" s="14">
        <v>0.10299999999999999</v>
      </c>
      <c r="K296" s="12" t="s">
        <v>167</v>
      </c>
    </row>
    <row r="297" spans="2:11" ht="27.75" customHeight="1" x14ac:dyDescent="0.25">
      <c r="B297" s="11" t="s">
        <v>73</v>
      </c>
      <c r="C297" s="12">
        <v>29</v>
      </c>
      <c r="D297" s="12">
        <v>0</v>
      </c>
      <c r="E297" s="14">
        <v>-2.109</v>
      </c>
      <c r="F297" s="14">
        <v>-0.29199999999999998</v>
      </c>
      <c r="G297" s="14">
        <v>-1.7999999999999999E-2</v>
      </c>
      <c r="H297" s="15">
        <v>112.09</v>
      </c>
      <c r="I297" s="15">
        <v>0</v>
      </c>
      <c r="J297" s="14">
        <v>7.9000000000000001E-2</v>
      </c>
      <c r="K297" s="12" t="s">
        <v>167</v>
      </c>
    </row>
    <row r="298" spans="2:11" ht="27.75" customHeight="1" x14ac:dyDescent="0.25">
      <c r="B298" s="11" t="s">
        <v>74</v>
      </c>
      <c r="C298" s="12">
        <v>27</v>
      </c>
      <c r="D298" s="12">
        <v>0</v>
      </c>
      <c r="E298" s="14">
        <v>-0.32100000000000001</v>
      </c>
      <c r="F298" s="14">
        <v>0</v>
      </c>
      <c r="G298" s="14">
        <v>0</v>
      </c>
      <c r="H298" s="15">
        <v>112.09</v>
      </c>
      <c r="I298" s="15">
        <v>0</v>
      </c>
      <c r="J298" s="14">
        <v>7.9000000000000001E-2</v>
      </c>
      <c r="K298" s="12">
        <v>16</v>
      </c>
    </row>
    <row r="299" spans="2:11" ht="27.75" customHeight="1" x14ac:dyDescent="0.25">
      <c r="B299" s="11" t="s">
        <v>75</v>
      </c>
      <c r="C299" s="12">
        <v>150</v>
      </c>
      <c r="D299" s="12">
        <v>1</v>
      </c>
      <c r="E299" s="14">
        <v>1.1723298327476186</v>
      </c>
      <c r="F299" s="14">
        <v>0</v>
      </c>
      <c r="G299" s="14">
        <v>0</v>
      </c>
      <c r="H299" s="15">
        <v>2.8302022665242235</v>
      </c>
      <c r="I299" s="15">
        <v>0</v>
      </c>
      <c r="J299" s="14">
        <v>0</v>
      </c>
      <c r="K299" s="12" t="s">
        <v>167</v>
      </c>
    </row>
    <row r="300" spans="2:11" ht="27.75" customHeight="1" x14ac:dyDescent="0.25">
      <c r="B300" s="11" t="s">
        <v>76</v>
      </c>
      <c r="C300" s="12">
        <v>151</v>
      </c>
      <c r="D300" s="12">
        <v>2</v>
      </c>
      <c r="E300" s="14">
        <v>1.4828215486687863</v>
      </c>
      <c r="F300" s="14">
        <v>4.9193131946357833E-2</v>
      </c>
      <c r="G300" s="14">
        <v>0</v>
      </c>
      <c r="H300" s="15">
        <v>2.8302022665242235</v>
      </c>
      <c r="I300" s="15">
        <v>0</v>
      </c>
      <c r="J300" s="14">
        <v>0</v>
      </c>
      <c r="K300" s="12" t="s">
        <v>167</v>
      </c>
    </row>
    <row r="301" spans="2:11" ht="27.75" customHeight="1" x14ac:dyDescent="0.25">
      <c r="B301" s="11" t="s">
        <v>77</v>
      </c>
      <c r="C301" s="12">
        <v>152</v>
      </c>
      <c r="D301" s="12">
        <v>2</v>
      </c>
      <c r="E301" s="14">
        <v>0.26577068687902416</v>
      </c>
      <c r="F301" s="14">
        <v>0</v>
      </c>
      <c r="G301" s="14">
        <v>0</v>
      </c>
      <c r="H301" s="15">
        <v>0</v>
      </c>
      <c r="I301" s="15">
        <v>0</v>
      </c>
      <c r="J301" s="14">
        <v>0</v>
      </c>
      <c r="K301" s="12" t="s">
        <v>167</v>
      </c>
    </row>
    <row r="302" spans="2:11" ht="27.75" customHeight="1" x14ac:dyDescent="0.25">
      <c r="B302" s="11" t="s">
        <v>78</v>
      </c>
      <c r="C302" s="12">
        <v>153</v>
      </c>
      <c r="D302" s="12">
        <v>3</v>
      </c>
      <c r="E302" s="14">
        <v>1.2036345530771189</v>
      </c>
      <c r="F302" s="14">
        <v>0</v>
      </c>
      <c r="G302" s="14">
        <v>0</v>
      </c>
      <c r="H302" s="15">
        <v>2.6002084028789145</v>
      </c>
      <c r="I302" s="15">
        <v>0</v>
      </c>
      <c r="J302" s="14">
        <v>0</v>
      </c>
      <c r="K302" s="12" t="s">
        <v>167</v>
      </c>
    </row>
    <row r="303" spans="2:11" ht="27.75" customHeight="1" x14ac:dyDescent="0.25">
      <c r="B303" s="11" t="s">
        <v>79</v>
      </c>
      <c r="C303" s="12">
        <v>154</v>
      </c>
      <c r="D303" s="12">
        <v>4</v>
      </c>
      <c r="E303" s="14">
        <v>1.5147651408417457</v>
      </c>
      <c r="F303" s="14">
        <v>0.16930103851668607</v>
      </c>
      <c r="G303" s="14">
        <v>0</v>
      </c>
      <c r="H303" s="15">
        <v>2.6002084028789145</v>
      </c>
      <c r="I303" s="15">
        <v>0</v>
      </c>
      <c r="J303" s="14">
        <v>0</v>
      </c>
      <c r="K303" s="12" t="s">
        <v>167</v>
      </c>
    </row>
    <row r="304" spans="2:11" ht="27.75" customHeight="1" x14ac:dyDescent="0.25">
      <c r="B304" s="11" t="s">
        <v>80</v>
      </c>
      <c r="C304" s="12">
        <v>155</v>
      </c>
      <c r="D304" s="12">
        <v>4</v>
      </c>
      <c r="E304" s="14">
        <v>0.31368607513846358</v>
      </c>
      <c r="F304" s="14">
        <v>0</v>
      </c>
      <c r="G304" s="14">
        <v>0</v>
      </c>
      <c r="H304" s="15">
        <v>0</v>
      </c>
      <c r="I304" s="15">
        <v>0</v>
      </c>
      <c r="J304" s="14">
        <v>0</v>
      </c>
      <c r="K304" s="12" t="s">
        <v>167</v>
      </c>
    </row>
    <row r="305" spans="2:11" ht="27.75" customHeight="1" x14ac:dyDescent="0.25">
      <c r="B305" s="11" t="s">
        <v>81</v>
      </c>
      <c r="C305" s="12">
        <v>156</v>
      </c>
      <c r="D305" s="12" t="s">
        <v>55</v>
      </c>
      <c r="E305" s="14">
        <v>1.1621078832522715</v>
      </c>
      <c r="F305" s="14">
        <v>3.6415695077173987E-2</v>
      </c>
      <c r="G305" s="14">
        <v>0</v>
      </c>
      <c r="H305" s="15">
        <v>17.351759268351675</v>
      </c>
      <c r="I305" s="15">
        <v>0</v>
      </c>
      <c r="J305" s="14">
        <v>0</v>
      </c>
      <c r="K305" s="12" t="s">
        <v>167</v>
      </c>
    </row>
    <row r="306" spans="2:11" ht="27.75" customHeight="1" x14ac:dyDescent="0.25">
      <c r="B306" s="11" t="s">
        <v>82</v>
      </c>
      <c r="C306" s="12">
        <v>157</v>
      </c>
      <c r="D306" s="12">
        <v>0</v>
      </c>
      <c r="E306" s="14">
        <v>4.6560979951305965</v>
      </c>
      <c r="F306" s="14">
        <v>0.46382095835137388</v>
      </c>
      <c r="G306" s="14">
        <v>2.6832617425286094E-2</v>
      </c>
      <c r="H306" s="15">
        <v>7.9667318879361328</v>
      </c>
      <c r="I306" s="15">
        <v>0.75386877528184737</v>
      </c>
      <c r="J306" s="14">
        <v>0.1808007316989515</v>
      </c>
      <c r="K306" s="12" t="s">
        <v>167</v>
      </c>
    </row>
    <row r="307" spans="2:11" ht="27.75" customHeight="1" x14ac:dyDescent="0.25">
      <c r="B307" s="11" t="s">
        <v>83</v>
      </c>
      <c r="C307" s="12">
        <v>169</v>
      </c>
      <c r="D307" s="12" t="s">
        <v>63</v>
      </c>
      <c r="E307" s="14">
        <v>1.1812740385560472</v>
      </c>
      <c r="F307" s="14">
        <v>0</v>
      </c>
      <c r="G307" s="14">
        <v>0</v>
      </c>
      <c r="H307" s="15">
        <v>0</v>
      </c>
      <c r="I307" s="15">
        <v>0</v>
      </c>
      <c r="J307" s="14">
        <v>0</v>
      </c>
      <c r="K307" s="12" t="s">
        <v>167</v>
      </c>
    </row>
    <row r="308" spans="2:11" ht="27.75" customHeight="1" x14ac:dyDescent="0.25">
      <c r="B308" s="11" t="s">
        <v>84</v>
      </c>
      <c r="C308" s="12">
        <v>170</v>
      </c>
      <c r="D308" s="12">
        <v>0</v>
      </c>
      <c r="E308" s="14">
        <v>12.21011867219209</v>
      </c>
      <c r="F308" s="14">
        <v>1.2943543548483243</v>
      </c>
      <c r="G308" s="14">
        <v>7.9858980432399085E-2</v>
      </c>
      <c r="H308" s="15">
        <v>0</v>
      </c>
      <c r="I308" s="15">
        <v>0</v>
      </c>
      <c r="J308" s="14">
        <v>0</v>
      </c>
      <c r="K308" s="12" t="s">
        <v>167</v>
      </c>
    </row>
    <row r="309" spans="2:11" ht="27.75" customHeight="1" x14ac:dyDescent="0.25">
      <c r="B309" s="11" t="s">
        <v>85</v>
      </c>
      <c r="C309" s="12">
        <v>172</v>
      </c>
      <c r="D309" s="12">
        <v>8</v>
      </c>
      <c r="E309" s="14">
        <v>-0.53900000000000003</v>
      </c>
      <c r="F309" s="14">
        <v>0</v>
      </c>
      <c r="G309" s="14">
        <v>0</v>
      </c>
      <c r="H309" s="15">
        <v>0</v>
      </c>
      <c r="I309" s="15">
        <v>0</v>
      </c>
      <c r="J309" s="14">
        <v>0</v>
      </c>
      <c r="K309" s="12" t="s">
        <v>167</v>
      </c>
    </row>
    <row r="310" spans="2:11" ht="27.75" customHeight="1" x14ac:dyDescent="0.25">
      <c r="B310" s="11" t="s">
        <v>86</v>
      </c>
      <c r="C310" s="12">
        <v>173</v>
      </c>
      <c r="D310" s="12">
        <v>0</v>
      </c>
      <c r="E310" s="14">
        <v>-0.53900000000000003</v>
      </c>
      <c r="F310" s="14">
        <v>0</v>
      </c>
      <c r="G310" s="14">
        <v>0</v>
      </c>
      <c r="H310" s="15">
        <v>0</v>
      </c>
      <c r="I310" s="15">
        <v>0</v>
      </c>
      <c r="J310" s="14">
        <v>0.13600000000000001</v>
      </c>
      <c r="K310" s="12" t="s">
        <v>167</v>
      </c>
    </row>
    <row r="311" spans="2:11" ht="27.75" customHeight="1" x14ac:dyDescent="0.25">
      <c r="B311" s="11" t="s">
        <v>87</v>
      </c>
      <c r="C311" s="12">
        <v>174</v>
      </c>
      <c r="D311" s="12">
        <v>0</v>
      </c>
      <c r="E311" s="14">
        <v>-3.4350000000000001</v>
      </c>
      <c r="F311" s="14">
        <v>-0.51600000000000001</v>
      </c>
      <c r="G311" s="14">
        <v>-3.6999999999999998E-2</v>
      </c>
      <c r="H311" s="15">
        <v>0</v>
      </c>
      <c r="I311" s="15">
        <v>0</v>
      </c>
      <c r="J311" s="14">
        <v>0.13600000000000001</v>
      </c>
      <c r="K311" s="12" t="s">
        <v>167</v>
      </c>
    </row>
    <row r="312" spans="2:11" ht="27.75" customHeight="1" x14ac:dyDescent="0.25">
      <c r="B312" s="11" t="s">
        <v>88</v>
      </c>
      <c r="C312" s="12">
        <v>158</v>
      </c>
      <c r="D312" s="12">
        <v>1</v>
      </c>
      <c r="E312" s="14">
        <v>0.69938831449581995</v>
      </c>
      <c r="F312" s="14">
        <v>0</v>
      </c>
      <c r="G312" s="14">
        <v>0</v>
      </c>
      <c r="H312" s="15">
        <v>1.6884415439871838</v>
      </c>
      <c r="I312" s="15">
        <v>0</v>
      </c>
      <c r="J312" s="14">
        <v>0</v>
      </c>
      <c r="K312" s="12" t="s">
        <v>167</v>
      </c>
    </row>
    <row r="313" spans="2:11" ht="27.75" customHeight="1" x14ac:dyDescent="0.25">
      <c r="B313" s="11" t="s">
        <v>89</v>
      </c>
      <c r="C313" s="12">
        <v>159</v>
      </c>
      <c r="D313" s="12">
        <v>2</v>
      </c>
      <c r="E313" s="14">
        <v>0.88462140487454943</v>
      </c>
      <c r="F313" s="14">
        <v>2.9347629545601165E-2</v>
      </c>
      <c r="G313" s="14">
        <v>0</v>
      </c>
      <c r="H313" s="15">
        <v>1.6884415439871838</v>
      </c>
      <c r="I313" s="15">
        <v>0</v>
      </c>
      <c r="J313" s="14">
        <v>0</v>
      </c>
      <c r="K313" s="12" t="s">
        <v>167</v>
      </c>
    </row>
    <row r="314" spans="2:11" ht="27.75" customHeight="1" x14ac:dyDescent="0.25">
      <c r="B314" s="11" t="s">
        <v>90</v>
      </c>
      <c r="C314" s="12">
        <v>160</v>
      </c>
      <c r="D314" s="12">
        <v>2</v>
      </c>
      <c r="E314" s="14">
        <v>0.15855342715545565</v>
      </c>
      <c r="F314" s="14">
        <v>0</v>
      </c>
      <c r="G314" s="14">
        <v>0</v>
      </c>
      <c r="H314" s="15">
        <v>0</v>
      </c>
      <c r="I314" s="15">
        <v>0</v>
      </c>
      <c r="J314" s="14">
        <v>0</v>
      </c>
      <c r="K314" s="12" t="s">
        <v>167</v>
      </c>
    </row>
    <row r="315" spans="2:11" ht="27.75" customHeight="1" x14ac:dyDescent="0.25">
      <c r="B315" s="11" t="s">
        <v>91</v>
      </c>
      <c r="C315" s="12">
        <v>161</v>
      </c>
      <c r="D315" s="12">
        <v>3</v>
      </c>
      <c r="E315" s="14">
        <v>0.71806407875211153</v>
      </c>
      <c r="F315" s="14">
        <v>0</v>
      </c>
      <c r="G315" s="14">
        <v>0</v>
      </c>
      <c r="H315" s="15">
        <v>1.5512318474103475</v>
      </c>
      <c r="I315" s="15">
        <v>0</v>
      </c>
      <c r="J315" s="14">
        <v>0</v>
      </c>
      <c r="K315" s="12" t="s">
        <v>167</v>
      </c>
    </row>
    <row r="316" spans="2:11" ht="27.75" customHeight="1" x14ac:dyDescent="0.25">
      <c r="B316" s="11" t="s">
        <v>92</v>
      </c>
      <c r="C316" s="12">
        <v>162</v>
      </c>
      <c r="D316" s="12">
        <v>4</v>
      </c>
      <c r="E316" s="14">
        <v>0.9036783071768878</v>
      </c>
      <c r="F316" s="14">
        <v>0.10100158220239362</v>
      </c>
      <c r="G316" s="14">
        <v>0</v>
      </c>
      <c r="H316" s="15">
        <v>1.5512318474103475</v>
      </c>
      <c r="I316" s="15">
        <v>0</v>
      </c>
      <c r="J316" s="14">
        <v>0</v>
      </c>
      <c r="K316" s="12" t="s">
        <v>167</v>
      </c>
    </row>
    <row r="317" spans="2:11" ht="27.75" customHeight="1" x14ac:dyDescent="0.25">
      <c r="B317" s="11" t="s">
        <v>93</v>
      </c>
      <c r="C317" s="12">
        <v>163</v>
      </c>
      <c r="D317" s="12">
        <v>4</v>
      </c>
      <c r="E317" s="14">
        <v>0.18713878060896327</v>
      </c>
      <c r="F317" s="14">
        <v>0</v>
      </c>
      <c r="G317" s="14">
        <v>0</v>
      </c>
      <c r="H317" s="15">
        <v>0</v>
      </c>
      <c r="I317" s="15">
        <v>0</v>
      </c>
      <c r="J317" s="14">
        <v>0</v>
      </c>
      <c r="K317" s="12" t="s">
        <v>167</v>
      </c>
    </row>
    <row r="318" spans="2:11" ht="27.75" customHeight="1" x14ac:dyDescent="0.25">
      <c r="B318" s="11" t="s">
        <v>94</v>
      </c>
      <c r="C318" s="12">
        <v>164</v>
      </c>
      <c r="D318" s="12" t="s">
        <v>55</v>
      </c>
      <c r="E318" s="14">
        <v>0.69329010575907168</v>
      </c>
      <c r="F318" s="14">
        <v>2.17248686246658E-2</v>
      </c>
      <c r="G318" s="14">
        <v>0</v>
      </c>
      <c r="H318" s="15">
        <v>10.351709330630229</v>
      </c>
      <c r="I318" s="15">
        <v>0</v>
      </c>
      <c r="J318" s="14">
        <v>0</v>
      </c>
      <c r="K318" s="12" t="s">
        <v>167</v>
      </c>
    </row>
    <row r="319" spans="2:11" ht="27.75" customHeight="1" x14ac:dyDescent="0.25">
      <c r="B319" s="11" t="s">
        <v>95</v>
      </c>
      <c r="C319" s="12">
        <v>165</v>
      </c>
      <c r="D319" s="12">
        <v>0</v>
      </c>
      <c r="E319" s="14">
        <v>2.7777340795888481</v>
      </c>
      <c r="F319" s="14">
        <v>0.27670622142995382</v>
      </c>
      <c r="G319" s="14">
        <v>1.6007797933964271E-2</v>
      </c>
      <c r="H319" s="15">
        <v>4.7527914342032016</v>
      </c>
      <c r="I319" s="15">
        <v>0.44974289433518666</v>
      </c>
      <c r="J319" s="14">
        <v>0.10786206703123544</v>
      </c>
      <c r="K319" s="12" t="s">
        <v>167</v>
      </c>
    </row>
    <row r="320" spans="2:11" ht="27.75" customHeight="1" x14ac:dyDescent="0.25">
      <c r="B320" s="11" t="s">
        <v>96</v>
      </c>
      <c r="C320" s="12">
        <v>166</v>
      </c>
      <c r="D320" s="12">
        <v>0</v>
      </c>
      <c r="E320" s="14">
        <v>3.7810063870936208</v>
      </c>
      <c r="F320" s="14">
        <v>0.35101045870802822</v>
      </c>
      <c r="G320" s="14">
        <v>1.8345494357562449E-2</v>
      </c>
      <c r="H320" s="15">
        <v>25.500237157011806</v>
      </c>
      <c r="I320" s="15">
        <v>0.93562021223568503</v>
      </c>
      <c r="J320" s="14">
        <v>0.13514514176737671</v>
      </c>
      <c r="K320" s="12" t="s">
        <v>167</v>
      </c>
    </row>
    <row r="321" spans="2:11" ht="27.75" customHeight="1" x14ac:dyDescent="0.25">
      <c r="B321" s="11" t="s">
        <v>97</v>
      </c>
      <c r="C321" s="12">
        <v>167</v>
      </c>
      <c r="D321" s="12">
        <v>0</v>
      </c>
      <c r="E321" s="14">
        <v>3.8534019904571064</v>
      </c>
      <c r="F321" s="14">
        <v>0.33007677537769164</v>
      </c>
      <c r="G321" s="14">
        <v>1.5789549619433997E-2</v>
      </c>
      <c r="H321" s="15">
        <v>79.729706744989585</v>
      </c>
      <c r="I321" s="15">
        <v>1.0977496402082683</v>
      </c>
      <c r="J321" s="14">
        <v>0.13082769684673881</v>
      </c>
      <c r="K321" s="12" t="s">
        <v>167</v>
      </c>
    </row>
    <row r="322" spans="2:11" ht="27.75" customHeight="1" x14ac:dyDescent="0.25">
      <c r="B322" s="11" t="s">
        <v>98</v>
      </c>
      <c r="C322" s="12">
        <v>168</v>
      </c>
      <c r="D322" s="12" t="s">
        <v>63</v>
      </c>
      <c r="E322" s="14">
        <v>0.70472424714047477</v>
      </c>
      <c r="F322" s="14">
        <v>0</v>
      </c>
      <c r="G322" s="14">
        <v>0</v>
      </c>
      <c r="H322" s="15">
        <v>0</v>
      </c>
      <c r="I322" s="15">
        <v>0</v>
      </c>
      <c r="J322" s="14">
        <v>0</v>
      </c>
      <c r="K322" s="12" t="s">
        <v>167</v>
      </c>
    </row>
    <row r="323" spans="2:11" ht="27.75" customHeight="1" x14ac:dyDescent="0.25">
      <c r="B323" s="11" t="s">
        <v>99</v>
      </c>
      <c r="C323" s="12">
        <v>171</v>
      </c>
      <c r="D323" s="12">
        <v>0</v>
      </c>
      <c r="E323" s="14">
        <v>7.2843103360458361</v>
      </c>
      <c r="F323" s="14">
        <v>0.7721856812907526</v>
      </c>
      <c r="G323" s="14">
        <v>4.7642255755846047E-2</v>
      </c>
      <c r="H323" s="15">
        <v>0</v>
      </c>
      <c r="I323" s="15">
        <v>0</v>
      </c>
      <c r="J323" s="14">
        <v>0</v>
      </c>
      <c r="K323" s="12" t="s">
        <v>167</v>
      </c>
    </row>
    <row r="324" spans="2:11" ht="27.75" customHeight="1" x14ac:dyDescent="0.25">
      <c r="B324" s="11" t="s">
        <v>100</v>
      </c>
      <c r="C324" s="12">
        <v>175</v>
      </c>
      <c r="D324" s="12">
        <v>8</v>
      </c>
      <c r="E324" s="14">
        <v>-0.53900000000000003</v>
      </c>
      <c r="F324" s="14">
        <v>0</v>
      </c>
      <c r="G324" s="14">
        <v>0</v>
      </c>
      <c r="H324" s="15">
        <v>0</v>
      </c>
      <c r="I324" s="15">
        <v>0</v>
      </c>
      <c r="J324" s="14">
        <v>0</v>
      </c>
      <c r="K324" s="12" t="s">
        <v>167</v>
      </c>
    </row>
    <row r="325" spans="2:11" ht="27.75" customHeight="1" x14ac:dyDescent="0.25">
      <c r="B325" s="11" t="s">
        <v>101</v>
      </c>
      <c r="C325" s="12">
        <v>176</v>
      </c>
      <c r="D325" s="12">
        <v>8</v>
      </c>
      <c r="E325" s="14">
        <v>-0.47899999999999998</v>
      </c>
      <c r="F325" s="14">
        <v>0</v>
      </c>
      <c r="G325" s="14">
        <v>0</v>
      </c>
      <c r="H325" s="15">
        <v>0</v>
      </c>
      <c r="I325" s="15">
        <v>0</v>
      </c>
      <c r="J325" s="14">
        <v>0</v>
      </c>
      <c r="K325" s="12" t="s">
        <v>167</v>
      </c>
    </row>
    <row r="326" spans="2:11" ht="27.75" customHeight="1" x14ac:dyDescent="0.25">
      <c r="B326" s="11" t="s">
        <v>102</v>
      </c>
      <c r="C326" s="12">
        <v>177</v>
      </c>
      <c r="D326" s="12">
        <v>0</v>
      </c>
      <c r="E326" s="14">
        <v>-0.53900000000000003</v>
      </c>
      <c r="F326" s="14">
        <v>0</v>
      </c>
      <c r="G326" s="14">
        <v>0</v>
      </c>
      <c r="H326" s="15">
        <v>0</v>
      </c>
      <c r="I326" s="15">
        <v>0</v>
      </c>
      <c r="J326" s="14">
        <v>0.13600000000000001</v>
      </c>
      <c r="K326" s="12" t="s">
        <v>167</v>
      </c>
    </row>
    <row r="327" spans="2:11" ht="27.75" customHeight="1" x14ac:dyDescent="0.25">
      <c r="B327" s="11" t="s">
        <v>103</v>
      </c>
      <c r="C327" s="12">
        <v>178</v>
      </c>
      <c r="D327" s="12">
        <v>0</v>
      </c>
      <c r="E327" s="14">
        <v>-3.4350000000000001</v>
      </c>
      <c r="F327" s="14">
        <v>-0.51600000000000001</v>
      </c>
      <c r="G327" s="14">
        <v>-3.6999999999999998E-2</v>
      </c>
      <c r="H327" s="15">
        <v>0</v>
      </c>
      <c r="I327" s="15">
        <v>0</v>
      </c>
      <c r="J327" s="14">
        <v>0.13600000000000001</v>
      </c>
      <c r="K327" s="12" t="s">
        <v>167</v>
      </c>
    </row>
    <row r="328" spans="2:11" ht="27.75" customHeight="1" x14ac:dyDescent="0.25">
      <c r="B328" s="11" t="s">
        <v>104</v>
      </c>
      <c r="C328" s="12">
        <v>179</v>
      </c>
      <c r="D328" s="12">
        <v>0</v>
      </c>
      <c r="E328" s="14">
        <v>-0.47899999999999998</v>
      </c>
      <c r="F328" s="14">
        <v>0</v>
      </c>
      <c r="G328" s="14">
        <v>0</v>
      </c>
      <c r="H328" s="15">
        <v>0</v>
      </c>
      <c r="I328" s="15">
        <v>0</v>
      </c>
      <c r="J328" s="14">
        <v>0.13</v>
      </c>
      <c r="K328" s="12" t="s">
        <v>167</v>
      </c>
    </row>
    <row r="329" spans="2:11" ht="27.75" customHeight="1" x14ac:dyDescent="0.25">
      <c r="B329" s="11" t="s">
        <v>105</v>
      </c>
      <c r="C329" s="12">
        <v>180</v>
      </c>
      <c r="D329" s="12">
        <v>0</v>
      </c>
      <c r="E329" s="14">
        <v>-3.0670000000000002</v>
      </c>
      <c r="F329" s="14">
        <v>-0.45600000000000002</v>
      </c>
      <c r="G329" s="14">
        <v>-3.2000000000000001E-2</v>
      </c>
      <c r="H329" s="15">
        <v>0</v>
      </c>
      <c r="I329" s="15">
        <v>0</v>
      </c>
      <c r="J329" s="14">
        <v>0.13</v>
      </c>
      <c r="K329" s="12" t="s">
        <v>167</v>
      </c>
    </row>
    <row r="330" spans="2:11" ht="27.75" customHeight="1" x14ac:dyDescent="0.25">
      <c r="B330" s="11" t="s">
        <v>106</v>
      </c>
      <c r="C330" s="12">
        <v>181</v>
      </c>
      <c r="D330" s="12">
        <v>0</v>
      </c>
      <c r="E330" s="14">
        <v>-0.35299999999999998</v>
      </c>
      <c r="F330" s="14">
        <v>0</v>
      </c>
      <c r="G330" s="14">
        <v>0</v>
      </c>
      <c r="H330" s="15">
        <v>0</v>
      </c>
      <c r="I330" s="15">
        <v>0</v>
      </c>
      <c r="J330" s="14">
        <v>0.10299999999999999</v>
      </c>
      <c r="K330" s="12" t="s">
        <v>167</v>
      </c>
    </row>
    <row r="331" spans="2:11" ht="27.75" customHeight="1" x14ac:dyDescent="0.25">
      <c r="B331" s="11" t="s">
        <v>107</v>
      </c>
      <c r="C331" s="12">
        <v>182</v>
      </c>
      <c r="D331" s="12">
        <v>0</v>
      </c>
      <c r="E331" s="14">
        <v>-2.3069999999999999</v>
      </c>
      <c r="F331" s="14">
        <v>-0.32600000000000001</v>
      </c>
      <c r="G331" s="14">
        <v>-2.1000000000000001E-2</v>
      </c>
      <c r="H331" s="15">
        <v>0</v>
      </c>
      <c r="I331" s="15">
        <v>0</v>
      </c>
      <c r="J331" s="14">
        <v>0.10299999999999999</v>
      </c>
      <c r="K331" s="12" t="s">
        <v>167</v>
      </c>
    </row>
  </sheetData>
  <mergeCells count="1">
    <mergeCell ref="B2:G2"/>
  </mergeCells>
  <pageMargins left="0.7" right="0.7" top="0.75" bottom="0.75" header="0.3" footer="0.3"/>
  <pageSetup paperSize="9" scale="1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2:G86"/>
  <sheetViews>
    <sheetView showGridLines="0" zoomScale="50" zoomScaleNormal="50" workbookViewId="0">
      <selection activeCell="J26" sqref="J26"/>
    </sheetView>
  </sheetViews>
  <sheetFormatPr defaultRowHeight="15" x14ac:dyDescent="0.25"/>
  <cols>
    <col min="2" max="2" width="88" customWidth="1"/>
    <col min="3" max="4" width="23.85546875" customWidth="1"/>
    <col min="5" max="5" width="24.140625" customWidth="1"/>
    <col min="6" max="6" width="23.85546875" customWidth="1"/>
    <col min="7" max="7" width="22.42578125" customWidth="1"/>
  </cols>
  <sheetData>
    <row r="2" spans="2:7" ht="20.25" x14ac:dyDescent="0.3">
      <c r="B2" s="20"/>
      <c r="C2" s="21" t="s">
        <v>139</v>
      </c>
      <c r="D2" s="21" t="s">
        <v>140</v>
      </c>
      <c r="E2" s="21" t="s">
        <v>141</v>
      </c>
      <c r="F2" s="21" t="s">
        <v>142</v>
      </c>
      <c r="G2" s="21" t="s">
        <v>143</v>
      </c>
    </row>
    <row r="3" spans="2:7" ht="93.75" customHeight="1" x14ac:dyDescent="0.25">
      <c r="B3" s="22" t="s">
        <v>112</v>
      </c>
      <c r="C3" s="23" t="s">
        <v>4</v>
      </c>
      <c r="D3" s="23" t="s">
        <v>0</v>
      </c>
      <c r="E3" s="23" t="s">
        <v>1</v>
      </c>
      <c r="F3" s="23" t="s">
        <v>2</v>
      </c>
      <c r="G3" s="23" t="s">
        <v>3</v>
      </c>
    </row>
    <row r="4" spans="2:7" ht="30" customHeight="1" x14ac:dyDescent="0.3">
      <c r="B4" s="24" t="s">
        <v>113</v>
      </c>
      <c r="C4" s="25"/>
      <c r="D4" s="25"/>
      <c r="E4" s="25"/>
      <c r="F4" s="25"/>
      <c r="G4" s="25"/>
    </row>
    <row r="5" spans="2:7" ht="30" customHeight="1" x14ac:dyDescent="0.3">
      <c r="B5" s="26" t="s">
        <v>48</v>
      </c>
      <c r="C5" s="27">
        <v>82.594798028160113</v>
      </c>
      <c r="D5" s="27">
        <v>82.482043756167457</v>
      </c>
      <c r="E5" s="27">
        <v>82.335682170390498</v>
      </c>
      <c r="F5" s="27">
        <v>82.603759613937072</v>
      </c>
      <c r="G5" s="27">
        <v>82.483490099275301</v>
      </c>
    </row>
    <row r="6" spans="2:7" ht="30" customHeight="1" x14ac:dyDescent="0.3">
      <c r="B6" s="26" t="s">
        <v>75</v>
      </c>
      <c r="C6" s="27">
        <v>907.09545893325628</v>
      </c>
      <c r="D6" s="27">
        <v>911.22503636130728</v>
      </c>
      <c r="E6" s="27">
        <v>911.59837594937437</v>
      </c>
      <c r="F6" s="27">
        <v>906.63433835389787</v>
      </c>
      <c r="G6" s="27">
        <v>909.35857685245855</v>
      </c>
    </row>
    <row r="7" spans="2:7" ht="30" customHeight="1" x14ac:dyDescent="0.3">
      <c r="B7" s="26" t="s">
        <v>88</v>
      </c>
      <c r="C7" s="27">
        <v>24.496106213375992</v>
      </c>
      <c r="D7" s="27">
        <v>24.418784153806079</v>
      </c>
      <c r="E7" s="27">
        <v>24.359183838691273</v>
      </c>
      <c r="F7" s="27">
        <v>24.50333816096397</v>
      </c>
      <c r="G7" s="27">
        <v>24.434600795373985</v>
      </c>
    </row>
    <row r="8" spans="2:7" ht="30" customHeight="1" x14ac:dyDescent="0.3">
      <c r="B8" s="24" t="s">
        <v>114</v>
      </c>
      <c r="C8" s="27"/>
      <c r="D8" s="27"/>
      <c r="E8" s="27"/>
      <c r="F8" s="27"/>
      <c r="G8" s="27"/>
    </row>
    <row r="9" spans="2:7" ht="30" customHeight="1" x14ac:dyDescent="0.3">
      <c r="B9" s="26" t="s">
        <v>49</v>
      </c>
      <c r="C9" s="27">
        <v>91.114346086954711</v>
      </c>
      <c r="D9" s="27">
        <v>91.052036114636422</v>
      </c>
      <c r="E9" s="27">
        <v>90.870272296185973</v>
      </c>
      <c r="F9" s="27">
        <v>91.128261281572819</v>
      </c>
      <c r="G9" s="27">
        <v>90.979006295413697</v>
      </c>
    </row>
    <row r="10" spans="2:7" ht="30" customHeight="1" x14ac:dyDescent="0.3">
      <c r="B10" s="26" t="s">
        <v>76</v>
      </c>
      <c r="C10" s="27" t="s">
        <v>116</v>
      </c>
      <c r="D10" s="27" t="s">
        <v>116</v>
      </c>
      <c r="E10" s="27" t="s">
        <v>116</v>
      </c>
      <c r="F10" s="27" t="s">
        <v>116</v>
      </c>
      <c r="G10" s="27" t="s">
        <v>116</v>
      </c>
    </row>
    <row r="11" spans="2:7" ht="30" customHeight="1" x14ac:dyDescent="0.3">
      <c r="B11" s="26" t="s">
        <v>89</v>
      </c>
      <c r="C11" s="27">
        <v>32.974840775113087</v>
      </c>
      <c r="D11" s="27">
        <v>32.937238795102985</v>
      </c>
      <c r="E11" s="27">
        <v>32.865165733763483</v>
      </c>
      <c r="F11" s="27">
        <v>32.980832832653938</v>
      </c>
      <c r="G11" s="27">
        <v>32.917019439410765</v>
      </c>
    </row>
    <row r="12" spans="2:7" ht="30" customHeight="1" x14ac:dyDescent="0.3">
      <c r="B12" s="24" t="s">
        <v>115</v>
      </c>
      <c r="C12" s="27"/>
      <c r="D12" s="27"/>
      <c r="E12" s="27"/>
      <c r="F12" s="27"/>
      <c r="G12" s="27"/>
    </row>
    <row r="13" spans="2:7" ht="30" customHeight="1" x14ac:dyDescent="0.3">
      <c r="B13" s="26" t="s">
        <v>50</v>
      </c>
      <c r="C13" s="27">
        <v>16.916886784979219</v>
      </c>
      <c r="D13" s="27">
        <v>17.080730724785312</v>
      </c>
      <c r="E13" s="27">
        <v>17.203613679639883</v>
      </c>
      <c r="F13" s="27">
        <v>16.916886784979219</v>
      </c>
      <c r="G13" s="27">
        <v>17.039769739833787</v>
      </c>
    </row>
    <row r="14" spans="2:7" ht="30" customHeight="1" x14ac:dyDescent="0.3">
      <c r="B14" s="26" t="s">
        <v>77</v>
      </c>
      <c r="C14" s="27" t="s">
        <v>116</v>
      </c>
      <c r="D14" s="27" t="s">
        <v>116</v>
      </c>
      <c r="E14" s="27" t="s">
        <v>116</v>
      </c>
      <c r="F14" s="27" t="s">
        <v>116</v>
      </c>
      <c r="G14" s="27" t="s">
        <v>116</v>
      </c>
    </row>
    <row r="15" spans="2:7" ht="30" customHeight="1" x14ac:dyDescent="0.3">
      <c r="B15" s="26" t="s">
        <v>90</v>
      </c>
      <c r="C15" s="27" t="s">
        <v>116</v>
      </c>
      <c r="D15" s="27" t="s">
        <v>116</v>
      </c>
      <c r="E15" s="27" t="s">
        <v>116</v>
      </c>
      <c r="F15" s="27" t="s">
        <v>116</v>
      </c>
      <c r="G15" s="27" t="s">
        <v>116</v>
      </c>
    </row>
    <row r="16" spans="2:7" ht="30" customHeight="1" x14ac:dyDescent="0.3">
      <c r="B16" s="24" t="s">
        <v>117</v>
      </c>
      <c r="C16" s="27"/>
      <c r="D16" s="27"/>
      <c r="E16" s="27"/>
      <c r="F16" s="27"/>
      <c r="G16" s="27"/>
    </row>
    <row r="17" spans="2:7" ht="30" customHeight="1" x14ac:dyDescent="0.3">
      <c r="B17" s="26" t="s">
        <v>51</v>
      </c>
      <c r="C17" s="27">
        <v>292.06725905309094</v>
      </c>
      <c r="D17" s="27">
        <v>292.99231910177525</v>
      </c>
      <c r="E17" s="27">
        <v>293.14111022370508</v>
      </c>
      <c r="F17" s="27">
        <v>291.96126349212602</v>
      </c>
      <c r="G17" s="27">
        <v>292.54873685791551</v>
      </c>
    </row>
    <row r="18" spans="2:7" ht="30" customHeight="1" x14ac:dyDescent="0.3">
      <c r="B18" s="26" t="s">
        <v>78</v>
      </c>
      <c r="C18" s="27">
        <v>103.34113977023662</v>
      </c>
      <c r="D18" s="27">
        <v>103.53337371821894</v>
      </c>
      <c r="E18" s="27">
        <v>103.53981864976973</v>
      </c>
      <c r="F18" s="27">
        <v>103.31772895420791</v>
      </c>
      <c r="G18" s="27">
        <v>103.42720856597234</v>
      </c>
    </row>
    <row r="19" spans="2:7" ht="30" customHeight="1" x14ac:dyDescent="0.3">
      <c r="B19" s="26" t="s">
        <v>91</v>
      </c>
      <c r="C19" s="27">
        <v>156.42539463076423</v>
      </c>
      <c r="D19" s="27">
        <v>156.9940250541602</v>
      </c>
      <c r="E19" s="27">
        <v>157.09874719918932</v>
      </c>
      <c r="F19" s="27">
        <v>156.3609895959946</v>
      </c>
      <c r="G19" s="27">
        <v>156.72893460937914</v>
      </c>
    </row>
    <row r="20" spans="2:7" ht="30" customHeight="1" x14ac:dyDescent="0.3">
      <c r="B20" s="24" t="s">
        <v>118</v>
      </c>
      <c r="C20" s="27"/>
      <c r="D20" s="27"/>
      <c r="E20" s="27"/>
      <c r="F20" s="27"/>
      <c r="G20" s="27"/>
    </row>
    <row r="21" spans="2:7" ht="30" customHeight="1" x14ac:dyDescent="0.3">
      <c r="B21" s="26" t="s">
        <v>52</v>
      </c>
      <c r="C21" s="27">
        <v>439.72256211131531</v>
      </c>
      <c r="D21" s="27">
        <v>441.74703698152882</v>
      </c>
      <c r="E21" s="27">
        <v>442.45751375637377</v>
      </c>
      <c r="F21" s="27">
        <v>439.59754318151437</v>
      </c>
      <c r="G21" s="27">
        <v>440.98921460536383</v>
      </c>
    </row>
    <row r="22" spans="2:7" ht="30" customHeight="1" x14ac:dyDescent="0.3">
      <c r="B22" s="26" t="s">
        <v>79</v>
      </c>
      <c r="C22" s="27">
        <v>1116.7963132870441</v>
      </c>
      <c r="D22" s="27">
        <v>1122.2006881541422</v>
      </c>
      <c r="E22" s="27">
        <v>1123.8716732770743</v>
      </c>
      <c r="F22" s="27">
        <v>1116.3693545993433</v>
      </c>
      <c r="G22" s="27">
        <v>1120.2109738711965</v>
      </c>
    </row>
    <row r="23" spans="2:7" ht="30" customHeight="1" x14ac:dyDescent="0.3">
      <c r="B23" s="26" t="s">
        <v>92</v>
      </c>
      <c r="C23" s="27">
        <v>196.30648116723563</v>
      </c>
      <c r="D23" s="27">
        <v>197.28399609279259</v>
      </c>
      <c r="E23" s="27">
        <v>197.6422399624517</v>
      </c>
      <c r="F23" s="27">
        <v>196.24880609171836</v>
      </c>
      <c r="G23" s="27">
        <v>196.91680718334692</v>
      </c>
    </row>
    <row r="24" spans="2:7" ht="30" customHeight="1" x14ac:dyDescent="0.3">
      <c r="B24" s="24" t="s">
        <v>119</v>
      </c>
      <c r="C24" s="27"/>
      <c r="D24" s="27"/>
      <c r="E24" s="27"/>
      <c r="F24" s="27"/>
      <c r="G24" s="27"/>
    </row>
    <row r="25" spans="2:7" ht="30" customHeight="1" x14ac:dyDescent="0.3">
      <c r="B25" s="26" t="s">
        <v>53</v>
      </c>
      <c r="C25" s="27">
        <v>47.855713762743996</v>
      </c>
      <c r="D25" s="27">
        <v>48.247973711618954</v>
      </c>
      <c r="E25" s="27">
        <v>48.444103686056422</v>
      </c>
      <c r="F25" s="27">
        <v>47.855713762743996</v>
      </c>
      <c r="G25" s="27">
        <v>48.14990872440022</v>
      </c>
    </row>
    <row r="26" spans="2:7" ht="30" customHeight="1" x14ac:dyDescent="0.3">
      <c r="B26" s="26" t="s">
        <v>80</v>
      </c>
      <c r="C26" s="27" t="s">
        <v>116</v>
      </c>
      <c r="D26" s="27" t="s">
        <v>116</v>
      </c>
      <c r="E26" s="27" t="s">
        <v>116</v>
      </c>
      <c r="F26" s="27" t="s">
        <v>116</v>
      </c>
      <c r="G26" s="27" t="s">
        <v>116</v>
      </c>
    </row>
    <row r="27" spans="2:7" ht="30" customHeight="1" x14ac:dyDescent="0.3">
      <c r="B27" s="26" t="s">
        <v>93</v>
      </c>
      <c r="C27" s="27" t="s">
        <v>116</v>
      </c>
      <c r="D27" s="27" t="s">
        <v>116</v>
      </c>
      <c r="E27" s="27" t="s">
        <v>116</v>
      </c>
      <c r="F27" s="27" t="s">
        <v>116</v>
      </c>
      <c r="G27" s="27" t="s">
        <v>116</v>
      </c>
    </row>
    <row r="28" spans="2:7" ht="30" customHeight="1" x14ac:dyDescent="0.3">
      <c r="B28" s="24" t="s">
        <v>120</v>
      </c>
      <c r="C28" s="27"/>
      <c r="D28" s="27"/>
      <c r="E28" s="27"/>
      <c r="F28" s="27"/>
      <c r="G28" s="27"/>
    </row>
    <row r="29" spans="2:7" ht="30" customHeight="1" x14ac:dyDescent="0.3">
      <c r="B29" s="26" t="s">
        <v>54</v>
      </c>
      <c r="C29" s="27">
        <v>1784.3134294426354</v>
      </c>
      <c r="D29" s="27">
        <v>1790.1221494527722</v>
      </c>
      <c r="E29" s="27">
        <v>1798.0114848478472</v>
      </c>
      <c r="F29" s="27">
        <v>1783.1583617450983</v>
      </c>
      <c r="G29" s="27">
        <v>1789.9526575795026</v>
      </c>
    </row>
    <row r="30" spans="2:7" ht="30" customHeight="1" x14ac:dyDescent="0.3">
      <c r="B30" s="26" t="s">
        <v>81</v>
      </c>
      <c r="C30" s="27" t="s">
        <v>116</v>
      </c>
      <c r="D30" s="27" t="s">
        <v>116</v>
      </c>
      <c r="E30" s="27" t="s">
        <v>116</v>
      </c>
      <c r="F30" s="27" t="s">
        <v>116</v>
      </c>
      <c r="G30" s="27" t="s">
        <v>116</v>
      </c>
    </row>
    <row r="31" spans="2:7" ht="30" customHeight="1" x14ac:dyDescent="0.3">
      <c r="B31" s="26" t="s">
        <v>94</v>
      </c>
      <c r="C31" s="27">
        <v>875.455952054764</v>
      </c>
      <c r="D31" s="27">
        <v>878.59745944943541</v>
      </c>
      <c r="E31" s="27">
        <v>881.77226499096878</v>
      </c>
      <c r="F31" s="27">
        <v>874.93177197724947</v>
      </c>
      <c r="G31" s="27">
        <v>878.23186166280504</v>
      </c>
    </row>
    <row r="32" spans="2:7" ht="30" customHeight="1" x14ac:dyDescent="0.3">
      <c r="B32" s="24" t="s">
        <v>121</v>
      </c>
      <c r="C32" s="27"/>
      <c r="D32" s="27"/>
      <c r="E32" s="27"/>
      <c r="F32" s="27"/>
      <c r="G32" s="27"/>
    </row>
    <row r="33" spans="2:7" ht="30" customHeight="1" x14ac:dyDescent="0.3">
      <c r="B33" s="26" t="s">
        <v>56</v>
      </c>
      <c r="C33" s="27" t="s">
        <v>116</v>
      </c>
      <c r="D33" s="27" t="s">
        <v>116</v>
      </c>
      <c r="E33" s="27" t="s">
        <v>116</v>
      </c>
      <c r="F33" s="27" t="s">
        <v>116</v>
      </c>
      <c r="G33" s="27" t="s">
        <v>116</v>
      </c>
    </row>
    <row r="34" spans="2:7" ht="30" customHeight="1" x14ac:dyDescent="0.3">
      <c r="B34" s="24" t="s">
        <v>122</v>
      </c>
      <c r="C34" s="27"/>
      <c r="D34" s="27"/>
      <c r="E34" s="27"/>
      <c r="F34" s="27"/>
      <c r="G34" s="27"/>
    </row>
    <row r="35" spans="2:7" ht="30" customHeight="1" x14ac:dyDescent="0.3">
      <c r="B35" s="26" t="s">
        <v>57</v>
      </c>
      <c r="C35" s="27">
        <v>2348.3426560632984</v>
      </c>
      <c r="D35" s="27">
        <v>2313.5274965585659</v>
      </c>
      <c r="E35" s="27">
        <v>2284.1501620024233</v>
      </c>
      <c r="F35" s="27">
        <v>2350.9407874682861</v>
      </c>
      <c r="G35" s="27">
        <v>2333.3834471271052</v>
      </c>
    </row>
    <row r="36" spans="2:7" ht="30" customHeight="1" x14ac:dyDescent="0.3">
      <c r="B36" s="24" t="s">
        <v>123</v>
      </c>
      <c r="C36" s="27"/>
      <c r="D36" s="27"/>
      <c r="E36" s="27"/>
      <c r="F36" s="27"/>
      <c r="G36" s="27"/>
    </row>
    <row r="37" spans="2:7" ht="30" customHeight="1" x14ac:dyDescent="0.3">
      <c r="B37" s="26" t="s">
        <v>58</v>
      </c>
      <c r="C37" s="27">
        <v>6242.9177767338915</v>
      </c>
      <c r="D37" s="27">
        <v>6272.2624910870582</v>
      </c>
      <c r="E37" s="27">
        <v>6335.2456498175397</v>
      </c>
      <c r="F37" s="27">
        <v>6236.1844490887406</v>
      </c>
      <c r="G37" s="27">
        <v>6269.9282622521132</v>
      </c>
    </row>
    <row r="38" spans="2:7" ht="30" customHeight="1" x14ac:dyDescent="0.3">
      <c r="B38" s="26" t="s">
        <v>82</v>
      </c>
      <c r="C38" s="27" t="s">
        <v>116</v>
      </c>
      <c r="D38" s="27" t="s">
        <v>116</v>
      </c>
      <c r="E38" s="27" t="s">
        <v>116</v>
      </c>
      <c r="F38" s="27" t="s">
        <v>116</v>
      </c>
      <c r="G38" s="27" t="s">
        <v>116</v>
      </c>
    </row>
    <row r="39" spans="2:7" ht="30" customHeight="1" x14ac:dyDescent="0.3">
      <c r="B39" s="26" t="s">
        <v>95</v>
      </c>
      <c r="C39" s="27">
        <v>3714.6886285203004</v>
      </c>
      <c r="D39" s="27">
        <v>3706.832760696745</v>
      </c>
      <c r="E39" s="27">
        <v>3700.5651616120103</v>
      </c>
      <c r="F39" s="27">
        <v>3713.8917688488013</v>
      </c>
      <c r="G39" s="27">
        <v>3716.2085806283126</v>
      </c>
    </row>
    <row r="40" spans="2:7" ht="30" customHeight="1" x14ac:dyDescent="0.3">
      <c r="B40" s="24" t="s">
        <v>124</v>
      </c>
      <c r="C40" s="27"/>
      <c r="D40" s="27"/>
      <c r="E40" s="27"/>
      <c r="F40" s="27"/>
      <c r="G40" s="27"/>
    </row>
    <row r="41" spans="2:7" ht="30" customHeight="1" x14ac:dyDescent="0.3">
      <c r="B41" s="26" t="s">
        <v>59</v>
      </c>
      <c r="C41" s="27">
        <v>10767.090686294785</v>
      </c>
      <c r="D41" s="27">
        <v>10915.987889824788</v>
      </c>
      <c r="E41" s="27">
        <v>10954.113510790035</v>
      </c>
      <c r="F41" s="27">
        <v>10761.490971124762</v>
      </c>
      <c r="G41" s="27">
        <v>10821.685193637737</v>
      </c>
    </row>
    <row r="42" spans="2:7" ht="30" customHeight="1" x14ac:dyDescent="0.3">
      <c r="B42" s="26" t="s">
        <v>96</v>
      </c>
      <c r="C42" s="27" t="s">
        <v>116</v>
      </c>
      <c r="D42" s="27" t="s">
        <v>116</v>
      </c>
      <c r="E42" s="27" t="s">
        <v>116</v>
      </c>
      <c r="F42" s="27" t="s">
        <v>116</v>
      </c>
      <c r="G42" s="27" t="s">
        <v>116</v>
      </c>
    </row>
    <row r="43" spans="2:7" ht="30" customHeight="1" x14ac:dyDescent="0.3">
      <c r="B43" s="24" t="s">
        <v>125</v>
      </c>
      <c r="C43" s="27"/>
      <c r="D43" s="27"/>
      <c r="E43" s="27"/>
      <c r="F43" s="27"/>
      <c r="G43" s="27"/>
    </row>
    <row r="44" spans="2:7" ht="30" customHeight="1" x14ac:dyDescent="0.3">
      <c r="B44" s="26" t="s">
        <v>60</v>
      </c>
      <c r="C44" s="27">
        <v>32766.378076810914</v>
      </c>
      <c r="D44" s="27">
        <v>32631.355867470047</v>
      </c>
      <c r="E44" s="27">
        <v>32559.907398574825</v>
      </c>
      <c r="F44" s="27">
        <v>32763.002307959359</v>
      </c>
      <c r="G44" s="27">
        <v>32756.159946148815</v>
      </c>
    </row>
    <row r="45" spans="2:7" ht="30" customHeight="1" x14ac:dyDescent="0.3">
      <c r="B45" s="26" t="s">
        <v>97</v>
      </c>
      <c r="C45" s="27" t="s">
        <v>116</v>
      </c>
      <c r="D45" s="27" t="s">
        <v>116</v>
      </c>
      <c r="E45" s="27" t="s">
        <v>116</v>
      </c>
      <c r="F45" s="27" t="s">
        <v>116</v>
      </c>
      <c r="G45" s="27" t="s">
        <v>116</v>
      </c>
    </row>
    <row r="46" spans="2:7" ht="30" customHeight="1" x14ac:dyDescent="0.3">
      <c r="B46" s="24" t="s">
        <v>126</v>
      </c>
      <c r="C46" s="27"/>
      <c r="D46" s="27"/>
      <c r="E46" s="27"/>
      <c r="F46" s="27"/>
      <c r="G46" s="27"/>
    </row>
    <row r="47" spans="2:7" ht="30" customHeight="1" x14ac:dyDescent="0.3">
      <c r="B47" s="26" t="s">
        <v>61</v>
      </c>
      <c r="C47" s="27">
        <v>62220.020920612529</v>
      </c>
      <c r="D47" s="27">
        <v>61561.393290698332</v>
      </c>
      <c r="E47" s="27">
        <v>61283.600350400462</v>
      </c>
      <c r="F47" s="27">
        <v>62183.278582409344</v>
      </c>
      <c r="G47" s="27">
        <v>62175.509246286987</v>
      </c>
    </row>
    <row r="48" spans="2:7" ht="30" customHeight="1" x14ac:dyDescent="0.3">
      <c r="B48" s="24" t="s">
        <v>127</v>
      </c>
      <c r="C48" s="27"/>
      <c r="D48" s="27"/>
      <c r="E48" s="27"/>
      <c r="F48" s="27"/>
      <c r="G48" s="27"/>
    </row>
    <row r="49" spans="2:7" ht="30" customHeight="1" x14ac:dyDescent="0.3">
      <c r="B49" s="26" t="s">
        <v>62</v>
      </c>
      <c r="C49" s="27">
        <v>2194.5816688940108</v>
      </c>
      <c r="D49" s="27">
        <v>2201.7262646690324</v>
      </c>
      <c r="E49" s="27">
        <v>2216.0154562190746</v>
      </c>
      <c r="F49" s="27">
        <v>2193.3909029315078</v>
      </c>
      <c r="G49" s="27">
        <v>2201.7262646690324</v>
      </c>
    </row>
    <row r="50" spans="2:7" ht="30" customHeight="1" x14ac:dyDescent="0.3">
      <c r="B50" s="26" t="s">
        <v>83</v>
      </c>
      <c r="C50" s="27">
        <v>43.117420748526783</v>
      </c>
      <c r="D50" s="27">
        <v>43.257792167132948</v>
      </c>
      <c r="E50" s="27">
        <v>43.538535004345277</v>
      </c>
      <c r="F50" s="27">
        <v>43.094025512092429</v>
      </c>
      <c r="G50" s="27">
        <v>43.257792167132948</v>
      </c>
    </row>
    <row r="51" spans="2:7" ht="30" customHeight="1" x14ac:dyDescent="0.3">
      <c r="B51" s="26" t="s">
        <v>98</v>
      </c>
      <c r="C51" s="27">
        <v>36.86830406678471</v>
      </c>
      <c r="D51" s="27">
        <v>36.98833110118553</v>
      </c>
      <c r="E51" s="27">
        <v>37.228385169987163</v>
      </c>
      <c r="F51" s="27">
        <v>36.848299561051242</v>
      </c>
      <c r="G51" s="27">
        <v>36.98833110118553</v>
      </c>
    </row>
    <row r="52" spans="2:7" ht="30" customHeight="1" x14ac:dyDescent="0.3">
      <c r="B52" s="24" t="s">
        <v>128</v>
      </c>
      <c r="C52" s="27"/>
      <c r="D52" s="27"/>
      <c r="E52" s="27"/>
      <c r="F52" s="27"/>
      <c r="G52" s="27"/>
    </row>
    <row r="53" spans="2:7" ht="30" customHeight="1" x14ac:dyDescent="0.3">
      <c r="B53" s="26" t="s">
        <v>64</v>
      </c>
      <c r="C53" s="27">
        <v>327801.84353382769</v>
      </c>
      <c r="D53" s="27">
        <v>329088.37825371162</v>
      </c>
      <c r="E53" s="27">
        <v>330943.00728136301</v>
      </c>
      <c r="F53" s="27">
        <v>327712.45327879302</v>
      </c>
      <c r="G53" s="27">
        <v>328688.66677010193</v>
      </c>
    </row>
    <row r="54" spans="2:7" ht="30" customHeight="1" x14ac:dyDescent="0.3">
      <c r="B54" s="26" t="s">
        <v>84</v>
      </c>
      <c r="C54" s="27" t="s">
        <v>116</v>
      </c>
      <c r="D54" s="27" t="s">
        <v>116</v>
      </c>
      <c r="E54" s="27" t="s">
        <v>116</v>
      </c>
      <c r="F54" s="27" t="s">
        <v>116</v>
      </c>
      <c r="G54" s="27" t="s">
        <v>116</v>
      </c>
    </row>
    <row r="55" spans="2:7" ht="30" customHeight="1" x14ac:dyDescent="0.3">
      <c r="B55" s="26" t="s">
        <v>99</v>
      </c>
      <c r="C55" s="27" t="s">
        <v>116</v>
      </c>
      <c r="D55" s="27" t="s">
        <v>116</v>
      </c>
      <c r="E55" s="27" t="s">
        <v>116</v>
      </c>
      <c r="F55" s="27" t="s">
        <v>116</v>
      </c>
      <c r="G55" s="27" t="s">
        <v>116</v>
      </c>
    </row>
    <row r="56" spans="2:7" ht="30" customHeight="1" x14ac:dyDescent="0.3">
      <c r="B56" s="24" t="s">
        <v>129</v>
      </c>
      <c r="C56" s="27"/>
      <c r="D56" s="27"/>
      <c r="E56" s="27"/>
      <c r="F56" s="27"/>
      <c r="G56" s="27"/>
    </row>
    <row r="57" spans="2:7" ht="30" customHeight="1" x14ac:dyDescent="0.3">
      <c r="B57" s="26" t="s">
        <v>65</v>
      </c>
      <c r="C57" s="27">
        <v>-18.803033181818179</v>
      </c>
      <c r="D57" s="27">
        <v>-19.199265681818183</v>
      </c>
      <c r="E57" s="27">
        <v>-19.955709545454546</v>
      </c>
      <c r="F57" s="27">
        <v>-18.694969772727276</v>
      </c>
      <c r="G57" s="27">
        <v>-19.415392499999999</v>
      </c>
    </row>
    <row r="58" spans="2:7" ht="30" customHeight="1" x14ac:dyDescent="0.3">
      <c r="B58" s="26" t="s">
        <v>85</v>
      </c>
      <c r="C58" s="27">
        <v>-0.73547052631578946</v>
      </c>
      <c r="D58" s="27">
        <v>-0.75096894736842101</v>
      </c>
      <c r="E58" s="27">
        <v>-0.78055684210526322</v>
      </c>
      <c r="F58" s="27">
        <v>-0.73124368421052643</v>
      </c>
      <c r="G58" s="27">
        <v>-0.7594226315789474</v>
      </c>
    </row>
    <row r="59" spans="2:7" ht="30" customHeight="1" x14ac:dyDescent="0.3">
      <c r="B59" s="26" t="s">
        <v>100</v>
      </c>
      <c r="C59" s="27" t="s">
        <v>116</v>
      </c>
      <c r="D59" s="27" t="s">
        <v>116</v>
      </c>
      <c r="E59" s="27" t="s">
        <v>116</v>
      </c>
      <c r="F59" s="27" t="s">
        <v>116</v>
      </c>
      <c r="G59" s="27" t="s">
        <v>116</v>
      </c>
    </row>
    <row r="60" spans="2:7" ht="30" customHeight="1" x14ac:dyDescent="0.3">
      <c r="B60" s="24" t="s">
        <v>130</v>
      </c>
      <c r="C60" s="27"/>
      <c r="D60" s="27"/>
      <c r="E60" s="27"/>
      <c r="F60" s="27"/>
      <c r="G60" s="27"/>
    </row>
    <row r="61" spans="2:7" ht="30" customHeight="1" x14ac:dyDescent="0.3">
      <c r="B61" s="26" t="s">
        <v>66</v>
      </c>
      <c r="C61" s="27" t="s">
        <v>116</v>
      </c>
      <c r="D61" s="27" t="s">
        <v>116</v>
      </c>
      <c r="E61" s="27" t="s">
        <v>116</v>
      </c>
      <c r="F61" s="27" t="s">
        <v>116</v>
      </c>
      <c r="G61" s="27" t="s">
        <v>116</v>
      </c>
    </row>
    <row r="62" spans="2:7" ht="30" customHeight="1" x14ac:dyDescent="0.3">
      <c r="B62" s="26" t="s">
        <v>101</v>
      </c>
      <c r="C62" s="27" t="s">
        <v>116</v>
      </c>
      <c r="D62" s="27" t="s">
        <v>116</v>
      </c>
      <c r="E62" s="27" t="s">
        <v>116</v>
      </c>
      <c r="F62" s="27" t="s">
        <v>116</v>
      </c>
      <c r="G62" s="27" t="s">
        <v>116</v>
      </c>
    </row>
    <row r="63" spans="2:7" ht="30" customHeight="1" x14ac:dyDescent="0.3">
      <c r="B63" s="24" t="s">
        <v>131</v>
      </c>
      <c r="C63" s="27"/>
      <c r="D63" s="27"/>
      <c r="E63" s="27"/>
      <c r="F63" s="27"/>
      <c r="G63" s="27"/>
    </row>
    <row r="64" spans="2:7" ht="30" customHeight="1" x14ac:dyDescent="0.3">
      <c r="B64" s="26" t="s">
        <v>67</v>
      </c>
      <c r="C64" s="27">
        <v>-6853.4452987533332</v>
      </c>
      <c r="D64" s="27">
        <v>-6997.866559826668</v>
      </c>
      <c r="E64" s="27">
        <v>-7273.5798764461115</v>
      </c>
      <c r="F64" s="27">
        <v>-6814.0576820961114</v>
      </c>
      <c r="G64" s="27">
        <v>-7076.6417931600008</v>
      </c>
    </row>
    <row r="65" spans="2:7" ht="30" customHeight="1" x14ac:dyDescent="0.3">
      <c r="B65" s="26" t="s">
        <v>86</v>
      </c>
      <c r="C65" s="27" t="s">
        <v>116</v>
      </c>
      <c r="D65" s="27" t="s">
        <v>116</v>
      </c>
      <c r="E65" s="27" t="s">
        <v>116</v>
      </c>
      <c r="F65" s="27" t="s">
        <v>116</v>
      </c>
      <c r="G65" s="27" t="s">
        <v>116</v>
      </c>
    </row>
    <row r="66" spans="2:7" ht="30" customHeight="1" x14ac:dyDescent="0.3">
      <c r="B66" s="26" t="s">
        <v>102</v>
      </c>
      <c r="C66" s="27" t="s">
        <v>116</v>
      </c>
      <c r="D66" s="27" t="s">
        <v>116</v>
      </c>
      <c r="E66" s="27" t="s">
        <v>116</v>
      </c>
      <c r="F66" s="27" t="s">
        <v>116</v>
      </c>
      <c r="G66" s="27" t="s">
        <v>116</v>
      </c>
    </row>
    <row r="67" spans="2:7" ht="30" customHeight="1" x14ac:dyDescent="0.3">
      <c r="B67" s="24" t="s">
        <v>132</v>
      </c>
      <c r="C67" s="27"/>
      <c r="D67" s="27"/>
      <c r="E67" s="27"/>
      <c r="F67" s="27"/>
      <c r="G67" s="27"/>
    </row>
    <row r="68" spans="2:7" ht="30" customHeight="1" x14ac:dyDescent="0.3">
      <c r="B68" s="26" t="s">
        <v>68</v>
      </c>
      <c r="C68" s="27">
        <v>-3.3792949999999999</v>
      </c>
      <c r="D68" s="27">
        <v>-3.4429050000000001</v>
      </c>
      <c r="E68" s="27">
        <v>-3.5784400000000001</v>
      </c>
      <c r="F68" s="27">
        <v>-3.3630700000000004</v>
      </c>
      <c r="G68" s="27">
        <v>-3.4919900000000004</v>
      </c>
    </row>
    <row r="69" spans="2:7" ht="30" customHeight="1" x14ac:dyDescent="0.3">
      <c r="B69" s="26" t="s">
        <v>87</v>
      </c>
      <c r="C69" s="27" t="s">
        <v>116</v>
      </c>
      <c r="D69" s="27" t="s">
        <v>116</v>
      </c>
      <c r="E69" s="27" t="s">
        <v>116</v>
      </c>
      <c r="F69" s="27" t="s">
        <v>116</v>
      </c>
      <c r="G69" s="27" t="s">
        <v>116</v>
      </c>
    </row>
    <row r="70" spans="2:7" ht="30" customHeight="1" x14ac:dyDescent="0.3">
      <c r="B70" s="26" t="s">
        <v>103</v>
      </c>
      <c r="C70" s="27" t="s">
        <v>116</v>
      </c>
      <c r="D70" s="27" t="s">
        <v>116</v>
      </c>
      <c r="E70" s="27" t="s">
        <v>116</v>
      </c>
      <c r="F70" s="27" t="s">
        <v>116</v>
      </c>
      <c r="G70" s="27" t="s">
        <v>116</v>
      </c>
    </row>
    <row r="71" spans="2:7" ht="30" customHeight="1" x14ac:dyDescent="0.3">
      <c r="B71" s="24" t="s">
        <v>133</v>
      </c>
      <c r="C71" s="27"/>
      <c r="D71" s="27"/>
      <c r="E71" s="27"/>
      <c r="F71" s="27"/>
      <c r="G71" s="27"/>
    </row>
    <row r="72" spans="2:7" ht="30" customHeight="1" x14ac:dyDescent="0.3">
      <c r="B72" s="26" t="s">
        <v>69</v>
      </c>
      <c r="C72" s="27">
        <v>0</v>
      </c>
      <c r="D72" s="27">
        <v>0</v>
      </c>
      <c r="E72" s="27">
        <v>0</v>
      </c>
      <c r="F72" s="27">
        <v>0</v>
      </c>
      <c r="G72" s="27">
        <v>0</v>
      </c>
    </row>
    <row r="73" spans="2:7" ht="30" customHeight="1" x14ac:dyDescent="0.3">
      <c r="B73" s="26" t="s">
        <v>104</v>
      </c>
      <c r="C73" s="27" t="s">
        <v>116</v>
      </c>
      <c r="D73" s="27" t="s">
        <v>116</v>
      </c>
      <c r="E73" s="27" t="s">
        <v>116</v>
      </c>
      <c r="F73" s="27" t="s">
        <v>116</v>
      </c>
      <c r="G73" s="27" t="s">
        <v>116</v>
      </c>
    </row>
    <row r="74" spans="2:7" ht="30" customHeight="1" x14ac:dyDescent="0.3">
      <c r="B74" s="24" t="s">
        <v>134</v>
      </c>
      <c r="C74" s="27"/>
      <c r="D74" s="27"/>
      <c r="E74" s="27"/>
      <c r="F74" s="27"/>
      <c r="G74" s="27"/>
    </row>
    <row r="75" spans="2:7" ht="30" customHeight="1" x14ac:dyDescent="0.3">
      <c r="B75" s="26" t="s">
        <v>70</v>
      </c>
      <c r="C75" s="27" t="s">
        <v>116</v>
      </c>
      <c r="D75" s="27" t="s">
        <v>116</v>
      </c>
      <c r="E75" s="27" t="s">
        <v>116</v>
      </c>
      <c r="F75" s="27" t="s">
        <v>116</v>
      </c>
      <c r="G75" s="27" t="s">
        <v>116</v>
      </c>
    </row>
    <row r="76" spans="2:7" ht="30" customHeight="1" x14ac:dyDescent="0.3">
      <c r="B76" s="26" t="s">
        <v>105</v>
      </c>
      <c r="C76" s="27" t="s">
        <v>116</v>
      </c>
      <c r="D76" s="27" t="s">
        <v>116</v>
      </c>
      <c r="E76" s="27" t="s">
        <v>116</v>
      </c>
      <c r="F76" s="27" t="s">
        <v>116</v>
      </c>
      <c r="G76" s="27" t="s">
        <v>116</v>
      </c>
    </row>
    <row r="77" spans="2:7" ht="30" customHeight="1" x14ac:dyDescent="0.3">
      <c r="B77" s="24" t="s">
        <v>135</v>
      </c>
      <c r="C77" s="27"/>
      <c r="D77" s="27"/>
      <c r="E77" s="27"/>
      <c r="F77" s="27"/>
      <c r="G77" s="27"/>
    </row>
    <row r="78" spans="2:7" ht="30" customHeight="1" x14ac:dyDescent="0.3">
      <c r="B78" s="26" t="s">
        <v>71</v>
      </c>
      <c r="C78" s="27">
        <v>-26216.357392537313</v>
      </c>
      <c r="D78" s="27">
        <v>-25681.710543582092</v>
      </c>
      <c r="E78" s="27">
        <v>-26790.811204477614</v>
      </c>
      <c r="F78" s="27">
        <v>-26058.96400791045</v>
      </c>
      <c r="G78" s="27">
        <v>-27083.922365074624</v>
      </c>
    </row>
    <row r="79" spans="2:7" ht="30" customHeight="1" x14ac:dyDescent="0.3">
      <c r="B79" s="26" t="s">
        <v>106</v>
      </c>
      <c r="C79" s="27" t="s">
        <v>116</v>
      </c>
      <c r="D79" s="27" t="s">
        <v>116</v>
      </c>
      <c r="E79" s="27" t="s">
        <v>116</v>
      </c>
      <c r="F79" s="27" t="s">
        <v>116</v>
      </c>
      <c r="G79" s="27" t="s">
        <v>116</v>
      </c>
    </row>
    <row r="80" spans="2:7" ht="30" customHeight="1" x14ac:dyDescent="0.3">
      <c r="B80" s="24" t="s">
        <v>136</v>
      </c>
      <c r="C80" s="27"/>
      <c r="D80" s="27"/>
      <c r="E80" s="27"/>
      <c r="F80" s="27"/>
      <c r="G80" s="27"/>
    </row>
    <row r="81" spans="2:7" ht="30" customHeight="1" x14ac:dyDescent="0.3">
      <c r="B81" s="26" t="s">
        <v>72</v>
      </c>
      <c r="C81" s="27">
        <v>-21642.756684166667</v>
      </c>
      <c r="D81" s="27">
        <v>-21167.002319999996</v>
      </c>
      <c r="E81" s="27">
        <v>-22035.592130833331</v>
      </c>
      <c r="F81" s="27">
        <v>-21527.946100833335</v>
      </c>
      <c r="G81" s="27">
        <v>-22367.258416666667</v>
      </c>
    </row>
    <row r="82" spans="2:7" ht="30" customHeight="1" x14ac:dyDescent="0.3">
      <c r="B82" s="26" t="s">
        <v>107</v>
      </c>
      <c r="C82" s="27" t="s">
        <v>116</v>
      </c>
      <c r="D82" s="27" t="s">
        <v>116</v>
      </c>
      <c r="E82" s="27" t="s">
        <v>116</v>
      </c>
      <c r="F82" s="27" t="s">
        <v>116</v>
      </c>
      <c r="G82" s="27" t="s">
        <v>116</v>
      </c>
    </row>
    <row r="83" spans="2:7" ht="30" customHeight="1" x14ac:dyDescent="0.3">
      <c r="B83" s="24" t="s">
        <v>137</v>
      </c>
      <c r="C83" s="27"/>
      <c r="D83" s="27"/>
      <c r="E83" s="27"/>
      <c r="F83" s="27"/>
      <c r="G83" s="27"/>
    </row>
    <row r="84" spans="2:7" ht="30" customHeight="1" x14ac:dyDescent="0.3">
      <c r="B84" s="26" t="s">
        <v>73</v>
      </c>
      <c r="C84" s="27" t="s">
        <v>116</v>
      </c>
      <c r="D84" s="27" t="s">
        <v>116</v>
      </c>
      <c r="E84" s="27" t="s">
        <v>116</v>
      </c>
      <c r="F84" s="27" t="s">
        <v>116</v>
      </c>
      <c r="G84" s="27" t="s">
        <v>116</v>
      </c>
    </row>
    <row r="85" spans="2:7" ht="30" customHeight="1" x14ac:dyDescent="0.3">
      <c r="B85" s="24" t="s">
        <v>138</v>
      </c>
      <c r="C85" s="27"/>
      <c r="D85" s="27"/>
      <c r="E85" s="27"/>
      <c r="F85" s="27"/>
      <c r="G85" s="27"/>
    </row>
    <row r="86" spans="2:7" ht="30" customHeight="1" x14ac:dyDescent="0.3">
      <c r="B86" s="26" t="s">
        <v>74</v>
      </c>
      <c r="C86" s="27">
        <v>-17279.757855</v>
      </c>
      <c r="D86" s="27">
        <v>-16778.09561</v>
      </c>
      <c r="E86" s="27">
        <v>-17479.767769999999</v>
      </c>
      <c r="F86" s="27">
        <v>-17164.306844999999</v>
      </c>
      <c r="G86" s="27">
        <v>-17859.721405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Q159"/>
  <sheetViews>
    <sheetView showGridLines="0" topLeftCell="A46" zoomScale="60" zoomScaleNormal="60" workbookViewId="0">
      <selection activeCell="A21" sqref="A21"/>
    </sheetView>
  </sheetViews>
  <sheetFormatPr defaultRowHeight="15" x14ac:dyDescent="0.25"/>
  <cols>
    <col min="1" max="1" width="4.140625" customWidth="1"/>
    <col min="2" max="2" width="50.7109375" customWidth="1"/>
    <col min="3" max="8" width="13.28515625" customWidth="1"/>
    <col min="11" max="11" width="51" customWidth="1"/>
    <col min="12" max="17" width="13.28515625" customWidth="1"/>
  </cols>
  <sheetData>
    <row r="2" spans="2:17" ht="33.75" x14ac:dyDescent="0.5">
      <c r="B2" s="70" t="s">
        <v>158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</row>
    <row r="4" spans="2:17" x14ac:dyDescent="0.25">
      <c r="J4" s="38"/>
    </row>
    <row r="5" spans="2:17" ht="26.25" x14ac:dyDescent="0.4">
      <c r="B5" s="35" t="s">
        <v>152</v>
      </c>
      <c r="C5" s="35"/>
      <c r="D5" s="35"/>
      <c r="E5" s="35"/>
      <c r="F5" s="8"/>
      <c r="G5" s="8"/>
      <c r="H5" s="8"/>
      <c r="J5" s="38"/>
      <c r="K5" s="35" t="s">
        <v>156</v>
      </c>
    </row>
    <row r="6" spans="2:17" x14ac:dyDescent="0.25">
      <c r="B6" s="9"/>
      <c r="C6" s="8"/>
      <c r="D6" s="8"/>
      <c r="E6" s="8"/>
      <c r="F6" s="8"/>
      <c r="G6" s="8"/>
      <c r="H6" s="8"/>
      <c r="J6" s="38"/>
    </row>
    <row r="7" spans="2:17" x14ac:dyDescent="0.25">
      <c r="B7" s="9"/>
      <c r="C7" s="8"/>
      <c r="D7" s="8"/>
      <c r="E7" s="8"/>
      <c r="F7" s="8"/>
      <c r="G7" s="8"/>
      <c r="H7" s="8"/>
      <c r="J7" s="38"/>
    </row>
    <row r="8" spans="2:17" ht="51" x14ac:dyDescent="0.25">
      <c r="B8" s="1"/>
      <c r="C8" s="10" t="s">
        <v>41</v>
      </c>
      <c r="D8" s="10" t="s">
        <v>42</v>
      </c>
      <c r="E8" s="10" t="s">
        <v>43</v>
      </c>
      <c r="F8" s="10" t="s">
        <v>44</v>
      </c>
      <c r="G8" s="10" t="s">
        <v>45</v>
      </c>
      <c r="H8" s="10" t="s">
        <v>46</v>
      </c>
      <c r="J8" s="38"/>
      <c r="K8" s="1"/>
      <c r="L8" s="10" t="s">
        <v>41</v>
      </c>
      <c r="M8" s="10" t="s">
        <v>42</v>
      </c>
      <c r="N8" s="10" t="s">
        <v>43</v>
      </c>
      <c r="O8" s="10" t="s">
        <v>44</v>
      </c>
      <c r="P8" s="10" t="s">
        <v>45</v>
      </c>
      <c r="Q8" s="10" t="s">
        <v>46</v>
      </c>
    </row>
    <row r="9" spans="2:17" ht="27.75" customHeight="1" x14ac:dyDescent="0.25">
      <c r="B9" s="11" t="s">
        <v>48</v>
      </c>
      <c r="C9" s="36">
        <f>('LV SM - tariffs'!E73-'LV SM - tariffs'!E6)/'LV SM - tariffs'!E6</f>
        <v>-2.7953586497890263E-2</v>
      </c>
      <c r="D9" s="36"/>
      <c r="E9" s="36"/>
      <c r="F9" s="37">
        <f>('LV SM - tariffs'!H73-'LV SM - tariffs'!H6)/'LV SM - tariffs'!H6</f>
        <v>0.43959731543624164</v>
      </c>
      <c r="G9" s="37"/>
      <c r="H9" s="36"/>
      <c r="J9" s="38"/>
      <c r="K9" s="11" t="s">
        <v>48</v>
      </c>
      <c r="L9" s="36">
        <f>('LV SM - tariffs'!E207-'LV SM - tariffs'!E6)/'LV SM - tariffs'!E6</f>
        <v>0</v>
      </c>
      <c r="M9" s="36"/>
      <c r="N9" s="36"/>
      <c r="O9" s="37">
        <f>('LV SM - tariffs'!H207-'LV SM - tariffs'!H6)/'LV SM - tariffs'!H6</f>
        <v>-6.7114093959731603E-3</v>
      </c>
      <c r="P9" s="37"/>
      <c r="Q9" s="36"/>
    </row>
    <row r="10" spans="2:17" ht="27.75" customHeight="1" x14ac:dyDescent="0.25">
      <c r="B10" s="11" t="s">
        <v>49</v>
      </c>
      <c r="C10" s="36">
        <f>('LV SM - tariffs'!E74-'LV SM - tariffs'!E7)/'LV SM - tariffs'!E7</f>
        <v>-2.7173913043478239E-2</v>
      </c>
      <c r="D10" s="36">
        <f>('LV SM - tariffs'!F74-'LV SM - tariffs'!F7)/'LV SM - tariffs'!F7</f>
        <v>-4.7058823529411806E-2</v>
      </c>
      <c r="E10" s="36"/>
      <c r="F10" s="37">
        <f>('LV SM - tariffs'!H74-'LV SM - tariffs'!H7)/'LV SM - tariffs'!H7</f>
        <v>0.43959731543624164</v>
      </c>
      <c r="G10" s="37"/>
      <c r="H10" s="36"/>
      <c r="J10" s="38"/>
      <c r="K10" s="11" t="s">
        <v>49</v>
      </c>
      <c r="L10" s="36">
        <f>('LV SM - tariffs'!E208-'LV SM - tariffs'!E7)/'LV SM - tariffs'!E7</f>
        <v>0</v>
      </c>
      <c r="M10" s="36">
        <f>('LV SM - tariffs'!F208-'LV SM - tariffs'!F7)/'LV SM - tariffs'!F7</f>
        <v>0</v>
      </c>
      <c r="N10" s="36"/>
      <c r="O10" s="37">
        <f>('LV SM - tariffs'!H208-'LV SM - tariffs'!H7)/'LV SM - tariffs'!H7</f>
        <v>-6.7114093959731603E-3</v>
      </c>
      <c r="P10" s="37"/>
      <c r="Q10" s="36"/>
    </row>
    <row r="11" spans="2:17" ht="27.75" customHeight="1" x14ac:dyDescent="0.25">
      <c r="B11" s="11" t="s">
        <v>50</v>
      </c>
      <c r="C11" s="36">
        <f>('LV SM - tariffs'!E75-'LV SM - tariffs'!E8)/'LV SM - tariffs'!E8</f>
        <v>-2.9953917050691271E-2</v>
      </c>
      <c r="D11" s="36"/>
      <c r="E11" s="36"/>
      <c r="F11" s="37"/>
      <c r="G11" s="37"/>
      <c r="H11" s="36"/>
      <c r="J11" s="38"/>
      <c r="K11" s="11" t="s">
        <v>50</v>
      </c>
      <c r="L11" s="36">
        <f>('LV SM - tariffs'!E209-'LV SM - tariffs'!E8)/'LV SM - tariffs'!E8</f>
        <v>0</v>
      </c>
      <c r="M11" s="36"/>
      <c r="N11" s="36"/>
      <c r="O11" s="37"/>
      <c r="P11" s="37"/>
      <c r="Q11" s="36"/>
    </row>
    <row r="12" spans="2:17" ht="27.75" customHeight="1" x14ac:dyDescent="0.25">
      <c r="B12" s="11" t="s">
        <v>51</v>
      </c>
      <c r="C12" s="36">
        <f>('LV SM - tariffs'!E76-'LV SM - tariffs'!E9)/'LV SM - tariffs'!E9</f>
        <v>-2.8248587570621549E-2</v>
      </c>
      <c r="D12" s="36"/>
      <c r="E12" s="36"/>
      <c r="F12" s="37">
        <f>('LV SM - tariffs'!H76-'LV SM - tariffs'!H9)/'LV SM - tariffs'!H9</f>
        <v>-0.15778251599147125</v>
      </c>
      <c r="G12" s="37"/>
      <c r="H12" s="36"/>
      <c r="J12" s="38"/>
      <c r="K12" s="11" t="s">
        <v>51</v>
      </c>
      <c r="L12" s="36">
        <f>('LV SM - tariffs'!E210-'LV SM - tariffs'!E9)/'LV SM - tariffs'!E9</f>
        <v>0</v>
      </c>
      <c r="M12" s="36"/>
      <c r="N12" s="36"/>
      <c r="O12" s="37">
        <f>('LV SM - tariffs'!H210-'LV SM - tariffs'!H9)/'LV SM - tariffs'!H9</f>
        <v>-4.2643923240939146E-3</v>
      </c>
      <c r="P12" s="37"/>
      <c r="Q12" s="36"/>
    </row>
    <row r="13" spans="2:17" ht="27.75" customHeight="1" x14ac:dyDescent="0.25">
      <c r="B13" s="11" t="s">
        <v>52</v>
      </c>
      <c r="C13" s="36">
        <f>('LV SM - tariffs'!E77-'LV SM - tariffs'!E10)/'LV SM - tariffs'!E10</f>
        <v>-2.855977152182794E-2</v>
      </c>
      <c r="D13" s="36">
        <f>('LV SM - tariffs'!F77-'LV SM - tariffs'!F10)/'LV SM - tariffs'!F10</f>
        <v>-3.571428571428574E-2</v>
      </c>
      <c r="E13" s="36"/>
      <c r="F13" s="37">
        <f>('LV SM - tariffs'!H77-'LV SM - tariffs'!H10)/'LV SM - tariffs'!H10</f>
        <v>-0.15778251599147125</v>
      </c>
      <c r="G13" s="37"/>
      <c r="H13" s="36"/>
      <c r="J13" s="38"/>
      <c r="K13" s="11" t="s">
        <v>52</v>
      </c>
      <c r="L13" s="36">
        <f>('LV SM - tariffs'!E211-'LV SM - tariffs'!E10)/'LV SM - tariffs'!E10</f>
        <v>-4.0799673602606685E-4</v>
      </c>
      <c r="M13" s="36">
        <f>('LV SM - tariffs'!F211-'LV SM - tariffs'!F10)/'LV SM - tariffs'!F10</f>
        <v>-3.5714285714285744E-3</v>
      </c>
      <c r="N13" s="36"/>
      <c r="O13" s="37">
        <f>('LV SM - tariffs'!H211-'LV SM - tariffs'!H10)/'LV SM - tariffs'!H10</f>
        <v>-4.2643923240939146E-3</v>
      </c>
      <c r="P13" s="37"/>
      <c r="Q13" s="36"/>
    </row>
    <row r="14" spans="2:17" ht="27.75" customHeight="1" x14ac:dyDescent="0.25">
      <c r="B14" s="11" t="s">
        <v>53</v>
      </c>
      <c r="C14" s="36">
        <f>('LV SM - tariffs'!E78-'LV SM - tariffs'!E11)/'LV SM - tariffs'!E11</f>
        <v>-2.9411764705882377E-2</v>
      </c>
      <c r="D14" s="36"/>
      <c r="E14" s="36"/>
      <c r="F14" s="37"/>
      <c r="G14" s="37"/>
      <c r="H14" s="36"/>
      <c r="J14" s="38"/>
      <c r="K14" s="11" t="s">
        <v>53</v>
      </c>
      <c r="L14" s="36">
        <f>('LV SM - tariffs'!E212-'LV SM - tariffs'!E11)/'LV SM - tariffs'!E11</f>
        <v>0</v>
      </c>
      <c r="M14" s="36"/>
      <c r="N14" s="36"/>
      <c r="O14" s="37"/>
      <c r="P14" s="37"/>
      <c r="Q14" s="36"/>
    </row>
    <row r="15" spans="2:17" ht="27.75" customHeight="1" x14ac:dyDescent="0.25">
      <c r="B15" s="11" t="s">
        <v>54</v>
      </c>
      <c r="C15" s="36">
        <f>('LV SM - tariffs'!E79-'LV SM - tariffs'!E12)/'LV SM - tariffs'!E12</f>
        <v>-2.8191489361702095E-2</v>
      </c>
      <c r="D15" s="36">
        <f>('LV SM - tariffs'!F79-'LV SM - tariffs'!F12)/'LV SM - tariffs'!F12</f>
        <v>-4.7619047619047658E-2</v>
      </c>
      <c r="E15" s="36"/>
      <c r="F15" s="37">
        <f>('LV SM - tariffs'!H79-'LV SM - tariffs'!H12)/'LV SM - tariffs'!H12</f>
        <v>-0.1889924286546302</v>
      </c>
      <c r="G15" s="37"/>
      <c r="H15" s="36"/>
      <c r="J15" s="38"/>
      <c r="K15" s="11" t="s">
        <v>54</v>
      </c>
      <c r="L15" s="36">
        <f>('LV SM - tariffs'!E213-'LV SM - tariffs'!E12)/'LV SM - tariffs'!E12</f>
        <v>0</v>
      </c>
      <c r="M15" s="36">
        <f>('LV SM - tariffs'!F213-'LV SM - tariffs'!F12)/'LV SM - tariffs'!F12</f>
        <v>0</v>
      </c>
      <c r="N15" s="36"/>
      <c r="O15" s="37">
        <f>('LV SM - tariffs'!H213-'LV SM - tariffs'!H12)/'LV SM - tariffs'!H12</f>
        <v>-4.0768782760629164E-3</v>
      </c>
      <c r="P15" s="37"/>
      <c r="Q15" s="36"/>
    </row>
    <row r="16" spans="2:17" ht="27.75" customHeight="1" x14ac:dyDescent="0.25">
      <c r="B16" s="11" t="s">
        <v>56</v>
      </c>
      <c r="C16" s="36">
        <f>('LV SM - tariffs'!E80-'LV SM - tariffs'!E13)/'LV SM - tariffs'!E13</f>
        <v>-2.4549918166939466E-2</v>
      </c>
      <c r="D16" s="36">
        <f>('LV SM - tariffs'!F80-'LV SM - tariffs'!F13)/'LV SM - tariffs'!F13</f>
        <v>-2.5641025641025664E-2</v>
      </c>
      <c r="E16" s="36"/>
      <c r="F16" s="37">
        <f>('LV SM - tariffs'!H80-'LV SM - tariffs'!H13)/'LV SM - tariffs'!H13</f>
        <v>-0.16078770828824929</v>
      </c>
      <c r="G16" s="37"/>
      <c r="H16" s="36"/>
      <c r="J16" s="38"/>
      <c r="K16" s="11" t="s">
        <v>56</v>
      </c>
      <c r="L16" s="36">
        <f>('LV SM - tariffs'!E214-'LV SM - tariffs'!E13)/'LV SM - tariffs'!E13</f>
        <v>0</v>
      </c>
      <c r="M16" s="36">
        <f>('LV SM - tariffs'!F214-'LV SM - tariffs'!F13)/'LV SM - tariffs'!F13</f>
        <v>0</v>
      </c>
      <c r="N16" s="36"/>
      <c r="O16" s="37">
        <f>('LV SM - tariffs'!H214-'LV SM - tariffs'!H13)/'LV SM - tariffs'!H13</f>
        <v>-4.1116641419605649E-3</v>
      </c>
      <c r="P16" s="37"/>
      <c r="Q16" s="36"/>
    </row>
    <row r="17" spans="2:17" ht="27.75" customHeight="1" x14ac:dyDescent="0.25">
      <c r="B17" s="11" t="s">
        <v>57</v>
      </c>
      <c r="C17" s="36">
        <f>('LV SM - tariffs'!E81-'LV SM - tariffs'!E14)/'LV SM - tariffs'!E14</f>
        <v>-1.5564202334630364E-2</v>
      </c>
      <c r="D17" s="36">
        <f>('LV SM - tariffs'!F81-'LV SM - tariffs'!F14)/'LV SM - tariffs'!F14</f>
        <v>-3.0303030303030328E-2</v>
      </c>
      <c r="E17" s="36"/>
      <c r="F17" s="37">
        <f>('LV SM - tariffs'!H81-'LV SM - tariffs'!H14)/'LV SM - tariffs'!H14</f>
        <v>-0.12706169822846675</v>
      </c>
      <c r="G17" s="37"/>
      <c r="H17" s="36"/>
      <c r="J17" s="38"/>
      <c r="K17" s="11" t="s">
        <v>57</v>
      </c>
      <c r="L17" s="36">
        <f>('LV SM - tariffs'!E215-'LV SM - tariffs'!E14)/'LV SM - tariffs'!E14</f>
        <v>6.4850843060952645E-4</v>
      </c>
      <c r="M17" s="36">
        <f>('LV SM - tariffs'!F215-'LV SM - tariffs'!F14)/'LV SM - tariffs'!F14</f>
        <v>0</v>
      </c>
      <c r="N17" s="36"/>
      <c r="O17" s="37">
        <f>('LV SM - tariffs'!H215-'LV SM - tariffs'!H14)/'LV SM - tariffs'!H14</f>
        <v>-1.679902260232051E-3</v>
      </c>
      <c r="P17" s="37"/>
      <c r="Q17" s="36"/>
    </row>
    <row r="18" spans="2:17" ht="27.75" customHeight="1" x14ac:dyDescent="0.25">
      <c r="B18" s="11" t="s">
        <v>58</v>
      </c>
      <c r="C18" s="36">
        <f>('LV SM - tariffs'!E82-'LV SM - tariffs'!E15)/'LV SM - tariffs'!E15</f>
        <v>-1.994843262315095E-2</v>
      </c>
      <c r="D18" s="36">
        <f>('LV SM - tariffs'!F82-'LV SM - tariffs'!F15)/'LV SM - tariffs'!F15</f>
        <v>-3.162055335968382E-2</v>
      </c>
      <c r="E18" s="36">
        <f>('LV SM - tariffs'!G82-'LV SM - tariffs'!G15)/'LV SM - tariffs'!G15</f>
        <v>-4.3478260869565258E-2</v>
      </c>
      <c r="F18" s="37">
        <f>('LV SM - tariffs'!H82-'LV SM - tariffs'!H15)/'LV SM - tariffs'!H15</f>
        <v>-0.25350318471337574</v>
      </c>
      <c r="G18" s="37">
        <f>('LV SM - tariffs'!I82-'LV SM - tariffs'!I15)/'LV SM - tariffs'!I15</f>
        <v>-0.10958904109589036</v>
      </c>
      <c r="H18" s="36">
        <f>('LV SM - tariffs'!J82-'LV SM - tariffs'!J15)/'LV SM - tariffs'!J15</f>
        <v>-2.7397260273972629E-2</v>
      </c>
      <c r="J18" s="38"/>
      <c r="K18" s="11" t="s">
        <v>58</v>
      </c>
      <c r="L18" s="36">
        <f>('LV SM - tariffs'!E216-'LV SM - tariffs'!E15)/'LV SM - tariffs'!E15</f>
        <v>2.7140724657357415E-4</v>
      </c>
      <c r="M18" s="36">
        <f>('LV SM - tariffs'!F216-'LV SM - tariffs'!F15)/'LV SM - tariffs'!F15</f>
        <v>-1.3175230566534926E-3</v>
      </c>
      <c r="N18" s="36">
        <f>('LV SM - tariffs'!G216-'LV SM - tariffs'!G15)/'LV SM - tariffs'!G15</f>
        <v>0</v>
      </c>
      <c r="O18" s="37">
        <f>('LV SM - tariffs'!H216-'LV SM - tariffs'!H15)/'LV SM - tariffs'!H15</f>
        <v>-3.8216560509553329E-3</v>
      </c>
      <c r="P18" s="37">
        <f>('LV SM - tariffs'!I216-'LV SM - tariffs'!I15)/'LV SM - tariffs'!I15</f>
        <v>0</v>
      </c>
      <c r="Q18" s="36">
        <f>('LV SM - tariffs'!J216-'LV SM - tariffs'!J15)/'LV SM - tariffs'!J15</f>
        <v>0</v>
      </c>
    </row>
    <row r="19" spans="2:17" ht="27.75" customHeight="1" x14ac:dyDescent="0.25">
      <c r="B19" s="11" t="s">
        <v>59</v>
      </c>
      <c r="C19" s="36">
        <f>('LV SM - tariffs'!E83-'LV SM - tariffs'!E16)/'LV SM - tariffs'!E16</f>
        <v>-1.5161395500489071E-2</v>
      </c>
      <c r="D19" s="36">
        <f>('LV SM - tariffs'!F83-'LV SM - tariffs'!F16)/'LV SM - tariffs'!F16</f>
        <v>-2.5773195876288683E-2</v>
      </c>
      <c r="E19" s="36">
        <f>('LV SM - tariffs'!G83-'LV SM - tariffs'!G16)/'LV SM - tariffs'!G16</f>
        <v>-3.1250000000000028E-2</v>
      </c>
      <c r="F19" s="37">
        <f>('LV SM - tariffs'!H83-'LV SM - tariffs'!H16)/'LV SM - tariffs'!H16</f>
        <v>-0.16078770828824929</v>
      </c>
      <c r="G19" s="37">
        <f>('LV SM - tariffs'!I83-'LV SM - tariffs'!I16)/'LV SM - tariffs'!I16</f>
        <v>-7.027027027027033E-2</v>
      </c>
      <c r="H19" s="36">
        <f>('LV SM - tariffs'!J83-'LV SM - tariffs'!J16)/'LV SM - tariffs'!J16</f>
        <v>-1.8018018018018035E-2</v>
      </c>
      <c r="J19" s="38"/>
      <c r="K19" s="11" t="s">
        <v>59</v>
      </c>
      <c r="L19" s="36">
        <f>('LV SM - tariffs'!E217-'LV SM - tariffs'!E16)/'LV SM - tariffs'!E16</f>
        <v>4.8907727420919884E-4</v>
      </c>
      <c r="M19" s="36">
        <f>('LV SM - tariffs'!F217-'LV SM - tariffs'!F16)/'LV SM - tariffs'!F16</f>
        <v>0</v>
      </c>
      <c r="N19" s="36">
        <f>('LV SM - tariffs'!G217-'LV SM - tariffs'!G16)/'LV SM - tariffs'!G16</f>
        <v>0</v>
      </c>
      <c r="O19" s="37">
        <f>('LV SM - tariffs'!H217-'LV SM - tariffs'!H16)/'LV SM - tariffs'!H16</f>
        <v>-4.1116641419605649E-3</v>
      </c>
      <c r="P19" s="37">
        <f>('LV SM - tariffs'!I217-'LV SM - tariffs'!I16)/'LV SM - tariffs'!I16</f>
        <v>0</v>
      </c>
      <c r="Q19" s="36">
        <f>('LV SM - tariffs'!J217-'LV SM - tariffs'!J16)/'LV SM - tariffs'!J16</f>
        <v>0</v>
      </c>
    </row>
    <row r="20" spans="2:17" ht="27.75" customHeight="1" x14ac:dyDescent="0.25">
      <c r="B20" s="11" t="s">
        <v>60</v>
      </c>
      <c r="C20" s="36">
        <f>('LV SM - tariffs'!E84-'LV SM - tariffs'!E17)/'LV SM - tariffs'!E17</f>
        <v>-1.2943050577459257E-2</v>
      </c>
      <c r="D20" s="36">
        <f>('LV SM - tariffs'!F84-'LV SM - tariffs'!F17)/'LV SM - tariffs'!F17</f>
        <v>-2.2935779816513784E-2</v>
      </c>
      <c r="E20" s="36">
        <f>('LV SM - tariffs'!G84-'LV SM - tariffs'!G17)/'LV SM - tariffs'!G17</f>
        <v>0</v>
      </c>
      <c r="F20" s="37">
        <f>('LV SM - tariffs'!H84-'LV SM - tariffs'!H17)/'LV SM - tariffs'!H17</f>
        <v>-0.16074950690335307</v>
      </c>
      <c r="G20" s="37">
        <f>('LV SM - tariffs'!I84-'LV SM - tariffs'!I17)/'LV SM - tariffs'!I17</f>
        <v>-7.4712643678160856E-2</v>
      </c>
      <c r="H20" s="36">
        <f>('LV SM - tariffs'!J84-'LV SM - tariffs'!J17)/'LV SM - tariffs'!J17</f>
        <v>-1.7441860465116133E-2</v>
      </c>
      <c r="J20" s="38"/>
      <c r="K20" s="11" t="s">
        <v>60</v>
      </c>
      <c r="L20" s="36">
        <f>('LV SM - tariffs'!E218-'LV SM - tariffs'!E17)/'LV SM - tariffs'!E17</f>
        <v>7.9649542015124641E-4</v>
      </c>
      <c r="M20" s="36">
        <f>('LV SM - tariffs'!F218-'LV SM - tariffs'!F17)/'LV SM - tariffs'!F17</f>
        <v>0</v>
      </c>
      <c r="N20" s="36">
        <f>('LV SM - tariffs'!G218-'LV SM - tariffs'!G17)/'LV SM - tariffs'!G17</f>
        <v>0</v>
      </c>
      <c r="O20" s="37">
        <f>('LV SM - tariffs'!H218-'LV SM - tariffs'!H17)/'LV SM - tariffs'!H17</f>
        <v>0</v>
      </c>
      <c r="P20" s="37">
        <f>('LV SM - tariffs'!I218-'LV SM - tariffs'!I17)/'LV SM - tariffs'!I17</f>
        <v>0</v>
      </c>
      <c r="Q20" s="36">
        <f>('LV SM - tariffs'!J218-'LV SM - tariffs'!J17)/'LV SM - tariffs'!J17</f>
        <v>0</v>
      </c>
    </row>
    <row r="21" spans="2:17" ht="27.75" customHeight="1" x14ac:dyDescent="0.25">
      <c r="B21" s="11" t="s">
        <v>61</v>
      </c>
      <c r="C21" s="36">
        <f>('LV SM - tariffs'!E85-'LV SM - tariffs'!E18)/'LV SM - tariffs'!E18</f>
        <v>-7.6961271102283261E-3</v>
      </c>
      <c r="D21" s="36">
        <f>('LV SM - tariffs'!F85-'LV SM - tariffs'!F18)/'LV SM - tariffs'!F18</f>
        <v>-1.7605633802816722E-2</v>
      </c>
      <c r="E21" s="36">
        <f>('LV SM - tariffs'!G85-'LV SM - tariffs'!G18)/'LV SM - tariffs'!G18</f>
        <v>0</v>
      </c>
      <c r="F21" s="37">
        <f>('LV SM - tariffs'!H85-'LV SM - tariffs'!H18)/'LV SM - tariffs'!H18</f>
        <v>-0.16073551894003735</v>
      </c>
      <c r="G21" s="37">
        <f>('LV SM - tariffs'!I85-'LV SM - tariffs'!I18)/'LV SM - tariffs'!I18</f>
        <v>-4.2145593869731754E-2</v>
      </c>
      <c r="H21" s="36">
        <f>('LV SM - tariffs'!J85-'LV SM - tariffs'!J18)/'LV SM - tariffs'!J18</f>
        <v>-8.2644628099173625E-3</v>
      </c>
      <c r="J21" s="38"/>
      <c r="K21" s="11" t="s">
        <v>61</v>
      </c>
      <c r="L21" s="36">
        <f>('LV SM - tariffs'!E219-'LV SM - tariffs'!E18)/'LV SM - tariffs'!E18</f>
        <v>1.4895729890765214E-3</v>
      </c>
      <c r="M21" s="36">
        <f>('LV SM - tariffs'!F219-'LV SM - tariffs'!F18)/'LV SM - tariffs'!F18</f>
        <v>0</v>
      </c>
      <c r="N21" s="36">
        <f>('LV SM - tariffs'!G219-'LV SM - tariffs'!G18)/'LV SM - tariffs'!G18</f>
        <v>0</v>
      </c>
      <c r="O21" s="37">
        <f>('LV SM - tariffs'!H219-'LV SM - tariffs'!H18)/'LV SM - tariffs'!H18</f>
        <v>-4.2466451503273763E-5</v>
      </c>
      <c r="P21" s="37">
        <f>('LV SM - tariffs'!I219-'LV SM - tariffs'!I18)/'LV SM - tariffs'!I18</f>
        <v>0</v>
      </c>
      <c r="Q21" s="36">
        <f>('LV SM - tariffs'!J219-'LV SM - tariffs'!J18)/'LV SM - tariffs'!J18</f>
        <v>0</v>
      </c>
    </row>
    <row r="22" spans="2:17" ht="27.75" customHeight="1" x14ac:dyDescent="0.25">
      <c r="B22" s="11" t="s">
        <v>62</v>
      </c>
      <c r="C22" s="36">
        <f>('LV SM - tariffs'!E86-'LV SM - tariffs'!E19)/'LV SM - tariffs'!E19</f>
        <v>-3.3195020746887884E-2</v>
      </c>
      <c r="D22" s="36"/>
      <c r="E22" s="36"/>
      <c r="F22" s="37"/>
      <c r="G22" s="37"/>
      <c r="H22" s="36"/>
      <c r="J22" s="38"/>
      <c r="K22" s="11" t="s">
        <v>62</v>
      </c>
      <c r="L22" s="36">
        <f>('LV SM - tariffs'!E220-'LV SM - tariffs'!E19)/'LV SM - tariffs'!E19</f>
        <v>0</v>
      </c>
      <c r="M22" s="36"/>
      <c r="N22" s="36"/>
      <c r="O22" s="37"/>
      <c r="P22" s="37"/>
      <c r="Q22" s="36"/>
    </row>
    <row r="23" spans="2:17" ht="27.75" customHeight="1" x14ac:dyDescent="0.25">
      <c r="B23" s="11" t="s">
        <v>64</v>
      </c>
      <c r="C23" s="36">
        <f>('LV SM - tariffs'!E87-'LV SM - tariffs'!E20)/'LV SM - tariffs'!E20</f>
        <v>-2.8935478958322769E-2</v>
      </c>
      <c r="D23" s="36">
        <f>('LV SM - tariffs'!F87-'LV SM - tariffs'!F20)/'LV SM - tariffs'!F20</f>
        <v>-4.4219253800091965E-2</v>
      </c>
      <c r="E23" s="36">
        <f>('LV SM - tariffs'!G87-'LV SM - tariffs'!G20)/'LV SM - tariffs'!G20</f>
        <v>-5.6737588652482129E-2</v>
      </c>
      <c r="F23" s="37"/>
      <c r="G23" s="37"/>
      <c r="H23" s="36"/>
      <c r="J23" s="38"/>
      <c r="K23" s="11" t="s">
        <v>64</v>
      </c>
      <c r="L23" s="36">
        <f>('LV SM - tariffs'!E221-'LV SM - tariffs'!E20)/'LV SM - tariffs'!E20</f>
        <v>1.5229199451749395E-4</v>
      </c>
      <c r="M23" s="36">
        <f>('LV SM - tariffs'!F221-'LV SM - tariffs'!F20)/'LV SM - tariffs'!F20</f>
        <v>-9.2123445416848455E-4</v>
      </c>
      <c r="N23" s="36">
        <f>('LV SM - tariffs'!G221-'LV SM - tariffs'!G20)/'LV SM - tariffs'!G20</f>
        <v>-7.0921985815600936E-3</v>
      </c>
      <c r="O23" s="37"/>
      <c r="P23" s="37"/>
      <c r="Q23" s="36"/>
    </row>
    <row r="24" spans="2:17" x14ac:dyDescent="0.25">
      <c r="J24" s="38"/>
    </row>
    <row r="25" spans="2:17" ht="26.25" x14ac:dyDescent="0.4">
      <c r="B25" s="35" t="s">
        <v>153</v>
      </c>
      <c r="J25" s="38"/>
      <c r="K25" s="35" t="s">
        <v>157</v>
      </c>
    </row>
    <row r="26" spans="2:17" x14ac:dyDescent="0.25">
      <c r="J26" s="38"/>
    </row>
    <row r="27" spans="2:17" ht="51" x14ac:dyDescent="0.25">
      <c r="B27" s="1"/>
      <c r="C27" s="10" t="s">
        <v>41</v>
      </c>
      <c r="D27" s="10" t="s">
        <v>42</v>
      </c>
      <c r="E27" s="10" t="s">
        <v>43</v>
      </c>
      <c r="F27" s="10" t="s">
        <v>44</v>
      </c>
      <c r="G27" s="10" t="s">
        <v>45</v>
      </c>
      <c r="H27" s="10" t="s">
        <v>46</v>
      </c>
      <c r="J27" s="38"/>
      <c r="K27" s="1"/>
      <c r="L27" s="10" t="s">
        <v>41</v>
      </c>
      <c r="M27" s="10" t="s">
        <v>42</v>
      </c>
      <c r="N27" s="10" t="s">
        <v>43</v>
      </c>
      <c r="O27" s="10" t="s">
        <v>44</v>
      </c>
      <c r="P27" s="10" t="s">
        <v>45</v>
      </c>
      <c r="Q27" s="10" t="s">
        <v>46</v>
      </c>
    </row>
    <row r="28" spans="2:17" ht="27" customHeight="1" x14ac:dyDescent="0.25">
      <c r="B28" s="11" t="s">
        <v>48</v>
      </c>
      <c r="C28" s="36">
        <f>('LV SM - tariffs'!E140-'LV SM - tariffs'!E6)/'LV SM - tariffs'!E6</f>
        <v>-2.9535864978902863E-2</v>
      </c>
      <c r="D28" s="36"/>
      <c r="E28" s="36"/>
      <c r="F28" s="37">
        <f>('LV SM - tariffs'!H140-'LV SM - tariffs'!H6)/'LV SM - tariffs'!H6</f>
        <v>0.45637583892617445</v>
      </c>
      <c r="G28" s="37"/>
      <c r="H28" s="36"/>
      <c r="J28" s="38"/>
      <c r="K28" s="11" t="s">
        <v>48</v>
      </c>
      <c r="L28" s="36">
        <f>('LV SM - tariffs'!E274-'LV SM - tariffs'!E6)/'LV SM - tariffs'!E6</f>
        <v>-1.5822784810126012E-3</v>
      </c>
      <c r="M28" s="36"/>
      <c r="N28" s="36"/>
      <c r="O28" s="37">
        <f>('LV SM - tariffs'!H274-'LV SM - tariffs'!H6)/'LV SM - tariffs'!H6</f>
        <v>1.6778523489932827E-2</v>
      </c>
      <c r="P28" s="37"/>
      <c r="Q28" s="36"/>
    </row>
    <row r="29" spans="2:17" ht="27" customHeight="1" x14ac:dyDescent="0.25">
      <c r="B29" s="11" t="s">
        <v>49</v>
      </c>
      <c r="C29" s="36">
        <f>('LV SM - tariffs'!E141-'LV SM - tariffs'!E7)/'LV SM - tariffs'!E7</f>
        <v>-2.8428093645484976E-2</v>
      </c>
      <c r="D29" s="36">
        <f>('LV SM - tariffs'!F141-'LV SM - tariffs'!F7)/'LV SM - tariffs'!F7</f>
        <v>-4.7058823529411806E-2</v>
      </c>
      <c r="E29" s="36"/>
      <c r="F29" s="37">
        <f>('LV SM - tariffs'!H141-'LV SM - tariffs'!H7)/'LV SM - tariffs'!H7</f>
        <v>0.45637583892617445</v>
      </c>
      <c r="G29" s="37"/>
      <c r="H29" s="36"/>
      <c r="J29" s="38"/>
      <c r="K29" s="11" t="s">
        <v>49</v>
      </c>
      <c r="L29" s="36">
        <f>('LV SM - tariffs'!E275-'LV SM - tariffs'!E7)/'LV SM - tariffs'!E7</f>
        <v>-1.6722408026755868E-3</v>
      </c>
      <c r="M29" s="36">
        <f>('LV SM - tariffs'!F275-'LV SM - tariffs'!F7)/'LV SM - tariffs'!F7</f>
        <v>0</v>
      </c>
      <c r="N29" s="36"/>
      <c r="O29" s="37">
        <f>('LV SM - tariffs'!H275-'LV SM - tariffs'!H7)/'LV SM - tariffs'!H7</f>
        <v>1.6778523489932827E-2</v>
      </c>
      <c r="P29" s="37"/>
      <c r="Q29" s="36"/>
    </row>
    <row r="30" spans="2:17" ht="27" customHeight="1" x14ac:dyDescent="0.25">
      <c r="B30" s="11" t="s">
        <v>50</v>
      </c>
      <c r="C30" s="36">
        <f>('LV SM - tariffs'!E142-'LV SM - tariffs'!E8)/'LV SM - tariffs'!E8</f>
        <v>-3.2258064516129059E-2</v>
      </c>
      <c r="D30" s="36"/>
      <c r="E30" s="36"/>
      <c r="F30" s="37"/>
      <c r="G30" s="37"/>
      <c r="H30" s="36"/>
      <c r="J30" s="38"/>
      <c r="K30" s="11" t="s">
        <v>50</v>
      </c>
      <c r="L30" s="36">
        <f>('LV SM - tariffs'!E276-'LV SM - tariffs'!E8)/'LV SM - tariffs'!E8</f>
        <v>0</v>
      </c>
      <c r="M30" s="36"/>
      <c r="N30" s="36"/>
      <c r="O30" s="37"/>
      <c r="P30" s="37"/>
      <c r="Q30" s="36"/>
    </row>
    <row r="31" spans="2:17" ht="27" customHeight="1" x14ac:dyDescent="0.25">
      <c r="B31" s="11" t="s">
        <v>51</v>
      </c>
      <c r="C31" s="36">
        <f>('LV SM - tariffs'!E143-'LV SM - tariffs'!E9)/'LV SM - tariffs'!E9</f>
        <v>-2.9275808936825968E-2</v>
      </c>
      <c r="D31" s="36"/>
      <c r="E31" s="36"/>
      <c r="F31" s="37">
        <f>('LV SM - tariffs'!H143-'LV SM - tariffs'!H9)/'LV SM - tariffs'!H9</f>
        <v>-0.1492537313432836</v>
      </c>
      <c r="G31" s="37"/>
      <c r="H31" s="36"/>
      <c r="J31" s="38"/>
      <c r="K31" s="11" t="s">
        <v>51</v>
      </c>
      <c r="L31" s="36">
        <f>('LV SM - tariffs'!E277-'LV SM - tariffs'!E9)/'LV SM - tariffs'!E9</f>
        <v>-1.540832049306684E-3</v>
      </c>
      <c r="M31" s="36"/>
      <c r="N31" s="36"/>
      <c r="O31" s="37">
        <f>('LV SM - tariffs'!H277-'LV SM - tariffs'!H9)/'LV SM - tariffs'!H9</f>
        <v>2.5586353944562729E-2</v>
      </c>
      <c r="P31" s="37"/>
      <c r="Q31" s="36"/>
    </row>
    <row r="32" spans="2:17" ht="27" customHeight="1" x14ac:dyDescent="0.25">
      <c r="B32" s="11" t="s">
        <v>52</v>
      </c>
      <c r="C32" s="36">
        <f>('LV SM - tariffs'!E144-'LV SM - tariffs'!E10)/'LV SM - tariffs'!E10</f>
        <v>-2.9783761729906141E-2</v>
      </c>
      <c r="D32" s="36">
        <f>('LV SM - tariffs'!F144-'LV SM - tariffs'!F10)/'LV SM - tariffs'!F10</f>
        <v>-3.571428571428574E-2</v>
      </c>
      <c r="E32" s="36"/>
      <c r="F32" s="37">
        <f>('LV SM - tariffs'!H144-'LV SM - tariffs'!H10)/'LV SM - tariffs'!H10</f>
        <v>-0.1492537313432836</v>
      </c>
      <c r="G32" s="37"/>
      <c r="H32" s="36"/>
      <c r="J32" s="38"/>
      <c r="K32" s="11" t="s">
        <v>52</v>
      </c>
      <c r="L32" s="36">
        <f>('LV SM - tariffs'!E278-'LV SM - tariffs'!E10)/'LV SM - tariffs'!E10</f>
        <v>-1.6319869441044485E-3</v>
      </c>
      <c r="M32" s="36">
        <f>('LV SM - tariffs'!F278-'LV SM - tariffs'!F10)/'LV SM - tariffs'!F10</f>
        <v>-3.5714285714285744E-3</v>
      </c>
      <c r="N32" s="36"/>
      <c r="O32" s="37">
        <f>('LV SM - tariffs'!H278-'LV SM - tariffs'!H10)/'LV SM - tariffs'!H10</f>
        <v>2.5586353944562729E-2</v>
      </c>
      <c r="P32" s="37"/>
      <c r="Q32" s="36"/>
    </row>
    <row r="33" spans="2:17" ht="27" customHeight="1" x14ac:dyDescent="0.25">
      <c r="B33" s="11" t="s">
        <v>53</v>
      </c>
      <c r="C33" s="36">
        <f>('LV SM - tariffs'!E145-'LV SM - tariffs'!E11)/'LV SM - tariffs'!E11</f>
        <v>-3.137254901960787E-2</v>
      </c>
      <c r="D33" s="36"/>
      <c r="E33" s="36"/>
      <c r="F33" s="37"/>
      <c r="G33" s="37"/>
      <c r="H33" s="36"/>
      <c r="J33" s="38"/>
      <c r="K33" s="11" t="s">
        <v>53</v>
      </c>
      <c r="L33" s="36">
        <f>('LV SM - tariffs'!E279-'LV SM - tariffs'!E11)/'LV SM - tariffs'!E11</f>
        <v>-1.9607843137254919E-3</v>
      </c>
      <c r="M33" s="36"/>
      <c r="N33" s="36"/>
      <c r="O33" s="37"/>
      <c r="P33" s="37"/>
      <c r="Q33" s="36"/>
    </row>
    <row r="34" spans="2:17" ht="27" customHeight="1" x14ac:dyDescent="0.25">
      <c r="B34" s="11" t="s">
        <v>54</v>
      </c>
      <c r="C34" s="36">
        <f>('LV SM - tariffs'!E146-'LV SM - tariffs'!E12)/'LV SM - tariffs'!E12</f>
        <v>-2.9787234042553103E-2</v>
      </c>
      <c r="D34" s="36">
        <f>('LV SM - tariffs'!F146-'LV SM - tariffs'!F12)/'LV SM - tariffs'!F12</f>
        <v>-4.7619047619047658E-2</v>
      </c>
      <c r="E34" s="36"/>
      <c r="F34" s="37">
        <f>('LV SM - tariffs'!H146-'LV SM - tariffs'!H12)/'LV SM - tariffs'!H12</f>
        <v>-0.18666278392545146</v>
      </c>
      <c r="G34" s="37"/>
      <c r="H34" s="36"/>
      <c r="J34" s="38"/>
      <c r="K34" s="11" t="s">
        <v>54</v>
      </c>
      <c r="L34" s="36">
        <f>('LV SM - tariffs'!E280-'LV SM - tariffs'!E12)/'LV SM - tariffs'!E12</f>
        <v>-1.5957446808510063E-3</v>
      </c>
      <c r="M34" s="36">
        <f>('LV SM - tariffs'!F280-'LV SM - tariffs'!F12)/'LV SM - tariffs'!F12</f>
        <v>0</v>
      </c>
      <c r="N34" s="36"/>
      <c r="O34" s="37">
        <f>('LV SM - tariffs'!H280-'LV SM - tariffs'!H12)/'LV SM - tariffs'!H12</f>
        <v>1.1065812463599167E-2</v>
      </c>
      <c r="P34" s="37"/>
      <c r="Q34" s="36"/>
    </row>
    <row r="35" spans="2:17" ht="27" customHeight="1" x14ac:dyDescent="0.25">
      <c r="B35" s="11" t="s">
        <v>56</v>
      </c>
      <c r="C35" s="36">
        <f>('LV SM - tariffs'!E147-'LV SM - tariffs'!E13)/'LV SM - tariffs'!E13</f>
        <v>-2.6186579378068765E-2</v>
      </c>
      <c r="D35" s="36">
        <f>('LV SM - tariffs'!F147-'LV SM - tariffs'!F13)/'LV SM - tariffs'!F13</f>
        <v>-2.5641025641025664E-2</v>
      </c>
      <c r="E35" s="36"/>
      <c r="F35" s="37">
        <f>('LV SM - tariffs'!H147-'LV SM - tariffs'!H13)/'LV SM - tariffs'!H13</f>
        <v>-0.13828175719541225</v>
      </c>
      <c r="G35" s="37"/>
      <c r="H35" s="36"/>
      <c r="J35" s="38"/>
      <c r="K35" s="11" t="s">
        <v>56</v>
      </c>
      <c r="L35" s="36">
        <f>('LV SM - tariffs'!E281-'LV SM - tariffs'!E13)/'LV SM - tariffs'!E13</f>
        <v>-1.6366612111292978E-3</v>
      </c>
      <c r="M35" s="36">
        <f>('LV SM - tariffs'!F281-'LV SM - tariffs'!F13)/'LV SM - tariffs'!F13</f>
        <v>0</v>
      </c>
      <c r="N35" s="36"/>
      <c r="O35" s="37">
        <f>('LV SM - tariffs'!H281-'LV SM - tariffs'!H13)/'LV SM - tariffs'!H13</f>
        <v>3.3326119887470224E-2</v>
      </c>
      <c r="P35" s="37"/>
      <c r="Q35" s="36"/>
    </row>
    <row r="36" spans="2:17" ht="27" customHeight="1" x14ac:dyDescent="0.25">
      <c r="B36" s="11" t="s">
        <v>57</v>
      </c>
      <c r="C36" s="36">
        <f>('LV SM - tariffs'!E148-'LV SM - tariffs'!E14)/'LV SM - tariffs'!E14</f>
        <v>-1.6212710765240033E-2</v>
      </c>
      <c r="D36" s="36">
        <f>('LV SM - tariffs'!F148-'LV SM - tariffs'!F14)/'LV SM - tariffs'!F14</f>
        <v>-3.0303030303030328E-2</v>
      </c>
      <c r="E36" s="36"/>
      <c r="F36" s="37">
        <f>('LV SM - tariffs'!H148-'LV SM - tariffs'!H14)/'LV SM - tariffs'!H14</f>
        <v>-0.1326613724292405</v>
      </c>
      <c r="G36" s="37"/>
      <c r="H36" s="36"/>
      <c r="J36" s="38"/>
      <c r="K36" s="11" t="s">
        <v>57</v>
      </c>
      <c r="L36" s="36">
        <f>('LV SM - tariffs'!E282-'LV SM - tariffs'!E14)/'LV SM - tariffs'!E14</f>
        <v>-6.4850843060967043E-4</v>
      </c>
      <c r="M36" s="36">
        <f>('LV SM - tariffs'!F282-'LV SM - tariffs'!F14)/'LV SM - tariffs'!F14</f>
        <v>0</v>
      </c>
      <c r="N36" s="36"/>
      <c r="O36" s="37">
        <f>('LV SM - tariffs'!H282-'LV SM - tariffs'!H14)/'LV SM - tariffs'!H14</f>
        <v>-7.2286703319078983E-3</v>
      </c>
      <c r="P36" s="37"/>
      <c r="Q36" s="36"/>
    </row>
    <row r="37" spans="2:17" ht="27" customHeight="1" x14ac:dyDescent="0.25">
      <c r="B37" s="11" t="s">
        <v>58</v>
      </c>
      <c r="C37" s="36">
        <f>('LV SM - tariffs'!E149-'LV SM - tariffs'!E15)/'LV SM - tariffs'!E15</f>
        <v>-2.0762654362871433E-2</v>
      </c>
      <c r="D37" s="36">
        <f>('LV SM - tariffs'!F149-'LV SM - tariffs'!F15)/'LV SM - tariffs'!F15</f>
        <v>-3.2938076416337315E-2</v>
      </c>
      <c r="E37" s="36">
        <f>('LV SM - tariffs'!G149-'LV SM - tariffs'!G15)/'LV SM - tariffs'!G15</f>
        <v>-4.3478260869565258E-2</v>
      </c>
      <c r="F37" s="37">
        <f>('LV SM - tariffs'!H149-'LV SM - tariffs'!H15)/'LV SM - tariffs'!H15</f>
        <v>-0.24140127388535026</v>
      </c>
      <c r="G37" s="37">
        <f>('LV SM - tariffs'!I149-'LV SM - tariffs'!I15)/'LV SM - tariffs'!I15</f>
        <v>-0.11643835616438351</v>
      </c>
      <c r="H37" s="36">
        <f>('LV SM - tariffs'!J149-'LV SM - tariffs'!J15)/'LV SM - tariffs'!J15</f>
        <v>-2.7397260273972629E-2</v>
      </c>
      <c r="J37" s="38"/>
      <c r="K37" s="11" t="s">
        <v>58</v>
      </c>
      <c r="L37" s="36">
        <f>('LV SM - tariffs'!E283-'LV SM - tariffs'!E15)/'LV SM - tariffs'!E15</f>
        <v>-1.0856289862939351E-3</v>
      </c>
      <c r="M37" s="36">
        <f>('LV SM - tariffs'!F283-'LV SM - tariffs'!F15)/'LV SM - tariffs'!F15</f>
        <v>-2.6350461133069852E-3</v>
      </c>
      <c r="N37" s="36">
        <f>('LV SM - tariffs'!G283-'LV SM - tariffs'!G15)/'LV SM - tariffs'!G15</f>
        <v>0</v>
      </c>
      <c r="O37" s="37">
        <f>('LV SM - tariffs'!H283-'LV SM - tariffs'!H15)/'LV SM - tariffs'!H15</f>
        <v>3.3121019108280227E-2</v>
      </c>
      <c r="P37" s="37">
        <f>('LV SM - tariffs'!I283-'LV SM - tariffs'!I15)/'LV SM - tariffs'!I15</f>
        <v>-6.8493150684931572E-3</v>
      </c>
      <c r="Q37" s="36">
        <f>('LV SM - tariffs'!J283-'LV SM - tariffs'!J15)/'LV SM - tariffs'!J15</f>
        <v>-3.4246575342465786E-3</v>
      </c>
    </row>
    <row r="38" spans="2:17" ht="27" customHeight="1" x14ac:dyDescent="0.25">
      <c r="B38" s="11" t="s">
        <v>59</v>
      </c>
      <c r="C38" s="36">
        <f>('LV SM - tariffs'!E150-'LV SM - tariffs'!E16)/'LV SM - tariffs'!E16</f>
        <v>-1.5976524290838075E-2</v>
      </c>
      <c r="D38" s="36">
        <f>('LV SM - tariffs'!F150-'LV SM - tariffs'!F16)/'LV SM - tariffs'!F16</f>
        <v>-2.7491408934707931E-2</v>
      </c>
      <c r="E38" s="36">
        <f>('LV SM - tariffs'!G150-'LV SM - tariffs'!G16)/'LV SM - tariffs'!G16</f>
        <v>-3.1250000000000028E-2</v>
      </c>
      <c r="F38" s="37">
        <f>('LV SM - tariffs'!H150-'LV SM - tariffs'!H16)/'LV SM - tariffs'!H16</f>
        <v>-0.13828175719541225</v>
      </c>
      <c r="G38" s="37">
        <f>('LV SM - tariffs'!I150-'LV SM - tariffs'!I16)/'LV SM - tariffs'!I16</f>
        <v>-7.027027027027033E-2</v>
      </c>
      <c r="H38" s="36">
        <f>('LV SM - tariffs'!J150-'LV SM - tariffs'!J16)/'LV SM - tariffs'!J16</f>
        <v>-1.8018018018018035E-2</v>
      </c>
      <c r="J38" s="38"/>
      <c r="K38" s="11" t="s">
        <v>59</v>
      </c>
      <c r="L38" s="36">
        <f>('LV SM - tariffs'!E284-'LV SM - tariffs'!E16)/'LV SM - tariffs'!E16</f>
        <v>-8.1512879034900253E-4</v>
      </c>
      <c r="M38" s="36">
        <f>('LV SM - tariffs'!F284-'LV SM - tariffs'!F16)/'LV SM - tariffs'!F16</f>
        <v>-1.7182130584192457E-3</v>
      </c>
      <c r="N38" s="36">
        <f>('LV SM - tariffs'!G284-'LV SM - tariffs'!G16)/'LV SM - tariffs'!G16</f>
        <v>0</v>
      </c>
      <c r="O38" s="37">
        <f>('LV SM - tariffs'!H284-'LV SM - tariffs'!H16)/'LV SM - tariffs'!H16</f>
        <v>3.3326119887470224E-2</v>
      </c>
      <c r="P38" s="37">
        <f>('LV SM - tariffs'!I284-'LV SM - tariffs'!I16)/'LV SM - tariffs'!I16</f>
        <v>0</v>
      </c>
      <c r="Q38" s="36">
        <f>('LV SM - tariffs'!J284-'LV SM - tariffs'!J16)/'LV SM - tariffs'!J16</f>
        <v>0</v>
      </c>
    </row>
    <row r="39" spans="2:17" ht="27" customHeight="1" x14ac:dyDescent="0.25">
      <c r="B39" s="11" t="s">
        <v>60</v>
      </c>
      <c r="C39" s="36">
        <f>('LV SM - tariffs'!E151-'LV SM - tariffs'!E17)/'LV SM - tariffs'!E17</f>
        <v>-1.354042214257278E-2</v>
      </c>
      <c r="D39" s="36">
        <f>('LV SM - tariffs'!F151-'LV SM - tariffs'!F17)/'LV SM - tariffs'!F17</f>
        <v>-2.2935779816513784E-2</v>
      </c>
      <c r="E39" s="36">
        <f>('LV SM - tariffs'!G151-'LV SM - tariffs'!G17)/'LV SM - tariffs'!G17</f>
        <v>0</v>
      </c>
      <c r="F39" s="37">
        <f>('LV SM - tariffs'!H151-'LV SM - tariffs'!H17)/'LV SM - tariffs'!H17</f>
        <v>-0.16781722550953321</v>
      </c>
      <c r="G39" s="37">
        <f>('LV SM - tariffs'!I151-'LV SM - tariffs'!I17)/'LV SM - tariffs'!I17</f>
        <v>-7.4712643678160856E-2</v>
      </c>
      <c r="H39" s="36">
        <f>('LV SM - tariffs'!J151-'LV SM - tariffs'!J17)/'LV SM - tariffs'!J17</f>
        <v>-1.7441860465116133E-2</v>
      </c>
      <c r="J39" s="38"/>
      <c r="K39" s="11" t="s">
        <v>60</v>
      </c>
      <c r="L39" s="36">
        <f>('LV SM - tariffs'!E285-'LV SM - tariffs'!E17)/'LV SM - tariffs'!E17</f>
        <v>-5.9737156511352322E-4</v>
      </c>
      <c r="M39" s="36">
        <f>('LV SM - tariffs'!F285-'LV SM - tariffs'!F17)/'LV SM - tariffs'!F17</f>
        <v>0</v>
      </c>
      <c r="N39" s="36">
        <f>('LV SM - tariffs'!G285-'LV SM - tariffs'!G17)/'LV SM - tariffs'!G17</f>
        <v>0</v>
      </c>
      <c r="O39" s="37">
        <f>('LV SM - tariffs'!H285-'LV SM - tariffs'!H17)/'LV SM - tariffs'!H17</f>
        <v>-9.0401051939514171E-3</v>
      </c>
      <c r="P39" s="37">
        <f>('LV SM - tariffs'!I285-'LV SM - tariffs'!I17)/'LV SM - tariffs'!I17</f>
        <v>-5.7471264367816143E-3</v>
      </c>
      <c r="Q39" s="36">
        <f>('LV SM - tariffs'!J285-'LV SM - tariffs'!J17)/'LV SM - tariffs'!J17</f>
        <v>0</v>
      </c>
    </row>
    <row r="40" spans="2:17" ht="27" customHeight="1" x14ac:dyDescent="0.25">
      <c r="B40" s="11" t="s">
        <v>61</v>
      </c>
      <c r="C40" s="36">
        <f>('LV SM - tariffs'!E152-'LV SM - tariffs'!E18)/'LV SM - tariffs'!E18</f>
        <v>-8.1926514399204269E-3</v>
      </c>
      <c r="D40" s="36">
        <f>('LV SM - tariffs'!F152-'LV SM - tariffs'!F18)/'LV SM - tariffs'!F18</f>
        <v>-1.7605633802816722E-2</v>
      </c>
      <c r="E40" s="36">
        <f>('LV SM - tariffs'!G152-'LV SM - tariffs'!G18)/'LV SM - tariffs'!G18</f>
        <v>0</v>
      </c>
      <c r="F40" s="37">
        <f>('LV SM - tariffs'!H152-'LV SM - tariffs'!H18)/'LV SM - tariffs'!H18</f>
        <v>-0.16782741634109047</v>
      </c>
      <c r="G40" s="37">
        <f>('LV SM - tariffs'!I152-'LV SM - tariffs'!I18)/'LV SM - tariffs'!I18</f>
        <v>-4.5977011494252748E-2</v>
      </c>
      <c r="H40" s="36">
        <f>('LV SM - tariffs'!J152-'LV SM - tariffs'!J18)/'LV SM - tariffs'!J18</f>
        <v>-8.2644628099173625E-3</v>
      </c>
      <c r="J40" s="38"/>
      <c r="K40" s="11" t="s">
        <v>61</v>
      </c>
      <c r="L40" s="36">
        <f>('LV SM - tariffs'!E286-'LV SM - tariffs'!E18)/'LV SM - tariffs'!E18</f>
        <v>-4.9652432969210026E-4</v>
      </c>
      <c r="M40" s="36">
        <f>('LV SM - tariffs'!F286-'LV SM - tariffs'!F18)/'LV SM - tariffs'!F18</f>
        <v>-3.5211267605633838E-3</v>
      </c>
      <c r="N40" s="36">
        <f>('LV SM - tariffs'!G286-'LV SM - tariffs'!G18)/'LV SM - tariffs'!G18</f>
        <v>0</v>
      </c>
      <c r="O40" s="37">
        <f>('LV SM - tariffs'!H286-'LV SM - tariffs'!H18)/'LV SM - tariffs'!H18</f>
        <v>-9.087820621708792E-3</v>
      </c>
      <c r="P40" s="37">
        <f>('LV SM - tariffs'!I286-'LV SM - tariffs'!I18)/'LV SM - tariffs'!I18</f>
        <v>0</v>
      </c>
      <c r="Q40" s="36">
        <f>('LV SM - tariffs'!J286-'LV SM - tariffs'!J18)/'LV SM - tariffs'!J18</f>
        <v>0</v>
      </c>
    </row>
    <row r="41" spans="2:17" ht="27" customHeight="1" x14ac:dyDescent="0.25">
      <c r="B41" s="11" t="s">
        <v>62</v>
      </c>
      <c r="C41" s="36">
        <f>('LV SM - tariffs'!E153-'LV SM - tariffs'!E19)/'LV SM - tariffs'!E19</f>
        <v>-3.4751037344398314E-2</v>
      </c>
      <c r="D41" s="36"/>
      <c r="E41" s="36"/>
      <c r="F41" s="37"/>
      <c r="G41" s="37"/>
      <c r="H41" s="36"/>
      <c r="J41" s="38"/>
      <c r="K41" s="11" t="s">
        <v>62</v>
      </c>
      <c r="L41" s="36">
        <f>('LV SM - tariffs'!E287-'LV SM - tariffs'!E19)/'LV SM - tariffs'!E19</f>
        <v>-2.0746887966804997E-3</v>
      </c>
      <c r="M41" s="36"/>
      <c r="N41" s="36"/>
      <c r="O41" s="37"/>
      <c r="P41" s="37"/>
      <c r="Q41" s="36"/>
    </row>
    <row r="42" spans="2:17" ht="27" customHeight="1" x14ac:dyDescent="0.25">
      <c r="B42" s="11" t="s">
        <v>64</v>
      </c>
      <c r="C42" s="36">
        <f>('LV SM - tariffs'!E154-'LV SM - tariffs'!E20)/'LV SM - tariffs'!E20</f>
        <v>-3.0204578912635279E-2</v>
      </c>
      <c r="D42" s="36">
        <f>('LV SM - tariffs'!F154-'LV SM - tariffs'!F20)/'LV SM - tariffs'!F20</f>
        <v>-4.6061722708429134E-2</v>
      </c>
      <c r="E42" s="36">
        <f>('LV SM - tariffs'!G154-'LV SM - tariffs'!G20)/'LV SM - tariffs'!G20</f>
        <v>-5.6737588652482129E-2</v>
      </c>
      <c r="F42" s="37"/>
      <c r="G42" s="37"/>
      <c r="H42" s="36"/>
      <c r="J42" s="38"/>
      <c r="K42" s="11" t="s">
        <v>64</v>
      </c>
      <c r="L42" s="36">
        <f>('LV SM - tariffs'!E288-'LV SM - tariffs'!E20)/'LV SM - tariffs'!E20</f>
        <v>-1.6244479415198755E-3</v>
      </c>
      <c r="M42" s="36">
        <f>('LV SM - tariffs'!F288-'LV SM - tariffs'!F20)/'LV SM - tariffs'!F20</f>
        <v>-2.763703362505658E-3</v>
      </c>
      <c r="N42" s="36">
        <f>('LV SM - tariffs'!G288-'LV SM - tariffs'!G20)/'LV SM - tariffs'!G20</f>
        <v>-7.0921985815600936E-3</v>
      </c>
      <c r="O42" s="37"/>
      <c r="P42" s="37"/>
      <c r="Q42" s="36"/>
    </row>
    <row r="43" spans="2:17" x14ac:dyDescent="0.25">
      <c r="J43" s="38"/>
    </row>
    <row r="44" spans="2:17" ht="26.25" x14ac:dyDescent="0.4">
      <c r="B44" s="35" t="s">
        <v>155</v>
      </c>
      <c r="J44" s="38"/>
      <c r="K44" s="35" t="s">
        <v>154</v>
      </c>
    </row>
    <row r="45" spans="2:17" x14ac:dyDescent="0.25">
      <c r="J45" s="38"/>
    </row>
    <row r="46" spans="2:17" ht="51" x14ac:dyDescent="0.25">
      <c r="B46" s="1"/>
      <c r="C46" s="10" t="s">
        <v>41</v>
      </c>
      <c r="D46" s="10" t="s">
        <v>42</v>
      </c>
      <c r="E46" s="10" t="s">
        <v>43</v>
      </c>
      <c r="F46" s="10" t="s">
        <v>44</v>
      </c>
      <c r="G46" s="10" t="s">
        <v>45</v>
      </c>
      <c r="H46" s="10" t="s">
        <v>46</v>
      </c>
      <c r="J46" s="38"/>
      <c r="K46" s="1"/>
      <c r="L46" s="10" t="s">
        <v>41</v>
      </c>
      <c r="M46" s="10" t="s">
        <v>42</v>
      </c>
      <c r="N46" s="10" t="s">
        <v>43</v>
      </c>
      <c r="O46" s="10" t="s">
        <v>44</v>
      </c>
      <c r="P46" s="10" t="s">
        <v>45</v>
      </c>
      <c r="Q46" s="10" t="s">
        <v>46</v>
      </c>
    </row>
    <row r="47" spans="2:17" ht="27" customHeight="1" x14ac:dyDescent="0.25">
      <c r="B47" s="11" t="s">
        <v>48</v>
      </c>
      <c r="C47" s="36">
        <f>('LV SM - tariffs'!E140-'LV SM - tariffs'!E73)/'LV SM - tariffs'!E73</f>
        <v>-1.6277807921865933E-3</v>
      </c>
      <c r="D47" s="36"/>
      <c r="E47" s="36"/>
      <c r="F47" s="37">
        <f>('LV SM - tariffs'!H140-'LV SM - tariffs'!H73)/'LV SM - tariffs'!H73</f>
        <v>1.1655011655011614E-2</v>
      </c>
      <c r="G47" s="37"/>
      <c r="H47" s="36"/>
      <c r="J47" s="38"/>
      <c r="K47" s="11" t="s">
        <v>48</v>
      </c>
      <c r="L47" s="36">
        <f>('LV SM - tariffs'!E274-'LV SM - tariffs'!E207)/'LV SM - tariffs'!E207</f>
        <v>-1.5822784810126012E-3</v>
      </c>
      <c r="M47" s="36"/>
      <c r="N47" s="36"/>
      <c r="O47" s="37">
        <f>('LV SM - tariffs'!H274-'LV SM - tariffs'!H207)/'LV SM - tariffs'!H207</f>
        <v>2.3648648648648594E-2</v>
      </c>
      <c r="P47" s="37"/>
      <c r="Q47" s="36"/>
    </row>
    <row r="48" spans="2:17" ht="27" customHeight="1" x14ac:dyDescent="0.25">
      <c r="B48" s="11" t="s">
        <v>49</v>
      </c>
      <c r="C48" s="36">
        <f>('LV SM - tariffs'!E141-'LV SM - tariffs'!E74)/'LV SM - tariffs'!E74</f>
        <v>-1.289213579716422E-3</v>
      </c>
      <c r="D48" s="36">
        <f>('LV SM - tariffs'!F141-'LV SM - tariffs'!F74)/'LV SM - tariffs'!F74</f>
        <v>0</v>
      </c>
      <c r="E48" s="36"/>
      <c r="F48" s="37">
        <f>('LV SM - tariffs'!H141-'LV SM - tariffs'!H74)/'LV SM - tariffs'!H74</f>
        <v>1.1655011655011614E-2</v>
      </c>
      <c r="G48" s="37"/>
      <c r="H48" s="36"/>
      <c r="J48" s="38"/>
      <c r="K48" s="11" t="s">
        <v>49</v>
      </c>
      <c r="L48" s="36">
        <f>('LV SM - tariffs'!E275-'LV SM - tariffs'!E208)/'LV SM - tariffs'!E208</f>
        <v>-1.6722408026755868E-3</v>
      </c>
      <c r="M48" s="36">
        <f>('LV SM - tariffs'!F275-'LV SM - tariffs'!F208)/'LV SM - tariffs'!F208</f>
        <v>0</v>
      </c>
      <c r="N48" s="36"/>
      <c r="O48" s="37">
        <f>('LV SM - tariffs'!H275-'LV SM - tariffs'!H208)/'LV SM - tariffs'!H208</f>
        <v>2.3648648648648594E-2</v>
      </c>
      <c r="P48" s="37"/>
      <c r="Q48" s="36"/>
    </row>
    <row r="49" spans="2:17" ht="27" customHeight="1" x14ac:dyDescent="0.25">
      <c r="B49" s="11" t="s">
        <v>50</v>
      </c>
      <c r="C49" s="36">
        <f>('LV SM - tariffs'!E142-'LV SM - tariffs'!E75)/'LV SM - tariffs'!E75</f>
        <v>-2.3752969121140165E-3</v>
      </c>
      <c r="D49" s="36"/>
      <c r="E49" s="36"/>
      <c r="F49" s="37"/>
      <c r="G49" s="37"/>
      <c r="H49" s="36"/>
      <c r="J49" s="38"/>
      <c r="K49" s="11" t="s">
        <v>50</v>
      </c>
      <c r="L49" s="36">
        <f>('LV SM - tariffs'!E276-'LV SM - tariffs'!E209)/'LV SM - tariffs'!E209</f>
        <v>0</v>
      </c>
      <c r="M49" s="36"/>
      <c r="N49" s="36"/>
      <c r="O49" s="37"/>
      <c r="P49" s="37"/>
      <c r="Q49" s="36"/>
    </row>
    <row r="50" spans="2:17" ht="27" customHeight="1" x14ac:dyDescent="0.25">
      <c r="B50" s="11" t="s">
        <v>51</v>
      </c>
      <c r="C50" s="36">
        <f>('LV SM - tariffs'!E143-'LV SM - tariffs'!E76)/'LV SM - tariffs'!E76</f>
        <v>-1.0570824524312906E-3</v>
      </c>
      <c r="D50" s="36"/>
      <c r="E50" s="36"/>
      <c r="F50" s="37">
        <f>('LV SM - tariffs'!H143-'LV SM - tariffs'!H76)/'LV SM - tariffs'!H76</f>
        <v>1.0126582278481022E-2</v>
      </c>
      <c r="G50" s="37"/>
      <c r="H50" s="36"/>
      <c r="J50" s="38"/>
      <c r="K50" s="11" t="s">
        <v>51</v>
      </c>
      <c r="L50" s="36">
        <f>('LV SM - tariffs'!E277-'LV SM - tariffs'!E210)/'LV SM - tariffs'!E210</f>
        <v>-1.540832049306684E-3</v>
      </c>
      <c r="M50" s="36"/>
      <c r="N50" s="36"/>
      <c r="O50" s="37">
        <f>('LV SM - tariffs'!H277-'LV SM - tariffs'!H210)/'LV SM - tariffs'!H210</f>
        <v>2.9978586723768668E-2</v>
      </c>
      <c r="P50" s="37"/>
      <c r="Q50" s="36"/>
    </row>
    <row r="51" spans="2:17" ht="27" customHeight="1" x14ac:dyDescent="0.25">
      <c r="B51" s="11" t="s">
        <v>52</v>
      </c>
      <c r="C51" s="36">
        <f>('LV SM - tariffs'!E144-'LV SM - tariffs'!E77)/'LV SM - tariffs'!E77</f>
        <v>-1.2599748005038512E-3</v>
      </c>
      <c r="D51" s="36">
        <f>('LV SM - tariffs'!F144-'LV SM - tariffs'!F77)/'LV SM - tariffs'!F77</f>
        <v>0</v>
      </c>
      <c r="E51" s="36"/>
      <c r="F51" s="37">
        <f>('LV SM - tariffs'!H144-'LV SM - tariffs'!H77)/'LV SM - tariffs'!H77</f>
        <v>1.0126582278481022E-2</v>
      </c>
      <c r="G51" s="37"/>
      <c r="H51" s="36"/>
      <c r="J51" s="38"/>
      <c r="K51" s="11" t="s">
        <v>52</v>
      </c>
      <c r="L51" s="36">
        <f>('LV SM - tariffs'!E278-'LV SM - tariffs'!E211)/'LV SM - tariffs'!E211</f>
        <v>-1.2244897959184137E-3</v>
      </c>
      <c r="M51" s="36">
        <f>('LV SM - tariffs'!F278-'LV SM - tariffs'!F211)/'LV SM - tariffs'!F211</f>
        <v>0</v>
      </c>
      <c r="N51" s="36"/>
      <c r="O51" s="37">
        <f>('LV SM - tariffs'!H278-'LV SM - tariffs'!H211)/'LV SM - tariffs'!H211</f>
        <v>2.9978586723768668E-2</v>
      </c>
      <c r="P51" s="37"/>
      <c r="Q51" s="36"/>
    </row>
    <row r="52" spans="2:17" ht="27" customHeight="1" x14ac:dyDescent="0.25">
      <c r="B52" s="11" t="s">
        <v>53</v>
      </c>
      <c r="C52" s="36">
        <f>('LV SM - tariffs'!E145-'LV SM - tariffs'!E78)/'LV SM - tariffs'!E78</f>
        <v>-2.0202020202020219E-3</v>
      </c>
      <c r="D52" s="36"/>
      <c r="E52" s="36"/>
      <c r="F52" s="37"/>
      <c r="G52" s="37"/>
      <c r="H52" s="36"/>
      <c r="J52" s="38"/>
      <c r="K52" s="11" t="s">
        <v>53</v>
      </c>
      <c r="L52" s="36">
        <f>('LV SM - tariffs'!E279-'LV SM - tariffs'!E212)/'LV SM - tariffs'!E212</f>
        <v>-1.9607843137254919E-3</v>
      </c>
      <c r="M52" s="36"/>
      <c r="N52" s="36"/>
      <c r="O52" s="37"/>
      <c r="P52" s="37"/>
      <c r="Q52" s="36"/>
    </row>
    <row r="53" spans="2:17" ht="27" customHeight="1" x14ac:dyDescent="0.25">
      <c r="B53" s="11" t="s">
        <v>54</v>
      </c>
      <c r="C53" s="36">
        <f>('LV SM - tariffs'!E146-'LV SM - tariffs'!E79)/'LV SM - tariffs'!E79</f>
        <v>-1.6420361247946862E-3</v>
      </c>
      <c r="D53" s="36">
        <f>('LV SM - tariffs'!F146-'LV SM - tariffs'!F79)/'LV SM - tariffs'!F79</f>
        <v>0</v>
      </c>
      <c r="E53" s="36"/>
      <c r="F53" s="37">
        <f>('LV SM - tariffs'!H146-'LV SM - tariffs'!H79)/'LV SM - tariffs'!H79</f>
        <v>2.8725314183123264E-3</v>
      </c>
      <c r="G53" s="37"/>
      <c r="H53" s="36"/>
      <c r="J53" s="38"/>
      <c r="K53" s="11" t="s">
        <v>54</v>
      </c>
      <c r="L53" s="36">
        <f>('LV SM - tariffs'!E280-'LV SM - tariffs'!E213)/'LV SM - tariffs'!E213</f>
        <v>-1.5957446808510063E-3</v>
      </c>
      <c r="M53" s="36">
        <f>('LV SM - tariffs'!F280-'LV SM - tariffs'!F213)/'LV SM - tariffs'!F213</f>
        <v>0</v>
      </c>
      <c r="N53" s="36"/>
      <c r="O53" s="37">
        <f>('LV SM - tariffs'!H280-'LV SM - tariffs'!H213)/'LV SM - tariffs'!H213</f>
        <v>1.5204678362572981E-2</v>
      </c>
      <c r="P53" s="37"/>
      <c r="Q53" s="36"/>
    </row>
    <row r="54" spans="2:17" ht="27" customHeight="1" x14ac:dyDescent="0.25">
      <c r="B54" s="11" t="s">
        <v>56</v>
      </c>
      <c r="C54" s="36">
        <f>('LV SM - tariffs'!E147-'LV SM - tariffs'!E80)/'LV SM - tariffs'!E80</f>
        <v>-1.6778523489932901E-3</v>
      </c>
      <c r="D54" s="36">
        <f>('LV SM - tariffs'!F147-'LV SM - tariffs'!F80)/'LV SM - tariffs'!F80</f>
        <v>0</v>
      </c>
      <c r="E54" s="36"/>
      <c r="F54" s="37">
        <f>('LV SM - tariffs'!H147-'LV SM - tariffs'!H80)/'LV SM - tariffs'!H80</f>
        <v>2.6817947395564701E-2</v>
      </c>
      <c r="G54" s="37"/>
      <c r="H54" s="36"/>
      <c r="J54" s="38"/>
      <c r="K54" s="11" t="s">
        <v>56</v>
      </c>
      <c r="L54" s="36">
        <f>('LV SM - tariffs'!E281-'LV SM - tariffs'!E214)/'LV SM - tariffs'!E214</f>
        <v>-1.6366612111292978E-3</v>
      </c>
      <c r="M54" s="36">
        <f>('LV SM - tariffs'!F281-'LV SM - tariffs'!F214)/'LV SM - tariffs'!F214</f>
        <v>0</v>
      </c>
      <c r="N54" s="36"/>
      <c r="O54" s="37">
        <f>('LV SM - tariffs'!H281-'LV SM - tariffs'!H214)/'LV SM - tariffs'!H214</f>
        <v>3.7592351151673115E-2</v>
      </c>
      <c r="P54" s="37"/>
      <c r="Q54" s="36"/>
    </row>
    <row r="55" spans="2:17" ht="27" customHeight="1" x14ac:dyDescent="0.25">
      <c r="B55" s="11" t="s">
        <v>57</v>
      </c>
      <c r="C55" s="36">
        <f>('LV SM - tariffs'!E148-'LV SM - tariffs'!E81)/'LV SM - tariffs'!E81</f>
        <v>-6.5876152832681947E-4</v>
      </c>
      <c r="D55" s="36">
        <f>('LV SM - tariffs'!F148-'LV SM - tariffs'!F81)/'LV SM - tariffs'!F81</f>
        <v>0</v>
      </c>
      <c r="E55" s="36"/>
      <c r="F55" s="37">
        <f>('LV SM - tariffs'!H148-'LV SM - tariffs'!H81)/'LV SM - tariffs'!H81</f>
        <v>-6.4147422439934359E-3</v>
      </c>
      <c r="G55" s="37"/>
      <c r="H55" s="36"/>
      <c r="J55" s="38"/>
      <c r="K55" s="11" t="s">
        <v>57</v>
      </c>
      <c r="L55" s="36">
        <f>('LV SM - tariffs'!E282-'LV SM - tariffs'!E215)/'LV SM - tariffs'!E215</f>
        <v>-1.2961762799740778E-3</v>
      </c>
      <c r="M55" s="36">
        <f>('LV SM - tariffs'!F282-'LV SM - tariffs'!F215)/'LV SM - tariffs'!F215</f>
        <v>0</v>
      </c>
      <c r="N55" s="36"/>
      <c r="O55" s="37">
        <f>('LV SM - tariffs'!H282-'LV SM - tariffs'!H215)/'LV SM - tariffs'!H215</f>
        <v>-5.5581051450716602E-3</v>
      </c>
      <c r="P55" s="37"/>
      <c r="Q55" s="36"/>
    </row>
    <row r="56" spans="2:17" ht="27" customHeight="1" x14ac:dyDescent="0.25">
      <c r="B56" s="11" t="s">
        <v>58</v>
      </c>
      <c r="C56" s="36">
        <f>('LV SM - tariffs'!E149-'LV SM - tariffs'!E82)/'LV SM - tariffs'!E82</f>
        <v>-8.30794793685991E-4</v>
      </c>
      <c r="D56" s="36">
        <f>('LV SM - tariffs'!F149-'LV SM - tariffs'!F82)/'LV SM - tariffs'!F82</f>
        <v>-1.360544217687076E-3</v>
      </c>
      <c r="E56" s="36">
        <f>('LV SM - tariffs'!G149-'LV SM - tariffs'!G82)/'LV SM - tariffs'!G82</f>
        <v>0</v>
      </c>
      <c r="F56" s="37">
        <f>('LV SM - tariffs'!H149-'LV SM - tariffs'!H82)/'LV SM - tariffs'!H82</f>
        <v>1.6211604095563097E-2</v>
      </c>
      <c r="G56" s="37">
        <f>('LV SM - tariffs'!I149-'LV SM - tariffs'!I82)/'LV SM - tariffs'!I82</f>
        <v>-7.6923076923076988E-3</v>
      </c>
      <c r="H56" s="36">
        <f>('LV SM - tariffs'!J149-'LV SM - tariffs'!J82)/'LV SM - tariffs'!J82</f>
        <v>0</v>
      </c>
      <c r="J56" s="38"/>
      <c r="K56" s="11" t="s">
        <v>58</v>
      </c>
      <c r="L56" s="36">
        <f>('LV SM - tariffs'!E283-'LV SM - tariffs'!E216)/'LV SM - tariffs'!E216</f>
        <v>-1.3566680233347815E-3</v>
      </c>
      <c r="M56" s="36">
        <f>('LV SM - tariffs'!F283-'LV SM - tariffs'!F216)/'LV SM - tariffs'!F216</f>
        <v>-1.3192612137203179E-3</v>
      </c>
      <c r="N56" s="36">
        <f>('LV SM - tariffs'!G283-'LV SM - tariffs'!G216)/'LV SM - tariffs'!G216</f>
        <v>0</v>
      </c>
      <c r="O56" s="37">
        <f>('LV SM - tariffs'!H283-'LV SM - tariffs'!H216)/'LV SM - tariffs'!H216</f>
        <v>3.7084398976981986E-2</v>
      </c>
      <c r="P56" s="37">
        <f>('LV SM - tariffs'!I283-'LV SM - tariffs'!I216)/'LV SM - tariffs'!I216</f>
        <v>-6.8493150684931572E-3</v>
      </c>
      <c r="Q56" s="36">
        <f>('LV SM - tariffs'!J283-'LV SM - tariffs'!J216)/'LV SM - tariffs'!J216</f>
        <v>-3.4246575342465786E-3</v>
      </c>
    </row>
    <row r="57" spans="2:17" ht="27" customHeight="1" x14ac:dyDescent="0.25">
      <c r="B57" s="11" t="s">
        <v>59</v>
      </c>
      <c r="C57" s="36">
        <f>('LV SM - tariffs'!E150-'LV SM - tariffs'!E83)/'LV SM - tariffs'!E83</f>
        <v>-8.2767753683177974E-4</v>
      </c>
      <c r="D57" s="36">
        <f>('LV SM - tariffs'!F150-'LV SM - tariffs'!F83)/'LV SM - tariffs'!F83</f>
        <v>-1.7636684303350986E-3</v>
      </c>
      <c r="E57" s="36">
        <f>('LV SM - tariffs'!G150-'LV SM - tariffs'!G83)/'LV SM - tariffs'!G83</f>
        <v>0</v>
      </c>
      <c r="F57" s="37">
        <f>('LV SM - tariffs'!H150-'LV SM - tariffs'!H83)/'LV SM - tariffs'!H83</f>
        <v>2.6817947395564701E-2</v>
      </c>
      <c r="G57" s="37">
        <f>('LV SM - tariffs'!I150-'LV SM - tariffs'!I83)/'LV SM - tariffs'!I83</f>
        <v>0</v>
      </c>
      <c r="H57" s="36">
        <f>('LV SM - tariffs'!J150-'LV SM - tariffs'!J83)/'LV SM - tariffs'!J83</f>
        <v>0</v>
      </c>
      <c r="J57" s="38"/>
      <c r="K57" s="11" t="s">
        <v>59</v>
      </c>
      <c r="L57" s="36">
        <f>('LV SM - tariffs'!E284-'LV SM - tariffs'!E217)/'LV SM - tariffs'!E217</f>
        <v>-1.3035685188202716E-3</v>
      </c>
      <c r="M57" s="36">
        <f>('LV SM - tariffs'!F284-'LV SM - tariffs'!F217)/'LV SM - tariffs'!F217</f>
        <v>-1.7182130584192457E-3</v>
      </c>
      <c r="N57" s="36">
        <f>('LV SM - tariffs'!G284-'LV SM - tariffs'!G217)/'LV SM - tariffs'!G217</f>
        <v>0</v>
      </c>
      <c r="O57" s="37">
        <f>('LV SM - tariffs'!H284-'LV SM - tariffs'!H217)/'LV SM - tariffs'!H217</f>
        <v>3.7592351151673115E-2</v>
      </c>
      <c r="P57" s="37">
        <f>('LV SM - tariffs'!I284-'LV SM - tariffs'!I217)/'LV SM - tariffs'!I217</f>
        <v>0</v>
      </c>
      <c r="Q57" s="36">
        <f>('LV SM - tariffs'!J284-'LV SM - tariffs'!J217)/'LV SM - tariffs'!J217</f>
        <v>0</v>
      </c>
    </row>
    <row r="58" spans="2:17" ht="27" customHeight="1" x14ac:dyDescent="0.25">
      <c r="B58" s="11" t="s">
        <v>60</v>
      </c>
      <c r="C58" s="36">
        <f>('LV SM - tariffs'!E151-'LV SM - tariffs'!E84)/'LV SM - tariffs'!E84</f>
        <v>-6.0520476094414236E-4</v>
      </c>
      <c r="D58" s="36">
        <f>('LV SM - tariffs'!F151-'LV SM - tariffs'!F84)/'LV SM - tariffs'!F84</f>
        <v>0</v>
      </c>
      <c r="E58" s="36">
        <f>('LV SM - tariffs'!G151-'LV SM - tariffs'!G84)/'LV SM - tariffs'!G84</f>
        <v>0</v>
      </c>
      <c r="F58" s="37">
        <f>('LV SM - tariffs'!H151-'LV SM - tariffs'!H84)/'LV SM - tariffs'!H84</f>
        <v>-8.421464943204067E-3</v>
      </c>
      <c r="G58" s="37">
        <f>('LV SM - tariffs'!I151-'LV SM - tariffs'!I84)/'LV SM - tariffs'!I84</f>
        <v>0</v>
      </c>
      <c r="H58" s="36">
        <f>('LV SM - tariffs'!J151-'LV SM - tariffs'!J84)/'LV SM - tariffs'!J84</f>
        <v>0</v>
      </c>
      <c r="J58" s="38"/>
      <c r="K58" s="11" t="s">
        <v>60</v>
      </c>
      <c r="L58" s="36">
        <f>('LV SM - tariffs'!E285-'LV SM - tariffs'!E218)/'LV SM - tariffs'!E218</f>
        <v>-1.3927576601670659E-3</v>
      </c>
      <c r="M58" s="36">
        <f>('LV SM - tariffs'!F285-'LV SM - tariffs'!F218)/'LV SM - tariffs'!F218</f>
        <v>0</v>
      </c>
      <c r="N58" s="36">
        <f>('LV SM - tariffs'!G285-'LV SM - tariffs'!G218)/'LV SM - tariffs'!G218</f>
        <v>0</v>
      </c>
      <c r="O58" s="37">
        <f>('LV SM - tariffs'!H285-'LV SM - tariffs'!H218)/'LV SM - tariffs'!H218</f>
        <v>-9.0401051939514171E-3</v>
      </c>
      <c r="P58" s="37">
        <f>('LV SM - tariffs'!I285-'LV SM - tariffs'!I218)/'LV SM - tariffs'!I218</f>
        <v>-5.7471264367816143E-3</v>
      </c>
      <c r="Q58" s="36">
        <f>('LV SM - tariffs'!J285-'LV SM - tariffs'!J218)/'LV SM - tariffs'!J218</f>
        <v>0</v>
      </c>
    </row>
    <row r="59" spans="2:17" ht="27" customHeight="1" x14ac:dyDescent="0.25">
      <c r="B59" s="11" t="s">
        <v>61</v>
      </c>
      <c r="C59" s="36">
        <f>('LV SM - tariffs'!E152-'LV SM - tariffs'!E85)/'LV SM - tariffs'!E85</f>
        <v>-5.0037528146104073E-4</v>
      </c>
      <c r="D59" s="36">
        <f>('LV SM - tariffs'!F152-'LV SM - tariffs'!F85)/'LV SM - tariffs'!F85</f>
        <v>0</v>
      </c>
      <c r="E59" s="36">
        <f>('LV SM - tariffs'!G152-'LV SM - tariffs'!G85)/'LV SM - tariffs'!G85</f>
        <v>0</v>
      </c>
      <c r="F59" s="37">
        <f>('LV SM - tariffs'!H152-'LV SM - tariffs'!H85)/'LV SM - tariffs'!H85</f>
        <v>-8.4501340889540436E-3</v>
      </c>
      <c r="G59" s="37">
        <f>('LV SM - tariffs'!I152-'LV SM - tariffs'!I85)/'LV SM - tariffs'!I85</f>
        <v>-3.9999999999999151E-3</v>
      </c>
      <c r="H59" s="36">
        <f>('LV SM - tariffs'!J152-'LV SM - tariffs'!J85)/'LV SM - tariffs'!J85</f>
        <v>0</v>
      </c>
      <c r="J59" s="38"/>
      <c r="K59" s="11" t="s">
        <v>61</v>
      </c>
      <c r="L59" s="36">
        <f>('LV SM - tariffs'!E286-'LV SM - tariffs'!E219)/'LV SM - tariffs'!E219</f>
        <v>-1.9831432821021339E-3</v>
      </c>
      <c r="M59" s="36">
        <f>('LV SM - tariffs'!F286-'LV SM - tariffs'!F219)/'LV SM - tariffs'!F219</f>
        <v>-3.5211267605633838E-3</v>
      </c>
      <c r="N59" s="36">
        <f>('LV SM - tariffs'!G286-'LV SM - tariffs'!G219)/'LV SM - tariffs'!G219</f>
        <v>0</v>
      </c>
      <c r="O59" s="37">
        <f>('LV SM - tariffs'!H286-'LV SM - tariffs'!H219)/'LV SM - tariffs'!H219</f>
        <v>-9.045738310612797E-3</v>
      </c>
      <c r="P59" s="37">
        <f>('LV SM - tariffs'!I286-'LV SM - tariffs'!I219)/'LV SM - tariffs'!I219</f>
        <v>0</v>
      </c>
      <c r="Q59" s="36">
        <f>('LV SM - tariffs'!J286-'LV SM - tariffs'!J219)/'LV SM - tariffs'!J219</f>
        <v>0</v>
      </c>
    </row>
    <row r="60" spans="2:17" ht="27" customHeight="1" x14ac:dyDescent="0.25">
      <c r="B60" s="11" t="s">
        <v>62</v>
      </c>
      <c r="C60" s="36">
        <f>('LV SM - tariffs'!E153-'LV SM - tariffs'!E86)/'LV SM - tariffs'!E86</f>
        <v>-1.6094420600858978E-3</v>
      </c>
      <c r="D60" s="36"/>
      <c r="E60" s="36"/>
      <c r="F60" s="37"/>
      <c r="G60" s="37"/>
      <c r="H60" s="36"/>
      <c r="J60" s="38"/>
      <c r="K60" s="11" t="s">
        <v>62</v>
      </c>
      <c r="L60" s="36">
        <f>('LV SM - tariffs'!E287-'LV SM - tariffs'!E220)/'LV SM - tariffs'!E220</f>
        <v>-2.0746887966804997E-3</v>
      </c>
      <c r="M60" s="36"/>
      <c r="N60" s="36"/>
      <c r="O60" s="37"/>
      <c r="P60" s="37"/>
      <c r="Q60" s="36"/>
    </row>
    <row r="61" spans="2:17" ht="27" customHeight="1" x14ac:dyDescent="0.25">
      <c r="B61" s="11" t="s">
        <v>64</v>
      </c>
      <c r="C61" s="36">
        <f>('LV SM - tariffs'!E154-'LV SM - tariffs'!E87)/'LV SM - tariffs'!E87</f>
        <v>-1.3069162005333332E-3</v>
      </c>
      <c r="D61" s="36">
        <f>('LV SM - tariffs'!F154-'LV SM - tariffs'!F87)/'LV SM - tariffs'!F87</f>
        <v>-1.9277108433734956E-3</v>
      </c>
      <c r="E61" s="36">
        <f>('LV SM - tariffs'!G154-'LV SM - tariffs'!G87)/'LV SM - tariffs'!G87</f>
        <v>0</v>
      </c>
      <c r="F61" s="37"/>
      <c r="G61" s="37"/>
      <c r="H61" s="36"/>
      <c r="J61" s="38"/>
      <c r="K61" s="11" t="s">
        <v>64</v>
      </c>
      <c r="L61" s="36">
        <f>('LV SM - tariffs'!E288-'LV SM - tariffs'!E221)/'LV SM - tariffs'!E221</f>
        <v>-1.7764693939701624E-3</v>
      </c>
      <c r="M61" s="36">
        <f>('LV SM - tariffs'!F288-'LV SM - tariffs'!F221)/'LV SM - tariffs'!F221</f>
        <v>-1.8441678192715554E-3</v>
      </c>
      <c r="N61" s="36">
        <f>('LV SM - tariffs'!G288-'LV SM - tariffs'!G221)/'LV SM - tariffs'!G221</f>
        <v>0</v>
      </c>
      <c r="O61" s="37"/>
      <c r="P61" s="37"/>
      <c r="Q61" s="36"/>
    </row>
    <row r="63" spans="2:17" x14ac:dyDescent="0.25"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</row>
    <row r="65" spans="2:17" ht="33.75" x14ac:dyDescent="0.5">
      <c r="B65" s="70" t="s">
        <v>159</v>
      </c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</row>
    <row r="68" spans="2:17" ht="15.75" thickBot="1" x14ac:dyDescent="0.3">
      <c r="B68" s="9"/>
      <c r="C68" s="8"/>
      <c r="D68" s="8"/>
      <c r="E68" s="8"/>
      <c r="F68" s="8"/>
      <c r="G68" s="8"/>
      <c r="H68" s="8"/>
    </row>
    <row r="69" spans="2:17" x14ac:dyDescent="0.25">
      <c r="B69" s="9"/>
      <c r="C69" s="71" t="s">
        <v>165</v>
      </c>
      <c r="D69" s="72"/>
      <c r="E69" s="73"/>
      <c r="F69" s="71" t="s">
        <v>166</v>
      </c>
      <c r="G69" s="72"/>
      <c r="H69" s="73"/>
      <c r="J69" s="38"/>
      <c r="L69" s="71" t="s">
        <v>165</v>
      </c>
      <c r="M69" s="72"/>
      <c r="N69" s="73"/>
      <c r="O69" s="71" t="s">
        <v>166</v>
      </c>
      <c r="P69" s="72"/>
      <c r="Q69" s="73"/>
    </row>
    <row r="70" spans="2:17" ht="25.5" x14ac:dyDescent="0.25">
      <c r="B70" s="56" t="s">
        <v>112</v>
      </c>
      <c r="C70" s="49" t="s">
        <v>152</v>
      </c>
      <c r="D70" s="42" t="s">
        <v>153</v>
      </c>
      <c r="E70" s="50" t="s">
        <v>155</v>
      </c>
      <c r="F70" s="49" t="s">
        <v>152</v>
      </c>
      <c r="G70" s="42" t="s">
        <v>153</v>
      </c>
      <c r="H70" s="50" t="s">
        <v>155</v>
      </c>
      <c r="I70" s="43"/>
      <c r="J70" s="44"/>
      <c r="K70" s="56" t="s">
        <v>112</v>
      </c>
      <c r="L70" s="49" t="s">
        <v>156</v>
      </c>
      <c r="M70" s="42" t="s">
        <v>157</v>
      </c>
      <c r="N70" s="50" t="s">
        <v>154</v>
      </c>
      <c r="O70" s="49" t="s">
        <v>156</v>
      </c>
      <c r="P70" s="42" t="s">
        <v>157</v>
      </c>
      <c r="Q70" s="50" t="s">
        <v>154</v>
      </c>
    </row>
    <row r="71" spans="2:17" ht="27.75" customHeight="1" x14ac:dyDescent="0.25">
      <c r="B71" s="57" t="s">
        <v>113</v>
      </c>
      <c r="C71" s="59" t="str">
        <f>IF('LV SM - typical bill'!C4,(('LV SM - typical bill'!D4-'LV SM - typical bill'!C4)/'LV SM - typical bill'!C4),"")</f>
        <v/>
      </c>
      <c r="D71" s="45" t="str">
        <f>IF('LV SM - typical bill'!C4,(('LV SM - typical bill'!E4-'LV SM - typical bill'!C4)/'LV SM - typical bill'!C4),"")</f>
        <v/>
      </c>
      <c r="E71" s="60" t="str">
        <f>IF('LV SM - typical bill'!C4,(('LV SM - typical bill'!E4-'LV SM - typical bill'!D4)/'LV SM - typical bill'!D4),"")</f>
        <v/>
      </c>
      <c r="F71" s="51" t="str">
        <f>IF('LV SM - typical bill'!C4,('LV SM - typical bill'!D4-'LV SM - typical bill'!C4),"")</f>
        <v/>
      </c>
      <c r="G71" s="48" t="str">
        <f>IF('LV SM - typical bill'!C4,(('LV SM - typical bill'!E4-'LV SM - typical bill'!C4)),"")</f>
        <v/>
      </c>
      <c r="H71" s="52" t="str">
        <f>IF('LV SM - typical bill'!C4,(('LV SM - typical bill'!E4-'LV SM - typical bill'!D4)),"")</f>
        <v/>
      </c>
      <c r="I71" s="40"/>
      <c r="J71" s="41"/>
      <c r="K71" s="57" t="s">
        <v>113</v>
      </c>
      <c r="L71" s="59" t="str">
        <f>IF('LV SM - typical bill'!C4,(('LV SM - typical bill'!F4-'LV SM - typical bill'!C4)/'LV SM - typical bill'!C4),"")</f>
        <v/>
      </c>
      <c r="M71" s="45" t="str">
        <f>IF('LV SM - typical bill'!C4,(('LV SM - typical bill'!G4-'LV SM - typical bill'!C4)/'LV SM - typical bill'!C4),"")</f>
        <v/>
      </c>
      <c r="N71" s="60" t="str">
        <f>IF('LV SM - typical bill'!C4,(('LV SM - typical bill'!G4-'LV SM - typical bill'!F4)/'LV SM - typical bill'!F4),"")</f>
        <v/>
      </c>
      <c r="O71" s="51" t="str">
        <f>IF('LV SM - typical bill'!C4,(('LV SM - typical bill'!F4-'LV SM - typical bill'!C4)),"")</f>
        <v/>
      </c>
      <c r="P71" s="48" t="str">
        <f>IF('LV SM - typical bill'!C4,(('LV SM - typical bill'!G4-'LV SM - typical bill'!C4)),"")</f>
        <v/>
      </c>
      <c r="Q71" s="52" t="str">
        <f>IF('LV SM - typical bill'!C4,(('LV SM - typical bill'!G4-'LV SM - typical bill'!F4)),"")</f>
        <v/>
      </c>
    </row>
    <row r="72" spans="2:17" ht="27.75" customHeight="1" x14ac:dyDescent="0.25">
      <c r="B72" s="58" t="s">
        <v>48</v>
      </c>
      <c r="C72" s="59">
        <f>IF('LV SM - typical bill'!C5,(('LV SM - typical bill'!D5-'LV SM - typical bill'!C5)/'LV SM - typical bill'!C5),"")</f>
        <v>3.6099860214058234E-2</v>
      </c>
      <c r="D72" s="45">
        <f>IF('LV SM - typical bill'!C5,(('LV SM - typical bill'!E5-'LV SM - typical bill'!C5)/'LV SM - typical bill'!C5),"")</f>
        <v>3.7032971278375418E-2</v>
      </c>
      <c r="E72" s="60">
        <f>IF('LV SM - typical bill'!C5,(('LV SM - typical bill'!E5-'LV SM - typical bill'!D5)/'LV SM - typical bill'!D5),"")</f>
        <v>9.0059954657691294E-4</v>
      </c>
      <c r="F72" s="51">
        <f>IF('LV SM - typical bill'!C5,('LV SM - typical bill'!D5-'LV SM - typical bill'!C5),"")</f>
        <v>2.8661640461789659</v>
      </c>
      <c r="G72" s="48">
        <f>IF('LV SM - typical bill'!C5,(('LV SM - typical bill'!E5-'LV SM - typical bill'!C5)),"")</f>
        <v>2.94024880350986</v>
      </c>
      <c r="H72" s="52">
        <f>IF('LV SM - typical bill'!C5,(('LV SM - typical bill'!E5-'LV SM - typical bill'!D5)),"")</f>
        <v>7.4084757330894035E-2</v>
      </c>
      <c r="I72" s="40"/>
      <c r="J72" s="41"/>
      <c r="K72" s="58" t="s">
        <v>48</v>
      </c>
      <c r="L72" s="59">
        <f>IF('LV SM - typical bill'!C5,(('LV SM - typical bill'!F5-'LV SM - typical bill'!C5)/'LV SM - typical bill'!C5),"")</f>
        <v>-5.4663093530131534E-4</v>
      </c>
      <c r="M72" s="45">
        <f>IF('LV SM - typical bill'!C5,(('LV SM - typical bill'!G5-'LV SM - typical bill'!C5)/'LV SM - typical bill'!C5),"")</f>
        <v>9.3311106431718377E-4</v>
      </c>
      <c r="N72" s="60">
        <f>IF('LV SM - typical bill'!C5,(('LV SM - typical bill'!G5-'LV SM - typical bill'!F5)/'LV SM - typical bill'!F5),"")</f>
        <v>1.4805513147684525E-3</v>
      </c>
      <c r="O72" s="51">
        <f>IF('LV SM - typical bill'!C5,(('LV SM - typical bill'!F5-'LV SM - typical bill'!C5)),"")</f>
        <v>-4.3399999999991223E-2</v>
      </c>
      <c r="P72" s="48">
        <f>IF('LV SM - typical bill'!C5,(('LV SM - typical bill'!G5-'LV SM - typical bill'!C5)),"")</f>
        <v>7.4084757330894035E-2</v>
      </c>
      <c r="Q72" s="52">
        <f>IF('LV SM - typical bill'!C5,(('LV SM - typical bill'!G5-'LV SM - typical bill'!F5)),"")</f>
        <v>0.11748475733088526</v>
      </c>
    </row>
    <row r="73" spans="2:17" ht="27.75" customHeight="1" x14ac:dyDescent="0.25">
      <c r="B73" s="58" t="s">
        <v>75</v>
      </c>
      <c r="C73" s="59">
        <f>IF('LV SM - typical bill'!C6,(('LV SM - typical bill'!D6-'LV SM - typical bill'!C6)/'LV SM - typical bill'!C6),"")</f>
        <v>-2.4481909134980509E-2</v>
      </c>
      <c r="D73" s="45">
        <f>IF('LV SM - typical bill'!C6,(('LV SM - typical bill'!E6-'LV SM - typical bill'!C6)/'LV SM - typical bill'!C6),"")</f>
        <v>-2.5927854266396981E-2</v>
      </c>
      <c r="E73" s="60">
        <f>IF('LV SM - typical bill'!C6,(('LV SM - typical bill'!E6-'LV SM - typical bill'!D6)/'LV SM - typical bill'!D6),"")</f>
        <v>-1.4822330256677372E-3</v>
      </c>
      <c r="F73" s="51">
        <f>IF('LV SM - typical bill'!C6,('LV SM - typical bill'!D6-'LV SM - typical bill'!C6),"")</f>
        <v>-22.91172035391719</v>
      </c>
      <c r="G73" s="48">
        <f>IF('LV SM - typical bill'!C6,(('LV SM - typical bill'!E6-'LV SM - typical bill'!C6)),"")</f>
        <v>-24.264927340981217</v>
      </c>
      <c r="H73" s="52">
        <f>IF('LV SM - typical bill'!C6,(('LV SM - typical bill'!E6-'LV SM - typical bill'!D6)),"")</f>
        <v>-1.3532069870640271</v>
      </c>
      <c r="I73" s="40"/>
      <c r="J73" s="41"/>
      <c r="K73" s="58" t="s">
        <v>75</v>
      </c>
      <c r="L73" s="59">
        <f>IF('LV SM - typical bill'!C6,(('LV SM - typical bill'!F6-'LV SM - typical bill'!C6)/'LV SM - typical bill'!C6),"")</f>
        <v>-2.9627230716823301E-5</v>
      </c>
      <c r="M73" s="45">
        <f>IF('LV SM - typical bill'!C6,(('LV SM - typical bill'!G6-'LV SM - typical bill'!C6)/'LV SM - typical bill'!C6),"")</f>
        <v>-1.4459451314162294E-3</v>
      </c>
      <c r="N73" s="60">
        <f>IF('LV SM - typical bill'!C6,(('LV SM - typical bill'!G6-'LV SM - typical bill'!F6)/'LV SM - typical bill'!F6),"")</f>
        <v>-1.4163598635198605E-3</v>
      </c>
      <c r="O73" s="51">
        <f>IF('LV SM - typical bill'!C6,(('LV SM - typical bill'!F6-'LV SM - typical bill'!C6)),"")</f>
        <v>-2.7727038005991744E-2</v>
      </c>
      <c r="P73" s="48">
        <f>IF('LV SM - typical bill'!C6,(('LV SM - typical bill'!G6-'LV SM - typical bill'!C6)),"")</f>
        <v>-1.3532069870637997</v>
      </c>
      <c r="Q73" s="52">
        <f>IF('LV SM - typical bill'!C6,(('LV SM - typical bill'!G6-'LV SM - typical bill'!F6)),"")</f>
        <v>-1.325479949057808</v>
      </c>
    </row>
    <row r="74" spans="2:17" ht="27.75" customHeight="1" x14ac:dyDescent="0.25">
      <c r="B74" s="58" t="s">
        <v>88</v>
      </c>
      <c r="C74" s="59">
        <f>IF('LV SM - typical bill'!C7,(('LV SM - typical bill'!D7-'LV SM - typical bill'!C7)/'LV SM - typical bill'!C7),"")</f>
        <v>5.622932476353372E-2</v>
      </c>
      <c r="D74" s="45">
        <f>IF('LV SM - typical bill'!C7,(('LV SM - typical bill'!E7-'LV SM - typical bill'!C7)/'LV SM - typical bill'!C7),"")</f>
        <v>5.7952923261080362E-2</v>
      </c>
      <c r="E74" s="60">
        <f>IF('LV SM - typical bill'!C7,(('LV SM - typical bill'!E7-'LV SM - typical bill'!D7)/'LV SM - typical bill'!D7),"")</f>
        <v>1.6318411704129871E-3</v>
      </c>
      <c r="F74" s="51">
        <f>IF('LV SM - typical bill'!C7,('LV SM - typical bill'!D7-'LV SM - typical bill'!C7),"")</f>
        <v>1.2946705178698963</v>
      </c>
      <c r="G74" s="48">
        <f>IF('LV SM - typical bill'!C7,(('LV SM - typical bill'!E7-'LV SM - typical bill'!C7)),"")</f>
        <v>1.3343560764072393</v>
      </c>
      <c r="H74" s="52">
        <f>IF('LV SM - typical bill'!C7,(('LV SM - typical bill'!E7-'LV SM - typical bill'!D7)),"")</f>
        <v>3.9685558537343013E-2</v>
      </c>
      <c r="I74" s="40"/>
      <c r="J74" s="41"/>
      <c r="K74" s="58" t="s">
        <v>88</v>
      </c>
      <c r="L74" s="59">
        <f>IF('LV SM - typical bill'!C7,(('LV SM - typical bill'!F7-'LV SM - typical bill'!C7)/'LV SM - typical bill'!C7),"")</f>
        <v>-7.1841541527298475E-4</v>
      </c>
      <c r="M74" s="45">
        <f>IF('LV SM - typical bill'!C7,(('LV SM - typical bill'!G7-'LV SM - typical bill'!C7)/'LV SM - typical bill'!C7),"")</f>
        <v>1.7235984975466439E-3</v>
      </c>
      <c r="N74" s="60">
        <f>IF('LV SM - typical bill'!C7,(('LV SM - typical bill'!G7-'LV SM - typical bill'!F7)/'LV SM - typical bill'!F7),"")</f>
        <v>2.4437695545389843E-3</v>
      </c>
      <c r="O74" s="51">
        <f>IF('LV SM - typical bill'!C7,(('LV SM - typical bill'!F7-'LV SM - typical bill'!C7)),"")</f>
        <v>-1.6541391198430233E-2</v>
      </c>
      <c r="P74" s="48">
        <f>IF('LV SM - typical bill'!C7,(('LV SM - typical bill'!G7-'LV SM - typical bill'!C7)),"")</f>
        <v>3.9685558537343013E-2</v>
      </c>
      <c r="Q74" s="52">
        <f>IF('LV SM - typical bill'!C7,(('LV SM - typical bill'!G7-'LV SM - typical bill'!F7)),"")</f>
        <v>5.6226949735773246E-2</v>
      </c>
    </row>
    <row r="75" spans="2:17" ht="27.75" customHeight="1" x14ac:dyDescent="0.25">
      <c r="B75" s="57" t="s">
        <v>114</v>
      </c>
      <c r="C75" s="59" t="str">
        <f>IF('LV SM - typical bill'!C8,(('LV SM - typical bill'!D8-'LV SM - typical bill'!C8)/'LV SM - typical bill'!C8),"")</f>
        <v/>
      </c>
      <c r="D75" s="45" t="str">
        <f>IF('LV SM - typical bill'!C8,(('LV SM - typical bill'!E8-'LV SM - typical bill'!C8)/'LV SM - typical bill'!C8),"")</f>
        <v/>
      </c>
      <c r="E75" s="60" t="str">
        <f>IF('LV SM - typical bill'!C8,(('LV SM - typical bill'!E8-'LV SM - typical bill'!D8)/'LV SM - typical bill'!D8),"")</f>
        <v/>
      </c>
      <c r="F75" s="51" t="str">
        <f>IF('LV SM - typical bill'!C8,('LV SM - typical bill'!D8-'LV SM - typical bill'!C8),"")</f>
        <v/>
      </c>
      <c r="G75" s="48" t="str">
        <f>IF('LV SM - typical bill'!C8,(('LV SM - typical bill'!E8-'LV SM - typical bill'!C8)),"")</f>
        <v/>
      </c>
      <c r="H75" s="52" t="str">
        <f>IF('LV SM - typical bill'!C8,(('LV SM - typical bill'!E8-'LV SM - typical bill'!D8)),"")</f>
        <v/>
      </c>
      <c r="I75" s="40"/>
      <c r="J75" s="41"/>
      <c r="K75" s="57" t="s">
        <v>114</v>
      </c>
      <c r="L75" s="59" t="str">
        <f>IF('LV SM - typical bill'!C8,(('LV SM - typical bill'!F8-'LV SM - typical bill'!C8)/'LV SM - typical bill'!C8),"")</f>
        <v/>
      </c>
      <c r="M75" s="45" t="str">
        <f>IF('LV SM - typical bill'!C8,(('LV SM - typical bill'!G8-'LV SM - typical bill'!C8)/'LV SM - typical bill'!C8),"")</f>
        <v/>
      </c>
      <c r="N75" s="60" t="str">
        <f>IF('LV SM - typical bill'!C8,(('LV SM - typical bill'!G8-'LV SM - typical bill'!F8)/'LV SM - typical bill'!F8),"")</f>
        <v/>
      </c>
      <c r="O75" s="51" t="str">
        <f>IF('LV SM - typical bill'!C8,(('LV SM - typical bill'!F8-'LV SM - typical bill'!C8)),"")</f>
        <v/>
      </c>
      <c r="P75" s="48" t="str">
        <f>IF('LV SM - typical bill'!C8,(('LV SM - typical bill'!G8-'LV SM - typical bill'!C8)),"")</f>
        <v/>
      </c>
      <c r="Q75" s="52" t="str">
        <f>IF('LV SM - typical bill'!C8,(('LV SM - typical bill'!G8-'LV SM - typical bill'!F8)),"")</f>
        <v/>
      </c>
    </row>
    <row r="76" spans="2:17" ht="27.75" customHeight="1" x14ac:dyDescent="0.25">
      <c r="B76" s="58" t="s">
        <v>49</v>
      </c>
      <c r="C76" s="59">
        <f>IF('LV SM - typical bill'!C9,(('LV SM - typical bill'!D9-'LV SM - typical bill'!C9)/'LV SM - typical bill'!C9),"")</f>
        <v>2.9814919010371733E-2</v>
      </c>
      <c r="D76" s="45">
        <f>IF('LV SM - typical bill'!C9,(('LV SM - typical bill'!E9-'LV SM - typical bill'!C9)/'LV SM - typical bill'!C9),"")</f>
        <v>3.0823909433298047E-2</v>
      </c>
      <c r="E76" s="60">
        <f>IF('LV SM - typical bill'!C9,(('LV SM - typical bill'!E9-'LV SM - typical bill'!D9)/'LV SM - typical bill'!D9),"")</f>
        <v>9.7977840901346453E-4</v>
      </c>
      <c r="F76" s="51">
        <f>IF('LV SM - typical bill'!C9,('LV SM - typical bill'!D9-'LV SM - typical bill'!C9),"")</f>
        <v>2.6282760655509634</v>
      </c>
      <c r="G76" s="48">
        <f>IF('LV SM - typical bill'!C9,(('LV SM - typical bill'!E9-'LV SM - typical bill'!C9)),"")</f>
        <v>2.7172216494053032</v>
      </c>
      <c r="H76" s="52">
        <f>IF('LV SM - typical bill'!C9,(('LV SM - typical bill'!E9-'LV SM - typical bill'!D9)),"")</f>
        <v>8.8945583854339816E-2</v>
      </c>
      <c r="I76" s="40"/>
      <c r="J76" s="41"/>
      <c r="K76" s="58" t="s">
        <v>49</v>
      </c>
      <c r="L76" s="59">
        <f>IF('LV SM - typical bill'!C9,(('LV SM - typical bill'!F9-'LV SM - typical bill'!C9)/'LV SM - typical bill'!C9),"")</f>
        <v>-4.9232555971193929E-4</v>
      </c>
      <c r="M76" s="45">
        <f>IF('LV SM - typical bill'!C9,(('LV SM - typical bill'!G9-'LV SM - typical bill'!C9)/'LV SM - typical bill'!C9),"")</f>
        <v>6.5523289379866665E-4</v>
      </c>
      <c r="N76" s="60">
        <f>IF('LV SM - typical bill'!C9,(('LV SM - typical bill'!G9-'LV SM - typical bill'!F9)/'LV SM - typical bill'!F9),"")</f>
        <v>1.148123704155873E-3</v>
      </c>
      <c r="O76" s="51">
        <f>IF('LV SM - typical bill'!C9,(('LV SM - typical bill'!F9-'LV SM - typical bill'!C9)),"")</f>
        <v>-4.3399999999991223E-2</v>
      </c>
      <c r="P76" s="48">
        <f>IF('LV SM - typical bill'!C9,(('LV SM - typical bill'!G9-'LV SM - typical bill'!C9)),"")</f>
        <v>5.776077847247052E-2</v>
      </c>
      <c r="Q76" s="52">
        <f>IF('LV SM - typical bill'!C9,(('LV SM - typical bill'!G9-'LV SM - typical bill'!F9)),"")</f>
        <v>0.10116077847246174</v>
      </c>
    </row>
    <row r="77" spans="2:17" ht="27.75" customHeight="1" x14ac:dyDescent="0.25">
      <c r="B77" s="58" t="s">
        <v>76</v>
      </c>
      <c r="C77" s="59" t="e">
        <f>IF('LV SM - typical bill'!C10,(('LV SM - typical bill'!D10-'LV SM - typical bill'!C10)/'LV SM - typical bill'!C10),"")</f>
        <v>#VALUE!</v>
      </c>
      <c r="D77" s="45" t="e">
        <f>IF('LV SM - typical bill'!C10,(('LV SM - typical bill'!E10-'LV SM - typical bill'!C10)/'LV SM - typical bill'!C10),"")</f>
        <v>#VALUE!</v>
      </c>
      <c r="E77" s="60" t="e">
        <f>IF('LV SM - typical bill'!C10,(('LV SM - typical bill'!E10-'LV SM - typical bill'!D10)/'LV SM - typical bill'!D10),"")</f>
        <v>#VALUE!</v>
      </c>
      <c r="F77" s="51" t="e">
        <f>IF('LV SM - typical bill'!C10,('LV SM - typical bill'!D10-'LV SM - typical bill'!C10),"")</f>
        <v>#VALUE!</v>
      </c>
      <c r="G77" s="48" t="e">
        <f>IF('LV SM - typical bill'!C10,(('LV SM - typical bill'!E10-'LV SM - typical bill'!C10)),"")</f>
        <v>#VALUE!</v>
      </c>
      <c r="H77" s="52" t="e">
        <f>IF('LV SM - typical bill'!C10,(('LV SM - typical bill'!E10-'LV SM - typical bill'!D10)),"")</f>
        <v>#VALUE!</v>
      </c>
      <c r="I77" s="40"/>
      <c r="J77" s="41"/>
      <c r="K77" s="58" t="s">
        <v>76</v>
      </c>
      <c r="L77" s="59" t="e">
        <f>IF('LV SM - typical bill'!C10,(('LV SM - typical bill'!F10-'LV SM - typical bill'!C10)/'LV SM - typical bill'!C10),"")</f>
        <v>#VALUE!</v>
      </c>
      <c r="M77" s="45" t="e">
        <f>IF('LV SM - typical bill'!C10,(('LV SM - typical bill'!G10-'LV SM - typical bill'!C10)/'LV SM - typical bill'!C10),"")</f>
        <v>#VALUE!</v>
      </c>
      <c r="N77" s="60" t="e">
        <f>IF('LV SM - typical bill'!C10,(('LV SM - typical bill'!G10-'LV SM - typical bill'!F10)/'LV SM - typical bill'!F10),"")</f>
        <v>#VALUE!</v>
      </c>
      <c r="O77" s="51" t="e">
        <f>IF('LV SM - typical bill'!C10,(('LV SM - typical bill'!F10-'LV SM - typical bill'!C10)),"")</f>
        <v>#VALUE!</v>
      </c>
      <c r="P77" s="48" t="e">
        <f>IF('LV SM - typical bill'!C10,(('LV SM - typical bill'!G10-'LV SM - typical bill'!C10)),"")</f>
        <v>#VALUE!</v>
      </c>
      <c r="Q77" s="52" t="e">
        <f>IF('LV SM - typical bill'!C10,(('LV SM - typical bill'!G10-'LV SM - typical bill'!F10)),"")</f>
        <v>#VALUE!</v>
      </c>
    </row>
    <row r="78" spans="2:17" ht="27.75" customHeight="1" x14ac:dyDescent="0.25">
      <c r="B78" s="58" t="s">
        <v>89</v>
      </c>
      <c r="C78" s="59">
        <f>IF('LV SM - typical bill'!C11,(('LV SM - typical bill'!D11-'LV SM - typical bill'!C11)/'LV SM - typical bill'!C11),"")</f>
        <v>3.3197536856245463E-2</v>
      </c>
      <c r="D78" s="45">
        <f>IF('LV SM - typical bill'!C11,(('LV SM - typical bill'!E11-'LV SM - typical bill'!C11)/'LV SM - typical bill'!C11),"")</f>
        <v>3.4329451964642259E-2</v>
      </c>
      <c r="E78" s="60">
        <f>IF('LV SM - typical bill'!C11,(('LV SM - typical bill'!E11-'LV SM - typical bill'!D11)/'LV SM - typical bill'!D11),"")</f>
        <v>1.0955456899761117E-3</v>
      </c>
      <c r="F78" s="51">
        <f>IF('LV SM - typical bill'!C11,('LV SM - typical bill'!D11-'LV SM - typical bill'!C11),"")</f>
        <v>1.0548307878702126</v>
      </c>
      <c r="G78" s="48">
        <f>IF('LV SM - typical bill'!C11,(('LV SM - typical bill'!E11-'LV SM - typical bill'!C11)),"")</f>
        <v>1.0907966762661694</v>
      </c>
      <c r="H78" s="52">
        <f>IF('LV SM - typical bill'!C11,(('LV SM - typical bill'!E11-'LV SM - typical bill'!D11)),"")</f>
        <v>3.5965888395956824E-2</v>
      </c>
      <c r="I78" s="40"/>
      <c r="J78" s="41"/>
      <c r="K78" s="58" t="s">
        <v>89</v>
      </c>
      <c r="L78" s="59">
        <f>IF('LV SM - typical bill'!C11,(('LV SM - typical bill'!F11-'LV SM - typical bill'!C11)/'LV SM - typical bill'!C11),"")</f>
        <v>-5.2058913171486602E-4</v>
      </c>
      <c r="M78" s="45">
        <f>IF('LV SM - typical bill'!C11,(('LV SM - typical bill'!G11-'LV SM - typical bill'!C11)/'LV SM - typical bill'!C11),"")</f>
        <v>7.7951571643412746E-4</v>
      </c>
      <c r="N78" s="60">
        <f>IF('LV SM - typical bill'!C11,(('LV SM - typical bill'!G11-'LV SM - typical bill'!F11)/'LV SM - typical bill'!F11),"")</f>
        <v>1.3007820211319249E-3</v>
      </c>
      <c r="O78" s="51">
        <f>IF('LV SM - typical bill'!C11,(('LV SM - typical bill'!F11-'LV SM - typical bill'!C11)),"")</f>
        <v>-1.6541391198430233E-2</v>
      </c>
      <c r="P78" s="48">
        <f>IF('LV SM - typical bill'!C11,(('LV SM - typical bill'!G11-'LV SM - typical bill'!C11)),"")</f>
        <v>2.476862006009739E-2</v>
      </c>
      <c r="Q78" s="52">
        <f>IF('LV SM - typical bill'!C11,(('LV SM - typical bill'!G11-'LV SM - typical bill'!F11)),"")</f>
        <v>4.1310011258527624E-2</v>
      </c>
    </row>
    <row r="79" spans="2:17" ht="27.75" customHeight="1" x14ac:dyDescent="0.25">
      <c r="B79" s="57" t="s">
        <v>115</v>
      </c>
      <c r="C79" s="59" t="str">
        <f>IF('LV SM - typical bill'!C12,(('LV SM - typical bill'!D12-'LV SM - typical bill'!C12)/'LV SM - typical bill'!C12),"")</f>
        <v/>
      </c>
      <c r="D79" s="45" t="str">
        <f>IF('LV SM - typical bill'!C12,(('LV SM - typical bill'!E12-'LV SM - typical bill'!C12)/'LV SM - typical bill'!C12),"")</f>
        <v/>
      </c>
      <c r="E79" s="60" t="str">
        <f>IF('LV SM - typical bill'!C12,(('LV SM - typical bill'!E12-'LV SM - typical bill'!D12)/'LV SM - typical bill'!D12),"")</f>
        <v/>
      </c>
      <c r="F79" s="51" t="str">
        <f>IF('LV SM - typical bill'!C12,('LV SM - typical bill'!D12-'LV SM - typical bill'!C12),"")</f>
        <v/>
      </c>
      <c r="G79" s="48" t="str">
        <f>IF('LV SM - typical bill'!C12,(('LV SM - typical bill'!E12-'LV SM - typical bill'!C12)),"")</f>
        <v/>
      </c>
      <c r="H79" s="52" t="str">
        <f>IF('LV SM - typical bill'!C12,(('LV SM - typical bill'!E12-'LV SM - typical bill'!D12)),"")</f>
        <v/>
      </c>
      <c r="I79" s="40"/>
      <c r="J79" s="41"/>
      <c r="K79" s="57" t="s">
        <v>115</v>
      </c>
      <c r="L79" s="59" t="str">
        <f>IF('LV SM - typical bill'!C12,(('LV SM - typical bill'!F12-'LV SM - typical bill'!C12)/'LV SM - typical bill'!C12),"")</f>
        <v/>
      </c>
      <c r="M79" s="45" t="str">
        <f>IF('LV SM - typical bill'!C12,(('LV SM - typical bill'!G12-'LV SM - typical bill'!C12)/'LV SM - typical bill'!C12),"")</f>
        <v/>
      </c>
      <c r="N79" s="60" t="str">
        <f>IF('LV SM - typical bill'!C12,(('LV SM - typical bill'!G12-'LV SM - typical bill'!F12)/'LV SM - typical bill'!F12),"")</f>
        <v/>
      </c>
      <c r="O79" s="51" t="str">
        <f>IF('LV SM - typical bill'!C12,(('LV SM - typical bill'!F12-'LV SM - typical bill'!C12)),"")</f>
        <v/>
      </c>
      <c r="P79" s="48" t="str">
        <f>IF('LV SM - typical bill'!C12,(('LV SM - typical bill'!G12-'LV SM - typical bill'!C12)),"")</f>
        <v/>
      </c>
      <c r="Q79" s="52" t="str">
        <f>IF('LV SM - typical bill'!C12,(('LV SM - typical bill'!G12-'LV SM - typical bill'!F12)),"")</f>
        <v/>
      </c>
    </row>
    <row r="80" spans="2:17" ht="27.75" customHeight="1" x14ac:dyDescent="0.25">
      <c r="B80" s="58" t="s">
        <v>50</v>
      </c>
      <c r="C80" s="59">
        <f>IF('LV SM - typical bill'!C13,(('LV SM - typical bill'!D13-'LV SM - typical bill'!C13)/'LV SM - typical bill'!C13),"")</f>
        <v>-2.9953917050691239E-2</v>
      </c>
      <c r="D80" s="45">
        <f>IF('LV SM - typical bill'!C13,(('LV SM - typical bill'!E13-'LV SM - typical bill'!C13)/'LV SM - typical bill'!C13),"")</f>
        <v>-3.2258064516129101E-2</v>
      </c>
      <c r="E80" s="60">
        <f>IF('LV SM - typical bill'!C13,(('LV SM - typical bill'!E13-'LV SM - typical bill'!D13)/'LV SM - typical bill'!D13),"")</f>
        <v>-2.3752969121140929E-3</v>
      </c>
      <c r="F80" s="51">
        <f>IF('LV SM - typical bill'!C13,('LV SM - typical bill'!D13-'LV SM - typical bill'!C13),"")</f>
        <v>-0.53249280436980584</v>
      </c>
      <c r="G80" s="48">
        <f>IF('LV SM - typical bill'!C13,(('LV SM - typical bill'!E13-'LV SM - typical bill'!C13)),"")</f>
        <v>-0.57345378932133073</v>
      </c>
      <c r="H80" s="52">
        <f>IF('LV SM - typical bill'!C13,(('LV SM - typical bill'!E13-'LV SM - typical bill'!D13)),"")</f>
        <v>-4.0960984951524892E-2</v>
      </c>
      <c r="I80" s="40"/>
      <c r="J80" s="41"/>
      <c r="K80" s="58" t="s">
        <v>50</v>
      </c>
      <c r="L80" s="59">
        <f>IF('LV SM - typical bill'!C13,(('LV SM - typical bill'!F13-'LV SM - typical bill'!C13)/'LV SM - typical bill'!C13),"")</f>
        <v>0</v>
      </c>
      <c r="M80" s="45">
        <f>IF('LV SM - typical bill'!C13,(('LV SM - typical bill'!G13-'LV SM - typical bill'!C13)/'LV SM - typical bill'!C13),"")</f>
        <v>0</v>
      </c>
      <c r="N80" s="60">
        <f>IF('LV SM - typical bill'!C13,(('LV SM - typical bill'!G13-'LV SM - typical bill'!F13)/'LV SM - typical bill'!F13),"")</f>
        <v>0</v>
      </c>
      <c r="O80" s="51">
        <f>IF('LV SM - typical bill'!C13,(('LV SM - typical bill'!F13-'LV SM - typical bill'!C13)),"")</f>
        <v>0</v>
      </c>
      <c r="P80" s="48">
        <f>IF('LV SM - typical bill'!C13,(('LV SM - typical bill'!G13-'LV SM - typical bill'!C13)),"")</f>
        <v>0</v>
      </c>
      <c r="Q80" s="52">
        <f>IF('LV SM - typical bill'!C13,(('LV SM - typical bill'!G13-'LV SM - typical bill'!F13)),"")</f>
        <v>0</v>
      </c>
    </row>
    <row r="81" spans="2:17" ht="27.75" customHeight="1" x14ac:dyDescent="0.25">
      <c r="B81" s="58" t="s">
        <v>77</v>
      </c>
      <c r="C81" s="59" t="e">
        <f>IF('LV SM - typical bill'!C14,(('LV SM - typical bill'!D14-'LV SM - typical bill'!C14)/'LV SM - typical bill'!C14),"")</f>
        <v>#VALUE!</v>
      </c>
      <c r="D81" s="45" t="e">
        <f>IF('LV SM - typical bill'!C14,(('LV SM - typical bill'!E14-'LV SM - typical bill'!C14)/'LV SM - typical bill'!C14),"")</f>
        <v>#VALUE!</v>
      </c>
      <c r="E81" s="60" t="e">
        <f>IF('LV SM - typical bill'!C14,(('LV SM - typical bill'!E14-'LV SM - typical bill'!D14)/'LV SM - typical bill'!D14),"")</f>
        <v>#VALUE!</v>
      </c>
      <c r="F81" s="51" t="e">
        <f>IF('LV SM - typical bill'!C14,('LV SM - typical bill'!D14-'LV SM - typical bill'!C14),"")</f>
        <v>#VALUE!</v>
      </c>
      <c r="G81" s="48" t="e">
        <f>IF('LV SM - typical bill'!C14,(('LV SM - typical bill'!E14-'LV SM - typical bill'!C14)),"")</f>
        <v>#VALUE!</v>
      </c>
      <c r="H81" s="52" t="e">
        <f>IF('LV SM - typical bill'!C14,(('LV SM - typical bill'!E14-'LV SM - typical bill'!D14)),"")</f>
        <v>#VALUE!</v>
      </c>
      <c r="I81" s="40"/>
      <c r="J81" s="41"/>
      <c r="K81" s="58" t="s">
        <v>77</v>
      </c>
      <c r="L81" s="59" t="e">
        <f>IF('LV SM - typical bill'!C14,(('LV SM - typical bill'!F14-'LV SM - typical bill'!C14)/'LV SM - typical bill'!C14),"")</f>
        <v>#VALUE!</v>
      </c>
      <c r="M81" s="45" t="e">
        <f>IF('LV SM - typical bill'!C14,(('LV SM - typical bill'!G14-'LV SM - typical bill'!C14)/'LV SM - typical bill'!C14),"")</f>
        <v>#VALUE!</v>
      </c>
      <c r="N81" s="60" t="e">
        <f>IF('LV SM - typical bill'!C14,(('LV SM - typical bill'!G14-'LV SM - typical bill'!F14)/'LV SM - typical bill'!F14),"")</f>
        <v>#VALUE!</v>
      </c>
      <c r="O81" s="51" t="e">
        <f>IF('LV SM - typical bill'!C14,(('LV SM - typical bill'!F14-'LV SM - typical bill'!C14)),"")</f>
        <v>#VALUE!</v>
      </c>
      <c r="P81" s="48" t="e">
        <f>IF('LV SM - typical bill'!C14,(('LV SM - typical bill'!G14-'LV SM - typical bill'!C14)),"")</f>
        <v>#VALUE!</v>
      </c>
      <c r="Q81" s="52" t="e">
        <f>IF('LV SM - typical bill'!C14,(('LV SM - typical bill'!G14-'LV SM - typical bill'!F14)),"")</f>
        <v>#VALUE!</v>
      </c>
    </row>
    <row r="82" spans="2:17" ht="27.75" customHeight="1" x14ac:dyDescent="0.25">
      <c r="B82" s="58" t="s">
        <v>90</v>
      </c>
      <c r="C82" s="59" t="e">
        <f>IF('LV SM - typical bill'!C15,(('LV SM - typical bill'!D15-'LV SM - typical bill'!C15)/'LV SM - typical bill'!C15),"")</f>
        <v>#VALUE!</v>
      </c>
      <c r="D82" s="45" t="e">
        <f>IF('LV SM - typical bill'!C15,(('LV SM - typical bill'!E15-'LV SM - typical bill'!C15)/'LV SM - typical bill'!C15),"")</f>
        <v>#VALUE!</v>
      </c>
      <c r="E82" s="60" t="e">
        <f>IF('LV SM - typical bill'!C15,(('LV SM - typical bill'!E15-'LV SM - typical bill'!D15)/'LV SM - typical bill'!D15),"")</f>
        <v>#VALUE!</v>
      </c>
      <c r="F82" s="51" t="e">
        <f>IF('LV SM - typical bill'!C15,('LV SM - typical bill'!D15-'LV SM - typical bill'!C15),"")</f>
        <v>#VALUE!</v>
      </c>
      <c r="G82" s="48" t="e">
        <f>IF('LV SM - typical bill'!C15,(('LV SM - typical bill'!E15-'LV SM - typical bill'!C15)),"")</f>
        <v>#VALUE!</v>
      </c>
      <c r="H82" s="52" t="e">
        <f>IF('LV SM - typical bill'!C15,(('LV SM - typical bill'!E15-'LV SM - typical bill'!D15)),"")</f>
        <v>#VALUE!</v>
      </c>
      <c r="I82" s="40"/>
      <c r="J82" s="41"/>
      <c r="K82" s="58" t="s">
        <v>90</v>
      </c>
      <c r="L82" s="59" t="e">
        <f>IF('LV SM - typical bill'!C15,(('LV SM - typical bill'!F15-'LV SM - typical bill'!C15)/'LV SM - typical bill'!C15),"")</f>
        <v>#VALUE!</v>
      </c>
      <c r="M82" s="45" t="e">
        <f>IF('LV SM - typical bill'!C15,(('LV SM - typical bill'!G15-'LV SM - typical bill'!C15)/'LV SM - typical bill'!C15),"")</f>
        <v>#VALUE!</v>
      </c>
      <c r="N82" s="60" t="e">
        <f>IF('LV SM - typical bill'!C15,(('LV SM - typical bill'!G15-'LV SM - typical bill'!F15)/'LV SM - typical bill'!F15),"")</f>
        <v>#VALUE!</v>
      </c>
      <c r="O82" s="51" t="e">
        <f>IF('LV SM - typical bill'!C15,(('LV SM - typical bill'!F15-'LV SM - typical bill'!C15)),"")</f>
        <v>#VALUE!</v>
      </c>
      <c r="P82" s="48" t="e">
        <f>IF('LV SM - typical bill'!C15,(('LV SM - typical bill'!G15-'LV SM - typical bill'!C15)),"")</f>
        <v>#VALUE!</v>
      </c>
      <c r="Q82" s="52" t="e">
        <f>IF('LV SM - typical bill'!C15,(('LV SM - typical bill'!G15-'LV SM - typical bill'!F15)),"")</f>
        <v>#VALUE!</v>
      </c>
    </row>
    <row r="83" spans="2:17" ht="27.75" customHeight="1" x14ac:dyDescent="0.25">
      <c r="B83" s="57" t="s">
        <v>117</v>
      </c>
      <c r="C83" s="59" t="str">
        <f>IF('LV SM - typical bill'!C16,(('LV SM - typical bill'!D16-'LV SM - typical bill'!C16)/'LV SM - typical bill'!C16),"")</f>
        <v/>
      </c>
      <c r="D83" s="45" t="str">
        <f>IF('LV SM - typical bill'!C16,(('LV SM - typical bill'!E16-'LV SM - typical bill'!C16)/'LV SM - typical bill'!C16),"")</f>
        <v/>
      </c>
      <c r="E83" s="60" t="str">
        <f>IF('LV SM - typical bill'!C16,(('LV SM - typical bill'!E16-'LV SM - typical bill'!D16)/'LV SM - typical bill'!D16),"")</f>
        <v/>
      </c>
      <c r="F83" s="51" t="str">
        <f>IF('LV SM - typical bill'!C16,('LV SM - typical bill'!D16-'LV SM - typical bill'!C16),"")</f>
        <v/>
      </c>
      <c r="G83" s="48" t="str">
        <f>IF('LV SM - typical bill'!C16,(('LV SM - typical bill'!E16-'LV SM - typical bill'!C16)),"")</f>
        <v/>
      </c>
      <c r="H83" s="52" t="str">
        <f>IF('LV SM - typical bill'!C16,(('LV SM - typical bill'!E16-'LV SM - typical bill'!D16)),"")</f>
        <v/>
      </c>
      <c r="I83" s="40"/>
      <c r="J83" s="41"/>
      <c r="K83" s="57" t="s">
        <v>117</v>
      </c>
      <c r="L83" s="59" t="str">
        <f>IF('LV SM - typical bill'!C16,(('LV SM - typical bill'!F16-'LV SM - typical bill'!C16)/'LV SM - typical bill'!C16),"")</f>
        <v/>
      </c>
      <c r="M83" s="45" t="str">
        <f>IF('LV SM - typical bill'!C16,(('LV SM - typical bill'!G16-'LV SM - typical bill'!C16)/'LV SM - typical bill'!C16),"")</f>
        <v/>
      </c>
      <c r="N83" s="60" t="str">
        <f>IF('LV SM - typical bill'!C16,(('LV SM - typical bill'!G16-'LV SM - typical bill'!F16)/'LV SM - typical bill'!F16),"")</f>
        <v/>
      </c>
      <c r="O83" s="51" t="str">
        <f>IF('LV SM - typical bill'!C16,(('LV SM - typical bill'!F16-'LV SM - typical bill'!C16)),"")</f>
        <v/>
      </c>
      <c r="P83" s="48" t="str">
        <f>IF('LV SM - typical bill'!C16,(('LV SM - typical bill'!G16-'LV SM - typical bill'!C16)),"")</f>
        <v/>
      </c>
      <c r="Q83" s="52" t="str">
        <f>IF('LV SM - typical bill'!C16,(('LV SM - typical bill'!G16-'LV SM - typical bill'!F16)),"")</f>
        <v/>
      </c>
    </row>
    <row r="84" spans="2:17" ht="27.75" customHeight="1" x14ac:dyDescent="0.25">
      <c r="B84" s="58" t="s">
        <v>51</v>
      </c>
      <c r="C84" s="59">
        <f>IF('LV SM - typical bill'!C17,(('LV SM - typical bill'!D17-'LV SM - typical bill'!C17)/'LV SM - typical bill'!C17),"")</f>
        <v>-3.5540411434372698E-2</v>
      </c>
      <c r="D84" s="45">
        <f>IF('LV SM - typical bill'!C17,(('LV SM - typical bill'!E17-'LV SM - typical bill'!C17)/'LV SM - typical bill'!C17),"")</f>
        <v>-3.6029698735368272E-2</v>
      </c>
      <c r="E84" s="60">
        <f>IF('LV SM - typical bill'!C17,(('LV SM - typical bill'!E17-'LV SM - typical bill'!D17)/'LV SM - typical bill'!D17),"")</f>
        <v>-5.07317576388305E-4</v>
      </c>
      <c r="F84" s="51">
        <f>IF('LV SM - typical bill'!C17,('LV SM - typical bill'!D17-'LV SM - typical bill'!C17),"")</f>
        <v>-10.80775585307083</v>
      </c>
      <c r="G84" s="48">
        <f>IF('LV SM - typical bill'!C17,(('LV SM - typical bill'!E17-'LV SM - typical bill'!C17)),"")</f>
        <v>-10.956546975000663</v>
      </c>
      <c r="H84" s="52">
        <f>IF('LV SM - typical bill'!C17,(('LV SM - typical bill'!E17-'LV SM - typical bill'!D17)),"")</f>
        <v>-0.14879112192983257</v>
      </c>
      <c r="I84" s="40"/>
      <c r="J84" s="41"/>
      <c r="K84" s="58" t="s">
        <v>51</v>
      </c>
      <c r="L84" s="59">
        <f>IF('LV SM - typical bill'!C17,(('LV SM - typical bill'!F17-'LV SM - typical bill'!C17)/'LV SM - typical bill'!C17),"")</f>
        <v>-8.6485375264850711E-5</v>
      </c>
      <c r="M84" s="45">
        <f>IF('LV SM - typical bill'!C17,(('LV SM - typical bill'!G17-'LV SM - typical bill'!C17)/'LV SM - typical bill'!C17),"")</f>
        <v>-1.376756050476357E-5</v>
      </c>
      <c r="N84" s="60">
        <f>IF('LV SM - typical bill'!C17,(('LV SM - typical bill'!G17-'LV SM - typical bill'!F17)/'LV SM - typical bill'!F17),"")</f>
        <v>7.272410433154105E-5</v>
      </c>
      <c r="O84" s="51">
        <f>IF('LV SM - typical bill'!C17,(('LV SM - typical bill'!F17-'LV SM - typical bill'!C17)),"")</f>
        <v>-2.6299999999991996E-2</v>
      </c>
      <c r="P84" s="48">
        <f>IF('LV SM - typical bill'!C17,(('LV SM - typical bill'!G17-'LV SM - typical bill'!C17)),"")</f>
        <v>-4.1866828948400325E-3</v>
      </c>
      <c r="Q84" s="52">
        <f>IF('LV SM - typical bill'!C17,(('LV SM - typical bill'!G17-'LV SM - typical bill'!F17)),"")</f>
        <v>2.2113317105151964E-2</v>
      </c>
    </row>
    <row r="85" spans="2:17" ht="27.75" customHeight="1" x14ac:dyDescent="0.25">
      <c r="B85" s="58" t="s">
        <v>78</v>
      </c>
      <c r="C85" s="59">
        <f>IF('LV SM - typical bill'!C18,(('LV SM - typical bill'!D18-'LV SM - typical bill'!C18)/'LV SM - typical bill'!C18),"")</f>
        <v>-4.1364010190176069E-2</v>
      </c>
      <c r="D85" s="45">
        <f>IF('LV SM - typical bill'!C18,(('LV SM - typical bill'!E18-'LV SM - typical bill'!C18)/'LV SM - typical bill'!C18),"")</f>
        <v>-4.1423677657863894E-2</v>
      </c>
      <c r="E85" s="60">
        <f>IF('LV SM - typical bill'!C18,(('LV SM - typical bill'!E18-'LV SM - typical bill'!D18)/'LV SM - typical bill'!D18),"")</f>
        <v>-6.2242048412619526E-5</v>
      </c>
      <c r="F85" s="51">
        <f>IF('LV SM - typical bill'!C18,('LV SM - typical bill'!D18-'LV SM - typical bill'!C18),"")</f>
        <v>-4.4678989183183973</v>
      </c>
      <c r="G85" s="48">
        <f>IF('LV SM - typical bill'!C18,(('LV SM - typical bill'!E18-'LV SM - typical bill'!C18)),"")</f>
        <v>-4.4743438498691717</v>
      </c>
      <c r="H85" s="52">
        <f>IF('LV SM - typical bill'!C18,(('LV SM - typical bill'!E18-'LV SM - typical bill'!D18)),"")</f>
        <v>-6.4449315507744132E-3</v>
      </c>
      <c r="I85" s="40"/>
      <c r="J85" s="41"/>
      <c r="K85" s="58" t="s">
        <v>78</v>
      </c>
      <c r="L85" s="59">
        <f>IF('LV SM - typical bill'!C18,(('LV SM - typical bill'!F18-'LV SM - typical bill'!C18)/'LV SM - typical bill'!C18),"")</f>
        <v>-1.555567260269344E-4</v>
      </c>
      <c r="M85" s="45">
        <f>IF('LV SM - typical bill'!C18,(('LV SM - typical bill'!G18-'LV SM - typical bill'!C18)/'LV SM - typical bill'!C18),"")</f>
        <v>1.2058190646233122E-3</v>
      </c>
      <c r="N85" s="60">
        <f>IF('LV SM - typical bill'!C18,(('LV SM - typical bill'!G18-'LV SM - typical bill'!F18)/'LV SM - typical bill'!F18),"")</f>
        <v>1.3615875947586861E-3</v>
      </c>
      <c r="O85" s="51">
        <f>IF('LV SM - typical bill'!C18,(('LV SM - typical bill'!F18-'LV SM - typical bill'!C18)),"")</f>
        <v>-1.6802329482985101E-2</v>
      </c>
      <c r="P85" s="48">
        <f>IF('LV SM - typical bill'!C18,(('LV SM - typical bill'!G18-'LV SM - typical bill'!C18)),"")</f>
        <v>0.13024553639138503</v>
      </c>
      <c r="Q85" s="52">
        <f>IF('LV SM - typical bill'!C18,(('LV SM - typical bill'!G18-'LV SM - typical bill'!F18)),"")</f>
        <v>0.14704786587437013</v>
      </c>
    </row>
    <row r="86" spans="2:17" x14ac:dyDescent="0.25">
      <c r="B86" s="58" t="s">
        <v>91</v>
      </c>
      <c r="C86" s="59">
        <f>IF('LV SM - typical bill'!C19,(('LV SM - typical bill'!D19-'LV SM - typical bill'!C19)/'LV SM - typical bill'!C19),"")</f>
        <v>-3.3444909309456233E-2</v>
      </c>
      <c r="D86" s="45">
        <f>IF('LV SM - typical bill'!C19,(('LV SM - typical bill'!E19-'LV SM - typical bill'!C19)/'LV SM - typical bill'!C19),"")</f>
        <v>-3.4088786463110629E-2</v>
      </c>
      <c r="E86" s="60">
        <f>IF('LV SM - typical bill'!C19,(('LV SM - typical bill'!E19-'LV SM - typical bill'!D19)/'LV SM - typical bill'!D19),"")</f>
        <v>-6.6615670421267667E-4</v>
      </c>
      <c r="F86" s="51">
        <f>IF('LV SM - typical bill'!C19,('LV SM - typical bill'!D19-'LV SM - typical bill'!C19),"")</f>
        <v>-5.4395821055507554</v>
      </c>
      <c r="G86" s="48">
        <f>IF('LV SM - typical bill'!C19,(('LV SM - typical bill'!E19-'LV SM - typical bill'!C19)),"")</f>
        <v>-5.5443042505798985</v>
      </c>
      <c r="H86" s="52">
        <f>IF('LV SM - typical bill'!C19,(('LV SM - typical bill'!E19-'LV SM - typical bill'!D19)),"")</f>
        <v>-0.10472214502914312</v>
      </c>
      <c r="I86" s="40"/>
      <c r="J86" s="41"/>
      <c r="K86" s="58" t="s">
        <v>91</v>
      </c>
      <c r="L86" s="59">
        <f>IF('LV SM - typical bill'!C19,(('LV SM - typical bill'!F19-'LV SM - typical bill'!C19)/'LV SM - typical bill'!C19),"")</f>
        <v>-6.1631471628670193E-5</v>
      </c>
      <c r="M86" s="45">
        <f>IF('LV SM - typical bill'!C19,(('LV SM - typical bill'!G19-'LV SM - typical bill'!C19)/'LV SM - typical bill'!C19),"")</f>
        <v>-4.5261070056952616E-4</v>
      </c>
      <c r="N86" s="60">
        <f>IF('LV SM - typical bill'!C19,(('LV SM - typical bill'!G19-'LV SM - typical bill'!F19)/'LV SM - typical bill'!F19),"")</f>
        <v>-3.9100332705131383E-4</v>
      </c>
      <c r="O86" s="51">
        <f>IF('LV SM - typical bill'!C19,(('LV SM - typical bill'!F19-'LV SM - typical bill'!C19)),"")</f>
        <v>-1.0023930611026799E-2</v>
      </c>
      <c r="P86" s="48">
        <f>IF('LV SM - typical bill'!C19,(('LV SM - typical bill'!G19-'LV SM - typical bill'!C19)),"")</f>
        <v>-7.361398545944553E-2</v>
      </c>
      <c r="Q86" s="52">
        <f>IF('LV SM - typical bill'!C19,(('LV SM - typical bill'!G19-'LV SM - typical bill'!F19)),"")</f>
        <v>-6.3590054848418731E-2</v>
      </c>
    </row>
    <row r="87" spans="2:17" x14ac:dyDescent="0.25">
      <c r="B87" s="57" t="s">
        <v>118</v>
      </c>
      <c r="C87" s="59" t="str">
        <f>IF('LV SM - typical bill'!C20,(('LV SM - typical bill'!D20-'LV SM - typical bill'!C20)/'LV SM - typical bill'!C20),"")</f>
        <v/>
      </c>
      <c r="D87" s="45" t="str">
        <f>IF('LV SM - typical bill'!C20,(('LV SM - typical bill'!E20-'LV SM - typical bill'!C20)/'LV SM - typical bill'!C20),"")</f>
        <v/>
      </c>
      <c r="E87" s="60" t="str">
        <f>IF('LV SM - typical bill'!C20,(('LV SM - typical bill'!E20-'LV SM - typical bill'!D20)/'LV SM - typical bill'!D20),"")</f>
        <v/>
      </c>
      <c r="F87" s="51" t="str">
        <f>IF('LV SM - typical bill'!C20,('LV SM - typical bill'!D20-'LV SM - typical bill'!C20),"")</f>
        <v/>
      </c>
      <c r="G87" s="48" t="str">
        <f>IF('LV SM - typical bill'!C20,(('LV SM - typical bill'!E20-'LV SM - typical bill'!C20)),"")</f>
        <v/>
      </c>
      <c r="H87" s="52" t="str">
        <f>IF('LV SM - typical bill'!C20,(('LV SM - typical bill'!E20-'LV SM - typical bill'!D20)),"")</f>
        <v/>
      </c>
      <c r="I87" s="40"/>
      <c r="J87" s="41"/>
      <c r="K87" s="57" t="s">
        <v>118</v>
      </c>
      <c r="L87" s="59" t="str">
        <f>IF('LV SM - typical bill'!C20,(('LV SM - typical bill'!F20-'LV SM - typical bill'!C20)/'LV SM - typical bill'!C20),"")</f>
        <v/>
      </c>
      <c r="M87" s="45" t="str">
        <f>IF('LV SM - typical bill'!C20,(('LV SM - typical bill'!G20-'LV SM - typical bill'!C20)/'LV SM - typical bill'!C20),"")</f>
        <v/>
      </c>
      <c r="N87" s="60" t="str">
        <f>IF('LV SM - typical bill'!C20,(('LV SM - typical bill'!G20-'LV SM - typical bill'!F20)/'LV SM - typical bill'!F20),"")</f>
        <v/>
      </c>
      <c r="O87" s="51" t="str">
        <f>IF('LV SM - typical bill'!C20,(('LV SM - typical bill'!F20-'LV SM - typical bill'!C20)),"")</f>
        <v/>
      </c>
      <c r="P87" s="48" t="str">
        <f>IF('LV SM - typical bill'!C20,(('LV SM - typical bill'!G20-'LV SM - typical bill'!C20)),"")</f>
        <v/>
      </c>
      <c r="Q87" s="52" t="str">
        <f>IF('LV SM - typical bill'!C20,(('LV SM - typical bill'!G20-'LV SM - typical bill'!F20)),"")</f>
        <v/>
      </c>
    </row>
    <row r="88" spans="2:17" x14ac:dyDescent="0.25">
      <c r="B88" s="58" t="s">
        <v>52</v>
      </c>
      <c r="C88" s="59">
        <f>IF('LV SM - typical bill'!C21,(('LV SM - typical bill'!D21-'LV SM - typical bill'!C21)/'LV SM - typical bill'!C21),"")</f>
        <v>-3.3906395459583606E-2</v>
      </c>
      <c r="D88" s="45">
        <f>IF('LV SM - typical bill'!C21,(('LV SM - typical bill'!E21-'LV SM - typical bill'!C21)/'LV SM - typical bill'!C21),"")</f>
        <v>-3.4677106444282291E-2</v>
      </c>
      <c r="E88" s="60">
        <f>IF('LV SM - typical bill'!C21,(('LV SM - typical bill'!E21-'LV SM - typical bill'!D21)/'LV SM - typical bill'!D21),"")</f>
        <v>-7.9776015603096832E-4</v>
      </c>
      <c r="F88" s="51">
        <f>IF('LV SM - typical bill'!C21,('LV SM - typical bill'!D21-'LV SM - typical bill'!C21),"")</f>
        <v>-15.541058370871269</v>
      </c>
      <c r="G88" s="48">
        <f>IF('LV SM - typical bill'!C21,(('LV SM - typical bill'!E21-'LV SM - typical bill'!C21)),"")</f>
        <v>-15.894315160274061</v>
      </c>
      <c r="H88" s="52">
        <f>IF('LV SM - typical bill'!C21,(('LV SM - typical bill'!E21-'LV SM - typical bill'!D21)),"")</f>
        <v>-0.35325678940279204</v>
      </c>
      <c r="I88" s="40"/>
      <c r="J88" s="41"/>
      <c r="K88" s="58" t="s">
        <v>52</v>
      </c>
      <c r="L88" s="59">
        <f>IF('LV SM - typical bill'!C21,(('LV SM - typical bill'!F21-'LV SM - typical bill'!C21)/'LV SM - typical bill'!C21),"")</f>
        <v>-6.8024656739892908E-4</v>
      </c>
      <c r="M88" s="45">
        <f>IF('LV SM - typical bill'!C21,(('LV SM - typical bill'!G21-'LV SM - typical bill'!C21)/'LV SM - typical bill'!C21),"")</f>
        <v>-7.5651284844637954E-4</v>
      </c>
      <c r="N88" s="60">
        <f>IF('LV SM - typical bill'!C21,(('LV SM - typical bill'!G21-'LV SM - typical bill'!F21)/'LV SM - typical bill'!F21),"")</f>
        <v>-7.6318196238471826E-5</v>
      </c>
      <c r="O88" s="51">
        <f>IF('LV SM - typical bill'!C21,(('LV SM - typical bill'!F21-'LV SM - typical bill'!C21)),"")</f>
        <v>-0.31179225828157087</v>
      </c>
      <c r="P88" s="48">
        <f>IF('LV SM - typical bill'!C21,(('LV SM - typical bill'!G21-'LV SM - typical bill'!C21)),"")</f>
        <v>-0.34674904768434089</v>
      </c>
      <c r="Q88" s="52">
        <f>IF('LV SM - typical bill'!C21,(('LV SM - typical bill'!G21-'LV SM - typical bill'!F21)),"")</f>
        <v>-3.4956789402770028E-2</v>
      </c>
    </row>
    <row r="89" spans="2:17" x14ac:dyDescent="0.25">
      <c r="B89" s="58" t="s">
        <v>79</v>
      </c>
      <c r="C89" s="59">
        <f>IF('LV SM - typical bill'!C22,(('LV SM - typical bill'!D22-'LV SM - typical bill'!C22)/'LV SM - typical bill'!C22),"")</f>
        <v>-3.0010735775679469E-2</v>
      </c>
      <c r="D89" s="45">
        <f>IF('LV SM - typical bill'!C22,(('LV SM - typical bill'!E22-'LV SM - typical bill'!C22)/'LV SM - typical bill'!C22),"")</f>
        <v>-3.1102980385875289E-2</v>
      </c>
      <c r="E89" s="60">
        <f>IF('LV SM - typical bill'!C22,(('LV SM - typical bill'!E22-'LV SM - typical bill'!D22)/'LV SM - typical bill'!D22),"")</f>
        <v>-1.126037834108672E-3</v>
      </c>
      <c r="F89" s="51">
        <f>IF('LV SM - typical bill'!C22,('LV SM - typical bill'!D22-'LV SM - typical bill'!C22),"")</f>
        <v>-34.810939810633045</v>
      </c>
      <c r="G89" s="48">
        <f>IF('LV SM - typical bill'!C22,(('LV SM - typical bill'!E22-'LV SM - typical bill'!C22)),"")</f>
        <v>-36.077888467547609</v>
      </c>
      <c r="H89" s="52">
        <f>IF('LV SM - typical bill'!C22,(('LV SM - typical bill'!E22-'LV SM - typical bill'!D22)),"")</f>
        <v>-1.2669486569145647</v>
      </c>
      <c r="I89" s="40"/>
      <c r="J89" s="41"/>
      <c r="K89" s="58" t="s">
        <v>79</v>
      </c>
      <c r="L89" s="59">
        <f>IF('LV SM - typical bill'!C22,(('LV SM - typical bill'!F22-'LV SM - typical bill'!C22)/'LV SM - typical bill'!C22),"")</f>
        <v>-5.2147882412987569E-4</v>
      </c>
      <c r="M89" s="45">
        <f>IF('LV SM - typical bill'!C22,(('LV SM - typical bill'!G22-'LV SM - typical bill'!C22)/'LV SM - typical bill'!C22),"")</f>
        <v>-1.4384115807077285E-3</v>
      </c>
      <c r="N89" s="60">
        <f>IF('LV SM - typical bill'!C22,(('LV SM - typical bill'!G22-'LV SM - typical bill'!F22)/'LV SM - typical bill'!F22),"")</f>
        <v>-9.1741116707450248E-4</v>
      </c>
      <c r="O89" s="51">
        <f>IF('LV SM - typical bill'!C22,(('LV SM - typical bill'!F22-'LV SM - typical bill'!C22)),"")</f>
        <v>-0.60488913350855</v>
      </c>
      <c r="P89" s="48">
        <f>IF('LV SM - typical bill'!C22,(('LV SM - typical bill'!G22-'LV SM - typical bill'!C22)),"")</f>
        <v>-1.6684848826503185</v>
      </c>
      <c r="Q89" s="52">
        <f>IF('LV SM - typical bill'!C22,(('LV SM - typical bill'!G22-'LV SM - typical bill'!F22)),"")</f>
        <v>-1.0635957491417685</v>
      </c>
    </row>
    <row r="90" spans="2:17" ht="27" customHeight="1" x14ac:dyDescent="0.25">
      <c r="B90" s="58" t="s">
        <v>92</v>
      </c>
      <c r="C90" s="59">
        <f>IF('LV SM - typical bill'!C23,(('LV SM - typical bill'!D23-'LV SM - typical bill'!C23)/'LV SM - typical bill'!C23),"")</f>
        <v>-3.3311645730568967E-2</v>
      </c>
      <c r="D90" s="45">
        <f>IF('LV SM - typical bill'!C23,(('LV SM - typical bill'!E23-'LV SM - typical bill'!C23)/'LV SM - typical bill'!C23),"")</f>
        <v>-3.4116619656300064E-2</v>
      </c>
      <c r="E90" s="60">
        <f>IF('LV SM - typical bill'!C23,(('LV SM - typical bill'!E23-'LV SM - typical bill'!D23)/'LV SM - typical bill'!D23),"")</f>
        <v>-8.327129650169948E-4</v>
      </c>
      <c r="F90" s="51">
        <f>IF('LV SM - typical bill'!C23,('LV SM - typical bill'!D23-'LV SM - typical bill'!C23),"")</f>
        <v>-6.8163387143927423</v>
      </c>
      <c r="G90" s="48">
        <f>IF('LV SM - typical bill'!C23,(('LV SM - typical bill'!E23-'LV SM - typical bill'!C23)),"")</f>
        <v>-6.981055131540586</v>
      </c>
      <c r="H90" s="52">
        <f>IF('LV SM - typical bill'!C23,(('LV SM - typical bill'!E23-'LV SM - typical bill'!D23)),"")</f>
        <v>-0.16471641714784369</v>
      </c>
      <c r="I90" s="40"/>
      <c r="J90" s="41"/>
      <c r="K90" s="58" t="s">
        <v>92</v>
      </c>
      <c r="L90" s="59">
        <f>IF('LV SM - typical bill'!C23,(('LV SM - typical bill'!F23-'LV SM - typical bill'!C23)/'LV SM - typical bill'!C23),"")</f>
        <v>-7.2321810673460832E-4</v>
      </c>
      <c r="M90" s="45">
        <f>IF('LV SM - typical bill'!C23,(('LV SM - typical bill'!G23-'LV SM - typical bill'!C23)/'LV SM - typical bill'!C23),"")</f>
        <v>-9.3531603562029507E-4</v>
      </c>
      <c r="N90" s="60">
        <f>IF('LV SM - typical bill'!C23,(('LV SM - typical bill'!G23-'LV SM - typical bill'!F23)/'LV SM - typical bill'!F23),"")</f>
        <v>-2.1225143296518757E-4</v>
      </c>
      <c r="O90" s="51">
        <f>IF('LV SM - typical bill'!C23,(('LV SM - typical bill'!F23-'LV SM - typical bill'!C23)),"")</f>
        <v>-0.14798727207167417</v>
      </c>
      <c r="P90" s="48">
        <f>IF('LV SM - typical bill'!C23,(('LV SM - typical bill'!G23-'LV SM - typical bill'!C23)),"")</f>
        <v>-0.19138744916287465</v>
      </c>
      <c r="Q90" s="52">
        <f>IF('LV SM - typical bill'!C23,(('LV SM - typical bill'!G23-'LV SM - typical bill'!F23)),"")</f>
        <v>-4.3400177091200476E-2</v>
      </c>
    </row>
    <row r="91" spans="2:17" ht="27" customHeight="1" x14ac:dyDescent="0.25">
      <c r="B91" s="57" t="s">
        <v>119</v>
      </c>
      <c r="C91" s="59" t="str">
        <f>IF('LV SM - typical bill'!C24,(('LV SM - typical bill'!D24-'LV SM - typical bill'!C24)/'LV SM - typical bill'!C24),"")</f>
        <v/>
      </c>
      <c r="D91" s="45" t="str">
        <f>IF('LV SM - typical bill'!C24,(('LV SM - typical bill'!E24-'LV SM - typical bill'!C24)/'LV SM - typical bill'!C24),"")</f>
        <v/>
      </c>
      <c r="E91" s="60" t="str">
        <f>IF('LV SM - typical bill'!C24,(('LV SM - typical bill'!E24-'LV SM - typical bill'!D24)/'LV SM - typical bill'!D24),"")</f>
        <v/>
      </c>
      <c r="F91" s="51" t="str">
        <f>IF('LV SM - typical bill'!C24,('LV SM - typical bill'!D24-'LV SM - typical bill'!C24),"")</f>
        <v/>
      </c>
      <c r="G91" s="48" t="str">
        <f>IF('LV SM - typical bill'!C24,(('LV SM - typical bill'!E24-'LV SM - typical bill'!C24)),"")</f>
        <v/>
      </c>
      <c r="H91" s="52" t="str">
        <f>IF('LV SM - typical bill'!C24,(('LV SM - typical bill'!E24-'LV SM - typical bill'!D24)),"")</f>
        <v/>
      </c>
      <c r="I91" s="40"/>
      <c r="J91" s="41"/>
      <c r="K91" s="57" t="s">
        <v>119</v>
      </c>
      <c r="L91" s="59" t="str">
        <f>IF('LV SM - typical bill'!C24,(('LV SM - typical bill'!F24-'LV SM - typical bill'!C24)/'LV SM - typical bill'!C24),"")</f>
        <v/>
      </c>
      <c r="M91" s="45" t="str">
        <f>IF('LV SM - typical bill'!C24,(('LV SM - typical bill'!G24-'LV SM - typical bill'!C24)/'LV SM - typical bill'!C24),"")</f>
        <v/>
      </c>
      <c r="N91" s="60" t="str">
        <f>IF('LV SM - typical bill'!C24,(('LV SM - typical bill'!G24-'LV SM - typical bill'!F24)/'LV SM - typical bill'!F24),"")</f>
        <v/>
      </c>
      <c r="O91" s="51" t="str">
        <f>IF('LV SM - typical bill'!C24,(('LV SM - typical bill'!F24-'LV SM - typical bill'!C24)),"")</f>
        <v/>
      </c>
      <c r="P91" s="48" t="str">
        <f>IF('LV SM - typical bill'!C24,(('LV SM - typical bill'!G24-'LV SM - typical bill'!C24)),"")</f>
        <v/>
      </c>
      <c r="Q91" s="52" t="str">
        <f>IF('LV SM - typical bill'!C24,(('LV SM - typical bill'!G24-'LV SM - typical bill'!F24)),"")</f>
        <v/>
      </c>
    </row>
    <row r="92" spans="2:17" ht="27" customHeight="1" x14ac:dyDescent="0.25">
      <c r="B92" s="58" t="s">
        <v>53</v>
      </c>
      <c r="C92" s="59">
        <f>IF('LV SM - typical bill'!C25,(('LV SM - typical bill'!D25-'LV SM - typical bill'!C25)/'LV SM - typical bill'!C25),"")</f>
        <v>-2.9411764705882311E-2</v>
      </c>
      <c r="D92" s="45">
        <f>IF('LV SM - typical bill'!C25,(('LV SM - typical bill'!E25-'LV SM - typical bill'!C25)/'LV SM - typical bill'!C25),"")</f>
        <v>-3.1372549019607877E-2</v>
      </c>
      <c r="E92" s="60">
        <f>IF('LV SM - typical bill'!C25,(('LV SM - typical bill'!E25-'LV SM - typical bill'!D25)/'LV SM - typical bill'!D25),"")</f>
        <v>-2.0202020202020952E-3</v>
      </c>
      <c r="F92" s="51">
        <f>IF('LV SM - typical bill'!C25,('LV SM - typical bill'!D25-'LV SM - typical bill'!C25),"")</f>
        <v>-1.4709748082810634</v>
      </c>
      <c r="G92" s="48">
        <f>IF('LV SM - typical bill'!C25,(('LV SM - typical bill'!E25-'LV SM - typical bill'!C25)),"")</f>
        <v>-1.5690397954998048</v>
      </c>
      <c r="H92" s="52">
        <f>IF('LV SM - typical bill'!C25,(('LV SM - typical bill'!E25-'LV SM - typical bill'!D25)),"")</f>
        <v>-9.8064987218741351E-2</v>
      </c>
      <c r="I92" s="40"/>
      <c r="J92" s="41"/>
      <c r="K92" s="58" t="s">
        <v>53</v>
      </c>
      <c r="L92" s="59">
        <f>IF('LV SM - typical bill'!C25,(('LV SM - typical bill'!F25-'LV SM - typical bill'!C25)/'LV SM - typical bill'!C25),"")</f>
        <v>0</v>
      </c>
      <c r="M92" s="45">
        <f>IF('LV SM - typical bill'!C25,(('LV SM - typical bill'!G25-'LV SM - typical bill'!C25)/'LV SM - typical bill'!C25),"")</f>
        <v>-1.9607843137254212E-3</v>
      </c>
      <c r="N92" s="60">
        <f>IF('LV SM - typical bill'!C25,(('LV SM - typical bill'!G25-'LV SM - typical bill'!F25)/'LV SM - typical bill'!F25),"")</f>
        <v>-1.9607843137254212E-3</v>
      </c>
      <c r="O92" s="51">
        <f>IF('LV SM - typical bill'!C25,(('LV SM - typical bill'!F25-'LV SM - typical bill'!C25)),"")</f>
        <v>0</v>
      </c>
      <c r="P92" s="48">
        <f>IF('LV SM - typical bill'!C25,(('LV SM - typical bill'!G25-'LV SM - typical bill'!C25)),"")</f>
        <v>-9.8064987218734245E-2</v>
      </c>
      <c r="Q92" s="52">
        <f>IF('LV SM - typical bill'!C25,(('LV SM - typical bill'!G25-'LV SM - typical bill'!F25)),"")</f>
        <v>-9.8064987218734245E-2</v>
      </c>
    </row>
    <row r="93" spans="2:17" ht="27" customHeight="1" x14ac:dyDescent="0.25">
      <c r="B93" s="58" t="s">
        <v>80</v>
      </c>
      <c r="C93" s="59" t="e">
        <f>IF('LV SM - typical bill'!C26,(('LV SM - typical bill'!D26-'LV SM - typical bill'!C26)/'LV SM - typical bill'!C26),"")</f>
        <v>#VALUE!</v>
      </c>
      <c r="D93" s="45" t="e">
        <f>IF('LV SM - typical bill'!C26,(('LV SM - typical bill'!E26-'LV SM - typical bill'!C26)/'LV SM - typical bill'!C26),"")</f>
        <v>#VALUE!</v>
      </c>
      <c r="E93" s="60" t="e">
        <f>IF('LV SM - typical bill'!C26,(('LV SM - typical bill'!E26-'LV SM - typical bill'!D26)/'LV SM - typical bill'!D26),"")</f>
        <v>#VALUE!</v>
      </c>
      <c r="F93" s="51" t="e">
        <f>IF('LV SM - typical bill'!C26,('LV SM - typical bill'!D26-'LV SM - typical bill'!C26),"")</f>
        <v>#VALUE!</v>
      </c>
      <c r="G93" s="48" t="e">
        <f>IF('LV SM - typical bill'!C26,(('LV SM - typical bill'!E26-'LV SM - typical bill'!C26)),"")</f>
        <v>#VALUE!</v>
      </c>
      <c r="H93" s="52" t="e">
        <f>IF('LV SM - typical bill'!C26,(('LV SM - typical bill'!E26-'LV SM - typical bill'!D26)),"")</f>
        <v>#VALUE!</v>
      </c>
      <c r="I93" s="40"/>
      <c r="J93" s="41"/>
      <c r="K93" s="58" t="s">
        <v>80</v>
      </c>
      <c r="L93" s="59" t="e">
        <f>IF('LV SM - typical bill'!C26,(('LV SM - typical bill'!F26-'LV SM - typical bill'!C26)/'LV SM - typical bill'!C26),"")</f>
        <v>#VALUE!</v>
      </c>
      <c r="M93" s="45" t="e">
        <f>IF('LV SM - typical bill'!C26,(('LV SM - typical bill'!G26-'LV SM - typical bill'!C26)/'LV SM - typical bill'!C26),"")</f>
        <v>#VALUE!</v>
      </c>
      <c r="N93" s="60" t="e">
        <f>IF('LV SM - typical bill'!C26,(('LV SM - typical bill'!G26-'LV SM - typical bill'!F26)/'LV SM - typical bill'!F26),"")</f>
        <v>#VALUE!</v>
      </c>
      <c r="O93" s="51" t="e">
        <f>IF('LV SM - typical bill'!C26,(('LV SM - typical bill'!F26-'LV SM - typical bill'!C26)),"")</f>
        <v>#VALUE!</v>
      </c>
      <c r="P93" s="48" t="e">
        <f>IF('LV SM - typical bill'!C26,(('LV SM - typical bill'!G26-'LV SM - typical bill'!C26)),"")</f>
        <v>#VALUE!</v>
      </c>
      <c r="Q93" s="52" t="e">
        <f>IF('LV SM - typical bill'!C26,(('LV SM - typical bill'!G26-'LV SM - typical bill'!F26)),"")</f>
        <v>#VALUE!</v>
      </c>
    </row>
    <row r="94" spans="2:17" ht="27" customHeight="1" x14ac:dyDescent="0.25">
      <c r="B94" s="58" t="s">
        <v>93</v>
      </c>
      <c r="C94" s="59" t="e">
        <f>IF('LV SM - typical bill'!C27,(('LV SM - typical bill'!D27-'LV SM - typical bill'!C27)/'LV SM - typical bill'!C27),"")</f>
        <v>#VALUE!</v>
      </c>
      <c r="D94" s="45" t="e">
        <f>IF('LV SM - typical bill'!C27,(('LV SM - typical bill'!E27-'LV SM - typical bill'!C27)/'LV SM - typical bill'!C27),"")</f>
        <v>#VALUE!</v>
      </c>
      <c r="E94" s="60" t="e">
        <f>IF('LV SM - typical bill'!C27,(('LV SM - typical bill'!E27-'LV SM - typical bill'!D27)/'LV SM - typical bill'!D27),"")</f>
        <v>#VALUE!</v>
      </c>
      <c r="F94" s="51" t="e">
        <f>IF('LV SM - typical bill'!C27,('LV SM - typical bill'!D27-'LV SM - typical bill'!C27),"")</f>
        <v>#VALUE!</v>
      </c>
      <c r="G94" s="48" t="e">
        <f>IF('LV SM - typical bill'!C27,(('LV SM - typical bill'!E27-'LV SM - typical bill'!C27)),"")</f>
        <v>#VALUE!</v>
      </c>
      <c r="H94" s="52" t="e">
        <f>IF('LV SM - typical bill'!C27,(('LV SM - typical bill'!E27-'LV SM - typical bill'!D27)),"")</f>
        <v>#VALUE!</v>
      </c>
      <c r="I94" s="40"/>
      <c r="J94" s="41"/>
      <c r="K94" s="58" t="s">
        <v>93</v>
      </c>
      <c r="L94" s="59" t="e">
        <f>IF('LV SM - typical bill'!C27,(('LV SM - typical bill'!F27-'LV SM - typical bill'!C27)/'LV SM - typical bill'!C27),"")</f>
        <v>#VALUE!</v>
      </c>
      <c r="M94" s="45" t="e">
        <f>IF('LV SM - typical bill'!C27,(('LV SM - typical bill'!G27-'LV SM - typical bill'!C27)/'LV SM - typical bill'!C27),"")</f>
        <v>#VALUE!</v>
      </c>
      <c r="N94" s="60" t="e">
        <f>IF('LV SM - typical bill'!C27,(('LV SM - typical bill'!G27-'LV SM - typical bill'!F27)/'LV SM - typical bill'!F27),"")</f>
        <v>#VALUE!</v>
      </c>
      <c r="O94" s="51" t="e">
        <f>IF('LV SM - typical bill'!C27,(('LV SM - typical bill'!F27-'LV SM - typical bill'!C27)),"")</f>
        <v>#VALUE!</v>
      </c>
      <c r="P94" s="48" t="e">
        <f>IF('LV SM - typical bill'!C27,(('LV SM - typical bill'!G27-'LV SM - typical bill'!C27)),"")</f>
        <v>#VALUE!</v>
      </c>
      <c r="Q94" s="52" t="e">
        <f>IF('LV SM - typical bill'!C27,(('LV SM - typical bill'!G27-'LV SM - typical bill'!F27)),"")</f>
        <v>#VALUE!</v>
      </c>
    </row>
    <row r="95" spans="2:17" ht="27" customHeight="1" x14ac:dyDescent="0.25">
      <c r="B95" s="57" t="s">
        <v>120</v>
      </c>
      <c r="C95" s="59" t="str">
        <f>IF('LV SM - typical bill'!C28,(('LV SM - typical bill'!D28-'LV SM - typical bill'!C28)/'LV SM - typical bill'!C28),"")</f>
        <v/>
      </c>
      <c r="D95" s="45" t="str">
        <f>IF('LV SM - typical bill'!C28,(('LV SM - typical bill'!E28-'LV SM - typical bill'!C28)/'LV SM - typical bill'!C28),"")</f>
        <v/>
      </c>
      <c r="E95" s="60" t="str">
        <f>IF('LV SM - typical bill'!C28,(('LV SM - typical bill'!E28-'LV SM - typical bill'!D28)/'LV SM - typical bill'!D28),"")</f>
        <v/>
      </c>
      <c r="F95" s="51" t="str">
        <f>IF('LV SM - typical bill'!C28,('LV SM - typical bill'!D28-'LV SM - typical bill'!C28),"")</f>
        <v/>
      </c>
      <c r="G95" s="48" t="str">
        <f>IF('LV SM - typical bill'!C28,(('LV SM - typical bill'!E28-'LV SM - typical bill'!C28)),"")</f>
        <v/>
      </c>
      <c r="H95" s="52" t="str">
        <f>IF('LV SM - typical bill'!C28,(('LV SM - typical bill'!E28-'LV SM - typical bill'!D28)),"")</f>
        <v/>
      </c>
      <c r="I95" s="40"/>
      <c r="J95" s="41"/>
      <c r="K95" s="57" t="s">
        <v>120</v>
      </c>
      <c r="L95" s="59" t="str">
        <f>IF('LV SM - typical bill'!C28,(('LV SM - typical bill'!F28-'LV SM - typical bill'!C28)/'LV SM - typical bill'!C28),"")</f>
        <v/>
      </c>
      <c r="M95" s="45" t="str">
        <f>IF('LV SM - typical bill'!C28,(('LV SM - typical bill'!G28-'LV SM - typical bill'!C28)/'LV SM - typical bill'!C28),"")</f>
        <v/>
      </c>
      <c r="N95" s="60" t="str">
        <f>IF('LV SM - typical bill'!C28,(('LV SM - typical bill'!G28-'LV SM - typical bill'!F28)/'LV SM - typical bill'!F28),"")</f>
        <v/>
      </c>
      <c r="O95" s="51" t="str">
        <f>IF('LV SM - typical bill'!C28,(('LV SM - typical bill'!F28-'LV SM - typical bill'!C28)),"")</f>
        <v/>
      </c>
      <c r="P95" s="48" t="str">
        <f>IF('LV SM - typical bill'!C28,(('LV SM - typical bill'!G28-'LV SM - typical bill'!C28)),"")</f>
        <v/>
      </c>
      <c r="Q95" s="52" t="str">
        <f>IF('LV SM - typical bill'!C28,(('LV SM - typical bill'!G28-'LV SM - typical bill'!F28)),"")</f>
        <v/>
      </c>
    </row>
    <row r="96" spans="2:17" ht="27" customHeight="1" x14ac:dyDescent="0.25">
      <c r="B96" s="58" t="s">
        <v>54</v>
      </c>
      <c r="C96" s="59">
        <f>IF('LV SM - typical bill'!C29,(('LV SM - typical bill'!D29-'LV SM - typical bill'!C29)/'LV SM - typical bill'!C29),"")</f>
        <v>-3.9086106117692497E-2</v>
      </c>
      <c r="D96" s="45">
        <f>IF('LV SM - typical bill'!C29,(('LV SM - typical bill'!E29-'LV SM - typical bill'!C29)/'LV SM - typical bill'!C29),"")</f>
        <v>-4.0407931086757908E-2</v>
      </c>
      <c r="E96" s="60">
        <f>IF('LV SM - typical bill'!C29,(('LV SM - typical bill'!E29-'LV SM - typical bill'!D29)/'LV SM - typical bill'!D29),"")</f>
        <v>-1.375591483774824E-3</v>
      </c>
      <c r="F96" s="51">
        <f>IF('LV SM - typical bill'!C29,('LV SM - typical bill'!D29-'LV SM - typical bill'!C29),"")</f>
        <v>-73.236607485911463</v>
      </c>
      <c r="G96" s="48">
        <f>IF('LV SM - typical bill'!C29,(('LV SM - typical bill'!E29-'LV SM - typical bill'!C29)),"")</f>
        <v>-75.713343749509249</v>
      </c>
      <c r="H96" s="52">
        <f>IF('LV SM - typical bill'!C29,(('LV SM - typical bill'!E29-'LV SM - typical bill'!D29)),"")</f>
        <v>-2.4767362635977861</v>
      </c>
      <c r="I96" s="40"/>
      <c r="J96" s="41"/>
      <c r="K96" s="58" t="s">
        <v>54</v>
      </c>
      <c r="L96" s="59">
        <f>IF('LV SM - typical bill'!C29,(('LV SM - typical bill'!F29-'LV SM - typical bill'!C29)/'LV SM - typical bill'!C29),"")</f>
        <v>-9.0194673956555641E-5</v>
      </c>
      <c r="M96" s="45">
        <f>IF('LV SM - typical bill'!C29,(('LV SM - typical bill'!G29-'LV SM - typical bill'!C29)/'LV SM - typical bill'!C29),"")</f>
        <v>-7.3742752538114508E-4</v>
      </c>
      <c r="N96" s="60">
        <f>IF('LV SM - typical bill'!C29,(('LV SM - typical bill'!G29-'LV SM - typical bill'!F29)/'LV SM - typical bill'!F29),"")</f>
        <v>-6.4729123364636314E-4</v>
      </c>
      <c r="O96" s="51">
        <f>IF('LV SM - typical bill'!C29,(('LV SM - typical bill'!F29-'LV SM - typical bill'!C29)),"")</f>
        <v>-0.16899999999964166</v>
      </c>
      <c r="P96" s="48">
        <f>IF('LV SM - typical bill'!C29,(('LV SM - typical bill'!G29-'LV SM - typical bill'!C29)),"")</f>
        <v>-1.3817362635977588</v>
      </c>
      <c r="Q96" s="52">
        <f>IF('LV SM - typical bill'!C29,(('LV SM - typical bill'!G29-'LV SM - typical bill'!F29)),"")</f>
        <v>-1.2127362635981171</v>
      </c>
    </row>
    <row r="97" spans="2:17" ht="27" customHeight="1" x14ac:dyDescent="0.25">
      <c r="B97" s="58" t="s">
        <v>81</v>
      </c>
      <c r="C97" s="59" t="e">
        <f>IF('LV SM - typical bill'!C30,(('LV SM - typical bill'!D30-'LV SM - typical bill'!C30)/'LV SM - typical bill'!C30),"")</f>
        <v>#VALUE!</v>
      </c>
      <c r="D97" s="45" t="e">
        <f>IF('LV SM - typical bill'!C30,(('LV SM - typical bill'!E30-'LV SM - typical bill'!C30)/'LV SM - typical bill'!C30),"")</f>
        <v>#VALUE!</v>
      </c>
      <c r="E97" s="60" t="e">
        <f>IF('LV SM - typical bill'!C30,(('LV SM - typical bill'!E30-'LV SM - typical bill'!D30)/'LV SM - typical bill'!D30),"")</f>
        <v>#VALUE!</v>
      </c>
      <c r="F97" s="51" t="e">
        <f>IF('LV SM - typical bill'!C30,('LV SM - typical bill'!D30-'LV SM - typical bill'!C30),"")</f>
        <v>#VALUE!</v>
      </c>
      <c r="G97" s="48" t="e">
        <f>IF('LV SM - typical bill'!C30,(('LV SM - typical bill'!E30-'LV SM - typical bill'!C30)),"")</f>
        <v>#VALUE!</v>
      </c>
      <c r="H97" s="52" t="e">
        <f>IF('LV SM - typical bill'!C30,(('LV SM - typical bill'!E30-'LV SM - typical bill'!D30)),"")</f>
        <v>#VALUE!</v>
      </c>
      <c r="I97" s="40"/>
      <c r="J97" s="41"/>
      <c r="K97" s="58" t="s">
        <v>81</v>
      </c>
      <c r="L97" s="59" t="e">
        <f>IF('LV SM - typical bill'!C30,(('LV SM - typical bill'!F30-'LV SM - typical bill'!C30)/'LV SM - typical bill'!C30),"")</f>
        <v>#VALUE!</v>
      </c>
      <c r="M97" s="45" t="e">
        <f>IF('LV SM - typical bill'!C30,(('LV SM - typical bill'!G30-'LV SM - typical bill'!C30)/'LV SM - typical bill'!C30),"")</f>
        <v>#VALUE!</v>
      </c>
      <c r="N97" s="60" t="e">
        <f>IF('LV SM - typical bill'!C30,(('LV SM - typical bill'!G30-'LV SM - typical bill'!F30)/'LV SM - typical bill'!F30),"")</f>
        <v>#VALUE!</v>
      </c>
      <c r="O97" s="51" t="e">
        <f>IF('LV SM - typical bill'!C30,(('LV SM - typical bill'!F30-'LV SM - typical bill'!C30)),"")</f>
        <v>#VALUE!</v>
      </c>
      <c r="P97" s="48" t="e">
        <f>IF('LV SM - typical bill'!C30,(('LV SM - typical bill'!G30-'LV SM - typical bill'!C30)),"")</f>
        <v>#VALUE!</v>
      </c>
      <c r="Q97" s="52" t="e">
        <f>IF('LV SM - typical bill'!C30,(('LV SM - typical bill'!G30-'LV SM - typical bill'!F30)),"")</f>
        <v>#VALUE!</v>
      </c>
    </row>
    <row r="98" spans="2:17" ht="27" customHeight="1" x14ac:dyDescent="0.25">
      <c r="B98" s="58" t="s">
        <v>94</v>
      </c>
      <c r="C98" s="59">
        <f>IF('LV SM - typical bill'!C31,(('LV SM - typical bill'!D31-'LV SM - typical bill'!C31)/'LV SM - typical bill'!C31),"")</f>
        <v>-3.6646637806657813E-2</v>
      </c>
      <c r="D98" s="45">
        <f>IF('LV SM - typical bill'!C31,(('LV SM - typical bill'!E31-'LV SM - typical bill'!C31)/'LV SM - typical bill'!C31),"")</f>
        <v>-3.8031668837603505E-2</v>
      </c>
      <c r="E98" s="60">
        <f>IF('LV SM - typical bill'!C31,(('LV SM - typical bill'!E31-'LV SM - typical bill'!D31)/'LV SM - typical bill'!D31),"")</f>
        <v>-1.4377185831295411E-3</v>
      </c>
      <c r="F98" s="51">
        <f>IF('LV SM - typical bill'!C31,('LV SM - typical bill'!D31-'LV SM - typical bill'!C31),"")</f>
        <v>-33.591530798143481</v>
      </c>
      <c r="G98" s="48">
        <f>IF('LV SM - typical bill'!C31,(('LV SM - typical bill'!E31-'LV SM - typical bill'!C31)),"")</f>
        <v>-34.861096447736145</v>
      </c>
      <c r="H98" s="52">
        <f>IF('LV SM - typical bill'!C31,(('LV SM - typical bill'!E31-'LV SM - typical bill'!D31)),"")</f>
        <v>-1.2695656495926642</v>
      </c>
      <c r="I98" s="40"/>
      <c r="J98" s="41"/>
      <c r="K98" s="58" t="s">
        <v>94</v>
      </c>
      <c r="L98" s="59">
        <f>IF('LV SM - typical bill'!C31,(('LV SM - typical bill'!F31-'LV SM - typical bill'!C31)/'LV SM - typical bill'!C31),"")</f>
        <v>-7.0270549263919412E-5</v>
      </c>
      <c r="M98" s="45">
        <f>IF('LV SM - typical bill'!C31,(('LV SM - typical bill'!G31-'LV SM - typical bill'!C31)/'LV SM - typical bill'!C31),"")</f>
        <v>-9.2972776796371994E-4</v>
      </c>
      <c r="N98" s="60">
        <f>IF('LV SM - typical bill'!C31,(('LV SM - typical bill'!G31-'LV SM - typical bill'!F31)/'LV SM - typical bill'!F31),"")</f>
        <v>-8.595176174748826E-4</v>
      </c>
      <c r="O98" s="51">
        <f>IF('LV SM - typical bill'!C31,(('LV SM - typical bill'!F31-'LV SM - typical bill'!C31)),"")</f>
        <v>-6.4412329781930566E-2</v>
      </c>
      <c r="P98" s="48">
        <f>IF('LV SM - typical bill'!C31,(('LV SM - typical bill'!G31-'LV SM - typical bill'!C31)),"")</f>
        <v>-0.85221948917148893</v>
      </c>
      <c r="Q98" s="52">
        <f>IF('LV SM - typical bill'!C31,(('LV SM - typical bill'!G31-'LV SM - typical bill'!F31)),"")</f>
        <v>-0.78780715938955836</v>
      </c>
    </row>
    <row r="99" spans="2:17" ht="27" customHeight="1" x14ac:dyDescent="0.25">
      <c r="B99" s="57" t="s">
        <v>121</v>
      </c>
      <c r="C99" s="59" t="str">
        <f>IF('LV SM - typical bill'!C32,(('LV SM - typical bill'!D32-'LV SM - typical bill'!C32)/'LV SM - typical bill'!C32),"")</f>
        <v/>
      </c>
      <c r="D99" s="45" t="str">
        <f>IF('LV SM - typical bill'!C32,(('LV SM - typical bill'!E32-'LV SM - typical bill'!C32)/'LV SM - typical bill'!C32),"")</f>
        <v/>
      </c>
      <c r="E99" s="60" t="str">
        <f>IF('LV SM - typical bill'!C32,(('LV SM - typical bill'!E32-'LV SM - typical bill'!D32)/'LV SM - typical bill'!D32),"")</f>
        <v/>
      </c>
      <c r="F99" s="51" t="str">
        <f>IF('LV SM - typical bill'!C32,('LV SM - typical bill'!D32-'LV SM - typical bill'!C32),"")</f>
        <v/>
      </c>
      <c r="G99" s="48" t="str">
        <f>IF('LV SM - typical bill'!C32,(('LV SM - typical bill'!E32-'LV SM - typical bill'!C32)),"")</f>
        <v/>
      </c>
      <c r="H99" s="52" t="str">
        <f>IF('LV SM - typical bill'!C32,(('LV SM - typical bill'!E32-'LV SM - typical bill'!D32)),"")</f>
        <v/>
      </c>
      <c r="I99" s="40"/>
      <c r="J99" s="41"/>
      <c r="K99" s="57" t="s">
        <v>121</v>
      </c>
      <c r="L99" s="59" t="str">
        <f>IF('LV SM - typical bill'!C32,(('LV SM - typical bill'!F32-'LV SM - typical bill'!C32)/'LV SM - typical bill'!C32),"")</f>
        <v/>
      </c>
      <c r="M99" s="45" t="str">
        <f>IF('LV SM - typical bill'!C32,(('LV SM - typical bill'!G32-'LV SM - typical bill'!C32)/'LV SM - typical bill'!C32),"")</f>
        <v/>
      </c>
      <c r="N99" s="60" t="str">
        <f>IF('LV SM - typical bill'!C32,(('LV SM - typical bill'!G32-'LV SM - typical bill'!F32)/'LV SM - typical bill'!F32),"")</f>
        <v/>
      </c>
      <c r="O99" s="51" t="str">
        <f>IF('LV SM - typical bill'!C32,(('LV SM - typical bill'!F32-'LV SM - typical bill'!C32)),"")</f>
        <v/>
      </c>
      <c r="P99" s="48" t="str">
        <f>IF('LV SM - typical bill'!C32,(('LV SM - typical bill'!G32-'LV SM - typical bill'!C32)),"")</f>
        <v/>
      </c>
      <c r="Q99" s="52" t="str">
        <f>IF('LV SM - typical bill'!C32,(('LV SM - typical bill'!G32-'LV SM - typical bill'!F32)),"")</f>
        <v/>
      </c>
    </row>
    <row r="100" spans="2:17" ht="27" customHeight="1" x14ac:dyDescent="0.25">
      <c r="B100" s="58" t="s">
        <v>56</v>
      </c>
      <c r="C100" s="59" t="e">
        <f>IF('LV SM - typical bill'!C33,(('LV SM - typical bill'!D33-'LV SM - typical bill'!C33)/'LV SM - typical bill'!C33),"")</f>
        <v>#VALUE!</v>
      </c>
      <c r="D100" s="45" t="e">
        <f>IF('LV SM - typical bill'!C33,(('LV SM - typical bill'!E33-'LV SM - typical bill'!C33)/'LV SM - typical bill'!C33),"")</f>
        <v>#VALUE!</v>
      </c>
      <c r="E100" s="60" t="e">
        <f>IF('LV SM - typical bill'!C33,(('LV SM - typical bill'!E33-'LV SM - typical bill'!D33)/'LV SM - typical bill'!D33),"")</f>
        <v>#VALUE!</v>
      </c>
      <c r="F100" s="51" t="e">
        <f>IF('LV SM - typical bill'!C33,('LV SM - typical bill'!D33-'LV SM - typical bill'!C33),"")</f>
        <v>#VALUE!</v>
      </c>
      <c r="G100" s="48" t="e">
        <f>IF('LV SM - typical bill'!C33,(('LV SM - typical bill'!E33-'LV SM - typical bill'!C33)),"")</f>
        <v>#VALUE!</v>
      </c>
      <c r="H100" s="52" t="e">
        <f>IF('LV SM - typical bill'!C33,(('LV SM - typical bill'!E33-'LV SM - typical bill'!D33)),"")</f>
        <v>#VALUE!</v>
      </c>
      <c r="I100" s="40"/>
      <c r="J100" s="41"/>
      <c r="K100" s="58" t="s">
        <v>56</v>
      </c>
      <c r="L100" s="59" t="e">
        <f>IF('LV SM - typical bill'!C33,(('LV SM - typical bill'!F33-'LV SM - typical bill'!C33)/'LV SM - typical bill'!C33),"")</f>
        <v>#VALUE!</v>
      </c>
      <c r="M100" s="45" t="e">
        <f>IF('LV SM - typical bill'!C33,(('LV SM - typical bill'!G33-'LV SM - typical bill'!C33)/'LV SM - typical bill'!C33),"")</f>
        <v>#VALUE!</v>
      </c>
      <c r="N100" s="60" t="e">
        <f>IF('LV SM - typical bill'!C33,(('LV SM - typical bill'!G33-'LV SM - typical bill'!F33)/'LV SM - typical bill'!F33),"")</f>
        <v>#VALUE!</v>
      </c>
      <c r="O100" s="51" t="e">
        <f>IF('LV SM - typical bill'!C33,(('LV SM - typical bill'!F33-'LV SM - typical bill'!C33)),"")</f>
        <v>#VALUE!</v>
      </c>
      <c r="P100" s="48" t="e">
        <f>IF('LV SM - typical bill'!C33,(('LV SM - typical bill'!G33-'LV SM - typical bill'!C33)),"")</f>
        <v>#VALUE!</v>
      </c>
      <c r="Q100" s="52" t="e">
        <f>IF('LV SM - typical bill'!C33,(('LV SM - typical bill'!G33-'LV SM - typical bill'!F33)),"")</f>
        <v>#VALUE!</v>
      </c>
    </row>
    <row r="101" spans="2:17" ht="27" customHeight="1" x14ac:dyDescent="0.25">
      <c r="B101" s="57" t="s">
        <v>122</v>
      </c>
      <c r="C101" s="59" t="str">
        <f>IF('LV SM - typical bill'!C34,(('LV SM - typical bill'!D34-'LV SM - typical bill'!C34)/'LV SM - typical bill'!C34),"")</f>
        <v/>
      </c>
      <c r="D101" s="45" t="str">
        <f>IF('LV SM - typical bill'!C34,(('LV SM - typical bill'!E34-'LV SM - typical bill'!C34)/'LV SM - typical bill'!C34),"")</f>
        <v/>
      </c>
      <c r="E101" s="60" t="str">
        <f>IF('LV SM - typical bill'!C34,(('LV SM - typical bill'!E34-'LV SM - typical bill'!D34)/'LV SM - typical bill'!D34),"")</f>
        <v/>
      </c>
      <c r="F101" s="51" t="str">
        <f>IF('LV SM - typical bill'!C34,('LV SM - typical bill'!D34-'LV SM - typical bill'!C34),"")</f>
        <v/>
      </c>
      <c r="G101" s="48" t="str">
        <f>IF('LV SM - typical bill'!C34,(('LV SM - typical bill'!E34-'LV SM - typical bill'!C34)),"")</f>
        <v/>
      </c>
      <c r="H101" s="52" t="str">
        <f>IF('LV SM - typical bill'!C34,(('LV SM - typical bill'!E34-'LV SM - typical bill'!D34)),"")</f>
        <v/>
      </c>
      <c r="I101" s="40"/>
      <c r="J101" s="41"/>
      <c r="K101" s="57" t="s">
        <v>122</v>
      </c>
      <c r="L101" s="59" t="str">
        <f>IF('LV SM - typical bill'!C34,(('LV SM - typical bill'!F34-'LV SM - typical bill'!C34)/'LV SM - typical bill'!C34),"")</f>
        <v/>
      </c>
      <c r="M101" s="45" t="str">
        <f>IF('LV SM - typical bill'!C34,(('LV SM - typical bill'!G34-'LV SM - typical bill'!C34)/'LV SM - typical bill'!C34),"")</f>
        <v/>
      </c>
      <c r="N101" s="60" t="str">
        <f>IF('LV SM - typical bill'!C34,(('LV SM - typical bill'!G34-'LV SM - typical bill'!F34)/'LV SM - typical bill'!F34),"")</f>
        <v/>
      </c>
      <c r="O101" s="51" t="str">
        <f>IF('LV SM - typical bill'!C34,(('LV SM - typical bill'!F34-'LV SM - typical bill'!C34)),"")</f>
        <v/>
      </c>
      <c r="P101" s="48" t="str">
        <f>IF('LV SM - typical bill'!C34,(('LV SM - typical bill'!G34-'LV SM - typical bill'!C34)),"")</f>
        <v/>
      </c>
      <c r="Q101" s="52" t="str">
        <f>IF('LV SM - typical bill'!C34,(('LV SM - typical bill'!G34-'LV SM - typical bill'!F34)),"")</f>
        <v/>
      </c>
    </row>
    <row r="102" spans="2:17" ht="27" customHeight="1" x14ac:dyDescent="0.25">
      <c r="B102" s="58" t="s">
        <v>57</v>
      </c>
      <c r="C102" s="59">
        <f>IF('LV SM - typical bill'!C35,(('LV SM - typical bill'!D35-'LV SM - typical bill'!C35)/'LV SM - typical bill'!C35),"")</f>
        <v>-4.8830726256402564E-2</v>
      </c>
      <c r="D102" s="45">
        <f>IF('LV SM - typical bill'!C35,(('LV SM - typical bill'!E35-'LV SM - typical bill'!C35)/'LV SM - typical bill'!C35),"")</f>
        <v>-5.0952031320804891E-2</v>
      </c>
      <c r="E102" s="60">
        <f>IF('LV SM - typical bill'!C35,(('LV SM - typical bill'!E35-'LV SM - typical bill'!D35)/'LV SM - typical bill'!D35),"")</f>
        <v>-2.2302077274356535E-3</v>
      </c>
      <c r="F102" s="51">
        <f>IF('LV SM - typical bill'!C35,('LV SM - typical bill'!D35-'LV SM - typical bill'!C35),"")</f>
        <v>-117.52484065108456</v>
      </c>
      <c r="G102" s="48">
        <f>IF('LV SM - typical bill'!C35,(('LV SM - typical bill'!E35-'LV SM - typical bill'!C35)),"")</f>
        <v>-122.63035635357801</v>
      </c>
      <c r="H102" s="52">
        <f>IF('LV SM - typical bill'!C35,(('LV SM - typical bill'!E35-'LV SM - typical bill'!D35)),"")</f>
        <v>-5.1055157024934488</v>
      </c>
      <c r="I102" s="40"/>
      <c r="J102" s="41"/>
      <c r="K102" s="58" t="s">
        <v>57</v>
      </c>
      <c r="L102" s="59">
        <f>IF('LV SM - typical bill'!C35,(('LV SM - typical bill'!F35-'LV SM - typical bill'!C35)/'LV SM - typical bill'!C35),"")</f>
        <v>7.6746329314440038E-4</v>
      </c>
      <c r="M102" s="45">
        <f>IF('LV SM - typical bill'!C35,(('LV SM - typical bill'!G35-'LV SM - typical bill'!C35)/'LV SM - typical bill'!C35),"")</f>
        <v>-2.6066006661790734E-3</v>
      </c>
      <c r="N102" s="60">
        <f>IF('LV SM - typical bill'!C35,(('LV SM - typical bill'!G35-'LV SM - typical bill'!F35)/'LV SM - typical bill'!F35),"")</f>
        <v>-3.3714764748852995E-3</v>
      </c>
      <c r="O102" s="51">
        <f>IF('LV SM - typical bill'!C35,(('LV SM - typical bill'!F35-'LV SM - typical bill'!C35)),"")</f>
        <v>1.8471157024932836</v>
      </c>
      <c r="P102" s="48">
        <f>IF('LV SM - typical bill'!C35,(('LV SM - typical bill'!G35-'LV SM - typical bill'!C35)),"")</f>
        <v>-6.2735157024935688</v>
      </c>
      <c r="Q102" s="52">
        <f>IF('LV SM - typical bill'!C35,(('LV SM - typical bill'!G35-'LV SM - typical bill'!F35)),"")</f>
        <v>-8.1206314049868524</v>
      </c>
    </row>
    <row r="103" spans="2:17" ht="27" customHeight="1" x14ac:dyDescent="0.25">
      <c r="B103" s="57" t="s">
        <v>123</v>
      </c>
      <c r="C103" s="59" t="str">
        <f>IF('LV SM - typical bill'!C36,(('LV SM - typical bill'!D36-'LV SM - typical bill'!C36)/'LV SM - typical bill'!C36),"")</f>
        <v/>
      </c>
      <c r="D103" s="45" t="str">
        <f>IF('LV SM - typical bill'!C36,(('LV SM - typical bill'!E36-'LV SM - typical bill'!C36)/'LV SM - typical bill'!C36),"")</f>
        <v/>
      </c>
      <c r="E103" s="60" t="str">
        <f>IF('LV SM - typical bill'!C36,(('LV SM - typical bill'!E36-'LV SM - typical bill'!D36)/'LV SM - typical bill'!D36),"")</f>
        <v/>
      </c>
      <c r="F103" s="51" t="str">
        <f>IF('LV SM - typical bill'!C36,('LV SM - typical bill'!D36-'LV SM - typical bill'!C36),"")</f>
        <v/>
      </c>
      <c r="G103" s="48" t="str">
        <f>IF('LV SM - typical bill'!C36,(('LV SM - typical bill'!E36-'LV SM - typical bill'!C36)),"")</f>
        <v/>
      </c>
      <c r="H103" s="52" t="str">
        <f>IF('LV SM - typical bill'!C36,(('LV SM - typical bill'!E36-'LV SM - typical bill'!D36)),"")</f>
        <v/>
      </c>
      <c r="I103" s="40"/>
      <c r="J103" s="41"/>
      <c r="K103" s="57" t="s">
        <v>123</v>
      </c>
      <c r="L103" s="59" t="str">
        <f>IF('LV SM - typical bill'!C36,(('LV SM - typical bill'!F36-'LV SM - typical bill'!C36)/'LV SM - typical bill'!C36),"")</f>
        <v/>
      </c>
      <c r="M103" s="45" t="str">
        <f>IF('LV SM - typical bill'!C36,(('LV SM - typical bill'!G36-'LV SM - typical bill'!C36)/'LV SM - typical bill'!C36),"")</f>
        <v/>
      </c>
      <c r="N103" s="60" t="str">
        <f>IF('LV SM - typical bill'!C36,(('LV SM - typical bill'!G36-'LV SM - typical bill'!F36)/'LV SM - typical bill'!F36),"")</f>
        <v/>
      </c>
      <c r="O103" s="51" t="str">
        <f>IF('LV SM - typical bill'!C36,(('LV SM - typical bill'!F36-'LV SM - typical bill'!C36)),"")</f>
        <v/>
      </c>
      <c r="P103" s="48" t="str">
        <f>IF('LV SM - typical bill'!C36,(('LV SM - typical bill'!G36-'LV SM - typical bill'!C36)),"")</f>
        <v/>
      </c>
      <c r="Q103" s="52" t="str">
        <f>IF('LV SM - typical bill'!C36,(('LV SM - typical bill'!G36-'LV SM - typical bill'!F36)),"")</f>
        <v/>
      </c>
    </row>
    <row r="104" spans="2:17" ht="27" customHeight="1" x14ac:dyDescent="0.25">
      <c r="B104" s="58" t="s">
        <v>58</v>
      </c>
      <c r="C104" s="59">
        <f>IF('LV SM - typical bill'!C37,(('LV SM - typical bill'!D37-'LV SM - typical bill'!C37)/'LV SM - typical bill'!C37),"")</f>
        <v>-4.0328731709501506E-2</v>
      </c>
      <c r="D104" s="45">
        <f>IF('LV SM - typical bill'!C37,(('LV SM - typical bill'!E37-'LV SM - typical bill'!C37)/'LV SM - typical bill'!C37),"")</f>
        <v>-4.2149442606123542E-2</v>
      </c>
      <c r="E104" s="60">
        <f>IF('LV SM - typical bill'!C37,(('LV SM - typical bill'!E37-'LV SM - typical bill'!D37)/'LV SM - typical bill'!D37),"")</f>
        <v>-1.8972235147409842E-3</v>
      </c>
      <c r="F104" s="51">
        <f>IF('LV SM - typical bill'!C37,('LV SM - typical bill'!D37-'LV SM - typical bill'!C37),"")</f>
        <v>-266.73516046221539</v>
      </c>
      <c r="G104" s="48">
        <f>IF('LV SM - typical bill'!C37,(('LV SM - typical bill'!E37-'LV SM - typical bill'!C37)),"")</f>
        <v>-278.77738427088934</v>
      </c>
      <c r="H104" s="52">
        <f>IF('LV SM - typical bill'!C37,(('LV SM - typical bill'!E37-'LV SM - typical bill'!D37)),"")</f>
        <v>-12.042223808673953</v>
      </c>
      <c r="I104" s="40"/>
      <c r="J104" s="41"/>
      <c r="K104" s="58" t="s">
        <v>58</v>
      </c>
      <c r="L104" s="59">
        <f>IF('LV SM - typical bill'!C37,(('LV SM - typical bill'!F37-'LV SM - typical bill'!C37)/'LV SM - typical bill'!C37),"")</f>
        <v>3.4900782216167975E-4</v>
      </c>
      <c r="M104" s="45">
        <f>IF('LV SM - typical bill'!C37,(('LV SM - typical bill'!G37-'LV SM - typical bill'!C37)/'LV SM - typical bill'!C37),"")</f>
        <v>-2.1383980469393328E-3</v>
      </c>
      <c r="N104" s="60">
        <f>IF('LV SM - typical bill'!C37,(('LV SM - typical bill'!G37-'LV SM - typical bill'!F37)/'LV SM - typical bill'!F37),"")</f>
        <v>-2.4865380478722022E-3</v>
      </c>
      <c r="O104" s="51">
        <f>IF('LV SM - typical bill'!C37,(('LV SM - typical bill'!F37-'LV SM - typical bill'!C37)),"")</f>
        <v>2.3083457748543879</v>
      </c>
      <c r="P104" s="48">
        <f>IF('LV SM - typical bill'!C37,(('LV SM - typical bill'!G37-'LV SM - typical bill'!C37)),"")</f>
        <v>-14.143413938506455</v>
      </c>
      <c r="Q104" s="52">
        <f>IF('LV SM - typical bill'!C37,(('LV SM - typical bill'!G37-'LV SM - typical bill'!F37)),"")</f>
        <v>-16.451759713360843</v>
      </c>
    </row>
    <row r="105" spans="2:17" x14ac:dyDescent="0.25">
      <c r="B105" s="58" t="s">
        <v>82</v>
      </c>
      <c r="C105" s="59" t="e">
        <f>IF('LV SM - typical bill'!C38,(('LV SM - typical bill'!D38-'LV SM - typical bill'!C38)/'LV SM - typical bill'!C38),"")</f>
        <v>#VALUE!</v>
      </c>
      <c r="D105" s="45" t="e">
        <f>IF('LV SM - typical bill'!C38,(('LV SM - typical bill'!E38-'LV SM - typical bill'!C38)/'LV SM - typical bill'!C38),"")</f>
        <v>#VALUE!</v>
      </c>
      <c r="E105" s="60" t="e">
        <f>IF('LV SM - typical bill'!C38,(('LV SM - typical bill'!E38-'LV SM - typical bill'!D38)/'LV SM - typical bill'!D38),"")</f>
        <v>#VALUE!</v>
      </c>
      <c r="F105" s="51" t="e">
        <f>IF('LV SM - typical bill'!C38,('LV SM - typical bill'!D38-'LV SM - typical bill'!C38),"")</f>
        <v>#VALUE!</v>
      </c>
      <c r="G105" s="48" t="e">
        <f>IF('LV SM - typical bill'!C38,(('LV SM - typical bill'!E38-'LV SM - typical bill'!C38)),"")</f>
        <v>#VALUE!</v>
      </c>
      <c r="H105" s="52" t="e">
        <f>IF('LV SM - typical bill'!C38,(('LV SM - typical bill'!E38-'LV SM - typical bill'!D38)),"")</f>
        <v>#VALUE!</v>
      </c>
      <c r="I105" s="40"/>
      <c r="J105" s="41"/>
      <c r="K105" s="58" t="s">
        <v>82</v>
      </c>
      <c r="L105" s="59" t="e">
        <f>IF('LV SM - typical bill'!C38,(('LV SM - typical bill'!F38-'LV SM - typical bill'!C38)/'LV SM - typical bill'!C38),"")</f>
        <v>#VALUE!</v>
      </c>
      <c r="M105" s="45" t="e">
        <f>IF('LV SM - typical bill'!C38,(('LV SM - typical bill'!G38-'LV SM - typical bill'!C38)/'LV SM - typical bill'!C38),"")</f>
        <v>#VALUE!</v>
      </c>
      <c r="N105" s="60" t="e">
        <f>IF('LV SM - typical bill'!C38,(('LV SM - typical bill'!G38-'LV SM - typical bill'!F38)/'LV SM - typical bill'!F38),"")</f>
        <v>#VALUE!</v>
      </c>
      <c r="O105" s="51" t="e">
        <f>IF('LV SM - typical bill'!C38,(('LV SM - typical bill'!F38-'LV SM - typical bill'!C38)),"")</f>
        <v>#VALUE!</v>
      </c>
      <c r="P105" s="48" t="e">
        <f>IF('LV SM - typical bill'!C38,(('LV SM - typical bill'!G38-'LV SM - typical bill'!C38)),"")</f>
        <v>#VALUE!</v>
      </c>
      <c r="Q105" s="52" t="e">
        <f>IF('LV SM - typical bill'!C38,(('LV SM - typical bill'!G38-'LV SM - typical bill'!F38)),"")</f>
        <v>#VALUE!</v>
      </c>
    </row>
    <row r="106" spans="2:17" x14ac:dyDescent="0.25">
      <c r="B106" s="58" t="s">
        <v>95</v>
      </c>
      <c r="C106" s="59">
        <f>IF('LV SM - typical bill'!C39,(('LV SM - typical bill'!D39-'LV SM - typical bill'!C39)/'LV SM - typical bill'!C39),"")</f>
        <v>-2.4498906147918661E-2</v>
      </c>
      <c r="D106" s="45">
        <f>IF('LV SM - typical bill'!C39,(('LV SM - typical bill'!E39-'LV SM - typical bill'!C39)/'LV SM - typical bill'!C39),"")</f>
        <v>-2.5342431285847122E-2</v>
      </c>
      <c r="E106" s="60">
        <f>IF('LV SM - typical bill'!C39,(('LV SM - typical bill'!E39-'LV SM - typical bill'!D39)/'LV SM - typical bill'!D39),"")</f>
        <v>-8.6470957669307303E-4</v>
      </c>
      <c r="F106" s="51">
        <f>IF('LV SM - typical bill'!C39,('LV SM - typical bill'!D39-'LV SM - typical bill'!C39),"")</f>
        <v>-93.017077483116282</v>
      </c>
      <c r="G106" s="48">
        <f>IF('LV SM - typical bill'!C39,(('LV SM - typical bill'!E39-'LV SM - typical bill'!C39)),"")</f>
        <v>-96.219761008654586</v>
      </c>
      <c r="H106" s="52">
        <f>IF('LV SM - typical bill'!C39,(('LV SM - typical bill'!E39-'LV SM - typical bill'!D39)),"")</f>
        <v>-3.2026835255383048</v>
      </c>
      <c r="I106" s="40"/>
      <c r="J106" s="41"/>
      <c r="K106" s="58" t="s">
        <v>95</v>
      </c>
      <c r="L106" s="59">
        <f>IF('LV SM - typical bill'!C39,(('LV SM - typical bill'!F39-'LV SM - typical bill'!C39)/'LV SM - typical bill'!C39),"")</f>
        <v>-1.1948946405226639E-4</v>
      </c>
      <c r="M106" s="45">
        <f>IF('LV SM - typical bill'!C39,(('LV SM - typical bill'!G39-'LV SM - typical bill'!C39)/'LV SM - typical bill'!C39),"")</f>
        <v>-1.2424031444829662E-3</v>
      </c>
      <c r="N106" s="60">
        <f>IF('LV SM - typical bill'!C39,(('LV SM - typical bill'!G39-'LV SM - typical bill'!F39)/'LV SM - typical bill'!F39),"")</f>
        <v>-1.1230478728191278E-3</v>
      </c>
      <c r="O106" s="51">
        <f>IF('LV SM - typical bill'!C39,(('LV SM - typical bill'!F39-'LV SM - typical bill'!C39)),"")</f>
        <v>-0.45367579552566895</v>
      </c>
      <c r="P106" s="48">
        <f>IF('LV SM - typical bill'!C39,(('LV SM - typical bill'!G39-'LV SM - typical bill'!C39)),"")</f>
        <v>-4.7171375267894291</v>
      </c>
      <c r="Q106" s="52">
        <f>IF('LV SM - typical bill'!C39,(('LV SM - typical bill'!G39-'LV SM - typical bill'!F39)),"")</f>
        <v>-4.2634617312637602</v>
      </c>
    </row>
    <row r="107" spans="2:17" x14ac:dyDescent="0.25">
      <c r="B107" s="57" t="s">
        <v>124</v>
      </c>
      <c r="C107" s="59" t="str">
        <f>IF('LV SM - typical bill'!C40,(('LV SM - typical bill'!D40-'LV SM - typical bill'!C40)/'LV SM - typical bill'!C40),"")</f>
        <v/>
      </c>
      <c r="D107" s="45" t="str">
        <f>IF('LV SM - typical bill'!C40,(('LV SM - typical bill'!E40-'LV SM - typical bill'!C40)/'LV SM - typical bill'!C40),"")</f>
        <v/>
      </c>
      <c r="E107" s="60" t="str">
        <f>IF('LV SM - typical bill'!C40,(('LV SM - typical bill'!E40-'LV SM - typical bill'!D40)/'LV SM - typical bill'!D40),"")</f>
        <v/>
      </c>
      <c r="F107" s="51" t="str">
        <f>IF('LV SM - typical bill'!C40,('LV SM - typical bill'!D40-'LV SM - typical bill'!C40),"")</f>
        <v/>
      </c>
      <c r="G107" s="48" t="str">
        <f>IF('LV SM - typical bill'!C40,(('LV SM - typical bill'!E40-'LV SM - typical bill'!C40)),"")</f>
        <v/>
      </c>
      <c r="H107" s="52" t="str">
        <f>IF('LV SM - typical bill'!C40,(('LV SM - typical bill'!E40-'LV SM - typical bill'!D40)),"")</f>
        <v/>
      </c>
      <c r="I107" s="40"/>
      <c r="J107" s="41"/>
      <c r="K107" s="57" t="s">
        <v>124</v>
      </c>
      <c r="L107" s="59" t="str">
        <f>IF('LV SM - typical bill'!C40,(('LV SM - typical bill'!F40-'LV SM - typical bill'!C40)/'LV SM - typical bill'!C40),"")</f>
        <v/>
      </c>
      <c r="M107" s="45" t="str">
        <f>IF('LV SM - typical bill'!C40,(('LV SM - typical bill'!G40-'LV SM - typical bill'!C40)/'LV SM - typical bill'!C40),"")</f>
        <v/>
      </c>
      <c r="N107" s="60" t="str">
        <f>IF('LV SM - typical bill'!C40,(('LV SM - typical bill'!G40-'LV SM - typical bill'!F40)/'LV SM - typical bill'!F40),"")</f>
        <v/>
      </c>
      <c r="O107" s="51" t="str">
        <f>IF('LV SM - typical bill'!C40,(('LV SM - typical bill'!F40-'LV SM - typical bill'!C40)),"")</f>
        <v/>
      </c>
      <c r="P107" s="48" t="str">
        <f>IF('LV SM - typical bill'!C40,(('LV SM - typical bill'!G40-'LV SM - typical bill'!C40)),"")</f>
        <v/>
      </c>
      <c r="Q107" s="52" t="str">
        <f>IF('LV SM - typical bill'!C40,(('LV SM - typical bill'!G40-'LV SM - typical bill'!F40)),"")</f>
        <v/>
      </c>
    </row>
    <row r="108" spans="2:17" x14ac:dyDescent="0.25">
      <c r="B108" s="58" t="s">
        <v>59</v>
      </c>
      <c r="C108" s="59">
        <f>IF('LV SM - typical bill'!C41,(('LV SM - typical bill'!D41-'LV SM - typical bill'!C41)/'LV SM - typical bill'!C41),"")</f>
        <v>-3.3889998258159845E-2</v>
      </c>
      <c r="D108" s="45">
        <f>IF('LV SM - typical bill'!C41,(('LV SM - typical bill'!E41-'LV SM - typical bill'!C41)/'LV SM - typical bill'!C41),"")</f>
        <v>-3.4278815865437968E-2</v>
      </c>
      <c r="E108" s="60">
        <f>IF('LV SM - typical bill'!C41,(('LV SM - typical bill'!E41-'LV SM - typical bill'!D41)/'LV SM - typical bill'!D41),"")</f>
        <v>-4.0245686989794858E-4</v>
      </c>
      <c r="F108" s="51">
        <f>IF('LV SM - typical bill'!C41,('LV SM - typical bill'!D41-'LV SM - typical bill'!C41),"")</f>
        <v>-384.41207866123841</v>
      </c>
      <c r="G108" s="48">
        <f>IF('LV SM - typical bill'!C41,(('LV SM - typical bill'!E41-'LV SM - typical bill'!C41)),"")</f>
        <v>-388.82241186619467</v>
      </c>
      <c r="H108" s="52">
        <f>IF('LV SM - typical bill'!C41,(('LV SM - typical bill'!E41-'LV SM - typical bill'!D41)),"")</f>
        <v>-4.4103332049562596</v>
      </c>
      <c r="I108" s="40"/>
      <c r="J108" s="41"/>
      <c r="K108" s="58" t="s">
        <v>59</v>
      </c>
      <c r="L108" s="59">
        <f>IF('LV SM - typical bill'!C41,(('LV SM - typical bill'!F41-'LV SM - typical bill'!C41)/'LV SM - typical bill'!C41),"")</f>
        <v>9.5767919268434853E-4</v>
      </c>
      <c r="M108" s="45">
        <f>IF('LV SM - typical bill'!C41,(('LV SM - typical bill'!G41-'LV SM - typical bill'!C41)/'LV SM - typical bill'!C41),"")</f>
        <v>-2.2792451818346612E-4</v>
      </c>
      <c r="N108" s="60">
        <f>IF('LV SM - typical bill'!C41,(('LV SM - typical bill'!G41-'LV SM - typical bill'!F41)/'LV SM - typical bill'!F41),"")</f>
        <v>-1.1844693691985613E-3</v>
      </c>
      <c r="O108" s="51">
        <f>IF('LV SM - typical bill'!C41,(('LV SM - typical bill'!F41-'LV SM - typical bill'!C41)),"")</f>
        <v>10.862893717079714</v>
      </c>
      <c r="P108" s="48">
        <f>IF('LV SM - typical bill'!C41,(('LV SM - typical bill'!G41-'LV SM - typical bill'!C41)),"")</f>
        <v>-2.585333204957351</v>
      </c>
      <c r="Q108" s="52">
        <f>IF('LV SM - typical bill'!C41,(('LV SM - typical bill'!G41-'LV SM - typical bill'!F41)),"")</f>
        <v>-13.448226922037065</v>
      </c>
    </row>
    <row r="109" spans="2:17" ht="27" customHeight="1" x14ac:dyDescent="0.25">
      <c r="B109" s="58" t="s">
        <v>96</v>
      </c>
      <c r="C109" s="59" t="e">
        <f>IF('LV SM - typical bill'!C42,(('LV SM - typical bill'!D42-'LV SM - typical bill'!C42)/'LV SM - typical bill'!C42),"")</f>
        <v>#VALUE!</v>
      </c>
      <c r="D109" s="45" t="e">
        <f>IF('LV SM - typical bill'!C42,(('LV SM - typical bill'!E42-'LV SM - typical bill'!C42)/'LV SM - typical bill'!C42),"")</f>
        <v>#VALUE!</v>
      </c>
      <c r="E109" s="60" t="e">
        <f>IF('LV SM - typical bill'!C42,(('LV SM - typical bill'!E42-'LV SM - typical bill'!D42)/'LV SM - typical bill'!D42),"")</f>
        <v>#VALUE!</v>
      </c>
      <c r="F109" s="51" t="e">
        <f>IF('LV SM - typical bill'!C42,('LV SM - typical bill'!D42-'LV SM - typical bill'!C42),"")</f>
        <v>#VALUE!</v>
      </c>
      <c r="G109" s="48" t="e">
        <f>IF('LV SM - typical bill'!C42,(('LV SM - typical bill'!E42-'LV SM - typical bill'!C42)),"")</f>
        <v>#VALUE!</v>
      </c>
      <c r="H109" s="52" t="e">
        <f>IF('LV SM - typical bill'!C42,(('LV SM - typical bill'!E42-'LV SM - typical bill'!D42)),"")</f>
        <v>#VALUE!</v>
      </c>
      <c r="I109" s="40"/>
      <c r="J109" s="41"/>
      <c r="K109" s="58" t="s">
        <v>96</v>
      </c>
      <c r="L109" s="59" t="e">
        <f>IF('LV SM - typical bill'!C42,(('LV SM - typical bill'!F42-'LV SM - typical bill'!C42)/'LV SM - typical bill'!C42),"")</f>
        <v>#VALUE!</v>
      </c>
      <c r="M109" s="45" t="e">
        <f>IF('LV SM - typical bill'!C42,(('LV SM - typical bill'!G42-'LV SM - typical bill'!C42)/'LV SM - typical bill'!C42),"")</f>
        <v>#VALUE!</v>
      </c>
      <c r="N109" s="60" t="e">
        <f>IF('LV SM - typical bill'!C42,(('LV SM - typical bill'!G42-'LV SM - typical bill'!F42)/'LV SM - typical bill'!F42),"")</f>
        <v>#VALUE!</v>
      </c>
      <c r="O109" s="51" t="e">
        <f>IF('LV SM - typical bill'!C42,(('LV SM - typical bill'!F42-'LV SM - typical bill'!C42)),"")</f>
        <v>#VALUE!</v>
      </c>
      <c r="P109" s="48" t="e">
        <f>IF('LV SM - typical bill'!C42,(('LV SM - typical bill'!G42-'LV SM - typical bill'!C42)),"")</f>
        <v>#VALUE!</v>
      </c>
      <c r="Q109" s="52" t="e">
        <f>IF('LV SM - typical bill'!C42,(('LV SM - typical bill'!G42-'LV SM - typical bill'!F42)),"")</f>
        <v>#VALUE!</v>
      </c>
    </row>
    <row r="110" spans="2:17" ht="27" customHeight="1" x14ac:dyDescent="0.25">
      <c r="B110" s="57" t="s">
        <v>125</v>
      </c>
      <c r="C110" s="59" t="str">
        <f>IF('LV SM - typical bill'!C43,(('LV SM - typical bill'!D43-'LV SM - typical bill'!C43)/'LV SM - typical bill'!C43),"")</f>
        <v/>
      </c>
      <c r="D110" s="45" t="str">
        <f>IF('LV SM - typical bill'!C43,(('LV SM - typical bill'!E43-'LV SM - typical bill'!C43)/'LV SM - typical bill'!C43),"")</f>
        <v/>
      </c>
      <c r="E110" s="60" t="str">
        <f>IF('LV SM - typical bill'!C43,(('LV SM - typical bill'!E43-'LV SM - typical bill'!D43)/'LV SM - typical bill'!D43),"")</f>
        <v/>
      </c>
      <c r="F110" s="51" t="str">
        <f>IF('LV SM - typical bill'!C43,('LV SM - typical bill'!D43-'LV SM - typical bill'!C43),"")</f>
        <v/>
      </c>
      <c r="G110" s="48" t="str">
        <f>IF('LV SM - typical bill'!C43,(('LV SM - typical bill'!E43-'LV SM - typical bill'!C43)),"")</f>
        <v/>
      </c>
      <c r="H110" s="52" t="str">
        <f>IF('LV SM - typical bill'!C43,(('LV SM - typical bill'!E43-'LV SM - typical bill'!D43)),"")</f>
        <v/>
      </c>
      <c r="I110" s="40"/>
      <c r="J110" s="41"/>
      <c r="K110" s="57" t="s">
        <v>125</v>
      </c>
      <c r="L110" s="59" t="str">
        <f>IF('LV SM - typical bill'!C43,(('LV SM - typical bill'!F43-'LV SM - typical bill'!C43)/'LV SM - typical bill'!C43),"")</f>
        <v/>
      </c>
      <c r="M110" s="45" t="str">
        <f>IF('LV SM - typical bill'!C43,(('LV SM - typical bill'!G43-'LV SM - typical bill'!C43)/'LV SM - typical bill'!C43),"")</f>
        <v/>
      </c>
      <c r="N110" s="60" t="str">
        <f>IF('LV SM - typical bill'!C43,(('LV SM - typical bill'!G43-'LV SM - typical bill'!F43)/'LV SM - typical bill'!F43),"")</f>
        <v/>
      </c>
      <c r="O110" s="51" t="str">
        <f>IF('LV SM - typical bill'!C43,(('LV SM - typical bill'!F43-'LV SM - typical bill'!C43)),"")</f>
        <v/>
      </c>
      <c r="P110" s="48" t="str">
        <f>IF('LV SM - typical bill'!C43,(('LV SM - typical bill'!G43-'LV SM - typical bill'!C43)),"")</f>
        <v/>
      </c>
      <c r="Q110" s="52" t="str">
        <f>IF('LV SM - typical bill'!C43,(('LV SM - typical bill'!G43-'LV SM - typical bill'!F43)),"")</f>
        <v/>
      </c>
    </row>
    <row r="111" spans="2:17" ht="27" customHeight="1" x14ac:dyDescent="0.25">
      <c r="B111" s="58" t="s">
        <v>60</v>
      </c>
      <c r="C111" s="59">
        <f>IF('LV SM - typical bill'!C44,(('LV SM - typical bill'!D44-'LV SM - typical bill'!C44)/'LV SM - typical bill'!C44),"")</f>
        <v>-3.0402714188975104E-2</v>
      </c>
      <c r="D111" s="45">
        <f>IF('LV SM - typical bill'!C44,(('LV SM - typical bill'!E44-'LV SM - typical bill'!C44)/'LV SM - typical bill'!C44),"")</f>
        <v>-3.0836667676944082E-2</v>
      </c>
      <c r="E111" s="60">
        <f>IF('LV SM - typical bill'!C44,(('LV SM - typical bill'!E44-'LV SM - typical bill'!D44)/'LV SM - typical bill'!D44),"")</f>
        <v>-4.4756054324759605E-4</v>
      </c>
      <c r="F111" s="51">
        <f>IF('LV SM - typical bill'!C44,('LV SM - typical bill'!D44-'LV SM - typical bill'!C44),"")</f>
        <v>-1021.4063260994226</v>
      </c>
      <c r="G111" s="48">
        <f>IF('LV SM - typical bill'!C44,(('LV SM - typical bill'!E44-'LV SM - typical bill'!C44)),"")</f>
        <v>-1035.9853809525302</v>
      </c>
      <c r="H111" s="52">
        <f>IF('LV SM - typical bill'!C44,(('LV SM - typical bill'!E44-'LV SM - typical bill'!D44)),"")</f>
        <v>-14.579054853107664</v>
      </c>
      <c r="I111" s="40"/>
      <c r="J111" s="41"/>
      <c r="K111" s="58" t="s">
        <v>60</v>
      </c>
      <c r="L111" s="59">
        <f>IF('LV SM - typical bill'!C44,(('LV SM - typical bill'!F44-'LV SM - typical bill'!C44)/'LV SM - typical bill'!C44),"")</f>
        <v>1.1085573811318264E-3</v>
      </c>
      <c r="M111" s="45">
        <f>IF('LV SM - typical bill'!C44,(('LV SM - typical bill'!G44-'LV SM - typical bill'!C44)/'LV SM - typical bill'!C44),"")</f>
        <v>-1.7570634447989439E-3</v>
      </c>
      <c r="N111" s="60">
        <f>IF('LV SM - typical bill'!C44,(('LV SM - typical bill'!G44-'LV SM - typical bill'!F44)/'LV SM - typical bill'!F44),"")</f>
        <v>-2.8624476384730376E-3</v>
      </c>
      <c r="O111" s="51">
        <f>IF('LV SM - typical bill'!C44,(('LV SM - typical bill'!F44-'LV SM - typical bill'!C44)),"")</f>
        <v>37.242974916458479</v>
      </c>
      <c r="P111" s="48">
        <f>IF('LV SM - typical bill'!C44,(('LV SM - typical bill'!G44-'LV SM - typical bill'!C44)),"")</f>
        <v>-59.030115098292299</v>
      </c>
      <c r="Q111" s="52">
        <f>IF('LV SM - typical bill'!C44,(('LV SM - typical bill'!G44-'LV SM - typical bill'!F44)),"")</f>
        <v>-96.273090014750778</v>
      </c>
    </row>
    <row r="112" spans="2:17" ht="27" customHeight="1" x14ac:dyDescent="0.25">
      <c r="B112" s="58" t="s">
        <v>97</v>
      </c>
      <c r="C112" s="59" t="e">
        <f>IF('LV SM - typical bill'!C45,(('LV SM - typical bill'!D45-'LV SM - typical bill'!C45)/'LV SM - typical bill'!C45),"")</f>
        <v>#VALUE!</v>
      </c>
      <c r="D112" s="45" t="e">
        <f>IF('LV SM - typical bill'!C45,(('LV SM - typical bill'!E45-'LV SM - typical bill'!C45)/'LV SM - typical bill'!C45),"")</f>
        <v>#VALUE!</v>
      </c>
      <c r="E112" s="60" t="e">
        <f>IF('LV SM - typical bill'!C45,(('LV SM - typical bill'!E45-'LV SM - typical bill'!D45)/'LV SM - typical bill'!D45),"")</f>
        <v>#VALUE!</v>
      </c>
      <c r="F112" s="51" t="e">
        <f>IF('LV SM - typical bill'!C45,('LV SM - typical bill'!D45-'LV SM - typical bill'!C45),"")</f>
        <v>#VALUE!</v>
      </c>
      <c r="G112" s="48" t="e">
        <f>IF('LV SM - typical bill'!C45,(('LV SM - typical bill'!E45-'LV SM - typical bill'!C45)),"")</f>
        <v>#VALUE!</v>
      </c>
      <c r="H112" s="52" t="e">
        <f>IF('LV SM - typical bill'!C45,(('LV SM - typical bill'!E45-'LV SM - typical bill'!D45)),"")</f>
        <v>#VALUE!</v>
      </c>
      <c r="I112" s="40"/>
      <c r="J112" s="41"/>
      <c r="K112" s="58" t="s">
        <v>97</v>
      </c>
      <c r="L112" s="59" t="e">
        <f>IF('LV SM - typical bill'!C45,(('LV SM - typical bill'!F45-'LV SM - typical bill'!C45)/'LV SM - typical bill'!C45),"")</f>
        <v>#VALUE!</v>
      </c>
      <c r="M112" s="45" t="e">
        <f>IF('LV SM - typical bill'!C45,(('LV SM - typical bill'!G45-'LV SM - typical bill'!C45)/'LV SM - typical bill'!C45),"")</f>
        <v>#VALUE!</v>
      </c>
      <c r="N112" s="60" t="e">
        <f>IF('LV SM - typical bill'!C45,(('LV SM - typical bill'!G45-'LV SM - typical bill'!F45)/'LV SM - typical bill'!F45),"")</f>
        <v>#VALUE!</v>
      </c>
      <c r="O112" s="51" t="e">
        <f>IF('LV SM - typical bill'!C45,(('LV SM - typical bill'!F45-'LV SM - typical bill'!C45)),"")</f>
        <v>#VALUE!</v>
      </c>
      <c r="P112" s="48" t="e">
        <f>IF('LV SM - typical bill'!C45,(('LV SM - typical bill'!G45-'LV SM - typical bill'!C45)),"")</f>
        <v>#VALUE!</v>
      </c>
      <c r="Q112" s="52" t="e">
        <f>IF('LV SM - typical bill'!C45,(('LV SM - typical bill'!G45-'LV SM - typical bill'!F45)),"")</f>
        <v>#VALUE!</v>
      </c>
    </row>
    <row r="113" spans="2:17" ht="27" customHeight="1" x14ac:dyDescent="0.25">
      <c r="B113" s="57" t="s">
        <v>126</v>
      </c>
      <c r="C113" s="59" t="str">
        <f>IF('LV SM - typical bill'!C46,(('LV SM - typical bill'!D46-'LV SM - typical bill'!C46)/'LV SM - typical bill'!C46),"")</f>
        <v/>
      </c>
      <c r="D113" s="45" t="str">
        <f>IF('LV SM - typical bill'!C46,(('LV SM - typical bill'!E46-'LV SM - typical bill'!C46)/'LV SM - typical bill'!C46),"")</f>
        <v/>
      </c>
      <c r="E113" s="60" t="str">
        <f>IF('LV SM - typical bill'!C46,(('LV SM - typical bill'!E46-'LV SM - typical bill'!D46)/'LV SM - typical bill'!D46),"")</f>
        <v/>
      </c>
      <c r="F113" s="51" t="str">
        <f>IF('LV SM - typical bill'!C46,('LV SM - typical bill'!D46-'LV SM - typical bill'!C46),"")</f>
        <v/>
      </c>
      <c r="G113" s="48" t="str">
        <f>IF('LV SM - typical bill'!C46,(('LV SM - typical bill'!E46-'LV SM - typical bill'!C46)),"")</f>
        <v/>
      </c>
      <c r="H113" s="52" t="str">
        <f>IF('LV SM - typical bill'!C46,(('LV SM - typical bill'!E46-'LV SM - typical bill'!D46)),"")</f>
        <v/>
      </c>
      <c r="I113" s="40"/>
      <c r="J113" s="41"/>
      <c r="K113" s="57" t="s">
        <v>126</v>
      </c>
      <c r="L113" s="59" t="str">
        <f>IF('LV SM - typical bill'!C46,(('LV SM - typical bill'!F46-'LV SM - typical bill'!C46)/'LV SM - typical bill'!C46),"")</f>
        <v/>
      </c>
      <c r="M113" s="45" t="str">
        <f>IF('LV SM - typical bill'!C46,(('LV SM - typical bill'!G46-'LV SM - typical bill'!C46)/'LV SM - typical bill'!C46),"")</f>
        <v/>
      </c>
      <c r="N113" s="60" t="str">
        <f>IF('LV SM - typical bill'!C46,(('LV SM - typical bill'!G46-'LV SM - typical bill'!F46)/'LV SM - typical bill'!F46),"")</f>
        <v/>
      </c>
      <c r="O113" s="51" t="str">
        <f>IF('LV SM - typical bill'!C46,(('LV SM - typical bill'!F46-'LV SM - typical bill'!C46)),"")</f>
        <v/>
      </c>
      <c r="P113" s="48" t="str">
        <f>IF('LV SM - typical bill'!C46,(('LV SM - typical bill'!G46-'LV SM - typical bill'!C46)),"")</f>
        <v/>
      </c>
      <c r="Q113" s="52" t="str">
        <f>IF('LV SM - typical bill'!C46,(('LV SM - typical bill'!G46-'LV SM - typical bill'!F46)),"")</f>
        <v/>
      </c>
    </row>
    <row r="114" spans="2:17" ht="27" customHeight="1" x14ac:dyDescent="0.25">
      <c r="B114" s="58" t="s">
        <v>61</v>
      </c>
      <c r="C114" s="59">
        <f>IF('LV SM - typical bill'!C47,(('LV SM - typical bill'!D47-'LV SM - typical bill'!C47)/'LV SM - typical bill'!C47),"")</f>
        <v>-2.2558397038385056E-2</v>
      </c>
      <c r="D114" s="45">
        <f>IF('LV SM - typical bill'!C47,(('LV SM - typical bill'!E47-'LV SM - typical bill'!C47)/'LV SM - typical bill'!C47),"")</f>
        <v>-2.4189318212061297E-2</v>
      </c>
      <c r="E114" s="60">
        <f>IF('LV SM - typical bill'!C47,(('LV SM - typical bill'!E47-'LV SM - typical bill'!D47)/'LV SM - typical bill'!D47),"")</f>
        <v>-1.6685612406251245E-3</v>
      </c>
      <c r="F114" s="51">
        <f>IF('LV SM - typical bill'!C47,('LV SM - typical bill'!D47-'LV SM - typical bill'!C47),"")</f>
        <v>-1416.729509573539</v>
      </c>
      <c r="G114" s="48">
        <f>IF('LV SM - typical bill'!C47,(('LV SM - typical bill'!E47-'LV SM - typical bill'!C47)),"")</f>
        <v>-1519.1558544332293</v>
      </c>
      <c r="H114" s="52">
        <f>IF('LV SM - typical bill'!C47,(('LV SM - typical bill'!E47-'LV SM - typical bill'!D47)),"")</f>
        <v>-102.42634485969029</v>
      </c>
      <c r="I114" s="40"/>
      <c r="J114" s="41"/>
      <c r="K114" s="58" t="s">
        <v>61</v>
      </c>
      <c r="L114" s="59">
        <f>IF('LV SM - typical bill'!C47,(('LV SM - typical bill'!F47-'LV SM - typical bill'!C47)/'LV SM - typical bill'!C47),"")</f>
        <v>1.6341748938704646E-3</v>
      </c>
      <c r="M114" s="45">
        <f>IF('LV SM - typical bill'!C47,(('LV SM - typical bill'!G47-'LV SM - typical bill'!C47)/'LV SM - typical bill'!C47),"")</f>
        <v>-6.7221956785634869E-4</v>
      </c>
      <c r="N114" s="60">
        <f>IF('LV SM - typical bill'!C47,(('LV SM - typical bill'!G47-'LV SM - typical bill'!F47)/'LV SM - typical bill'!F47),"")</f>
        <v>-2.3026315590431914E-3</v>
      </c>
      <c r="O114" s="51">
        <f>IF('LV SM - typical bill'!C47,(('LV SM - typical bill'!F47-'LV SM - typical bill'!C47)),"")</f>
        <v>102.63068745580676</v>
      </c>
      <c r="P114" s="48">
        <f>IF('LV SM - typical bill'!C47,(('LV SM - typical bill'!G47-'LV SM - typical bill'!C47)),"")</f>
        <v>-42.217241636200924</v>
      </c>
      <c r="Q114" s="52">
        <f>IF('LV SM - typical bill'!C47,(('LV SM - typical bill'!G47-'LV SM - typical bill'!F47)),"")</f>
        <v>-144.84792909200769</v>
      </c>
    </row>
    <row r="115" spans="2:17" ht="27" customHeight="1" x14ac:dyDescent="0.25">
      <c r="B115" s="57" t="s">
        <v>127</v>
      </c>
      <c r="C115" s="59" t="str">
        <f>IF('LV SM - typical bill'!C48,(('LV SM - typical bill'!D48-'LV SM - typical bill'!C48)/'LV SM - typical bill'!C48),"")</f>
        <v/>
      </c>
      <c r="D115" s="45" t="str">
        <f>IF('LV SM - typical bill'!C48,(('LV SM - typical bill'!E48-'LV SM - typical bill'!C48)/'LV SM - typical bill'!C48),"")</f>
        <v/>
      </c>
      <c r="E115" s="60" t="str">
        <f>IF('LV SM - typical bill'!C48,(('LV SM - typical bill'!E48-'LV SM - typical bill'!D48)/'LV SM - typical bill'!D48),"")</f>
        <v/>
      </c>
      <c r="F115" s="51" t="str">
        <f>IF('LV SM - typical bill'!C48,('LV SM - typical bill'!D48-'LV SM - typical bill'!C48),"")</f>
        <v/>
      </c>
      <c r="G115" s="48" t="str">
        <f>IF('LV SM - typical bill'!C48,(('LV SM - typical bill'!E48-'LV SM - typical bill'!C48)),"")</f>
        <v/>
      </c>
      <c r="H115" s="52" t="str">
        <f>IF('LV SM - typical bill'!C48,(('LV SM - typical bill'!E48-'LV SM - typical bill'!D48)),"")</f>
        <v/>
      </c>
      <c r="I115" s="40"/>
      <c r="J115" s="41"/>
      <c r="K115" s="57" t="s">
        <v>127</v>
      </c>
      <c r="L115" s="59" t="str">
        <f>IF('LV SM - typical bill'!C48,(('LV SM - typical bill'!F48-'LV SM - typical bill'!C48)/'LV SM - typical bill'!C48),"")</f>
        <v/>
      </c>
      <c r="M115" s="45" t="str">
        <f>IF('LV SM - typical bill'!C48,(('LV SM - typical bill'!G48-'LV SM - typical bill'!C48)/'LV SM - typical bill'!C48),"")</f>
        <v/>
      </c>
      <c r="N115" s="60" t="str">
        <f>IF('LV SM - typical bill'!C48,(('LV SM - typical bill'!G48-'LV SM - typical bill'!F48)/'LV SM - typical bill'!F48),"")</f>
        <v/>
      </c>
      <c r="O115" s="51" t="str">
        <f>IF('LV SM - typical bill'!C48,(('LV SM - typical bill'!F48-'LV SM - typical bill'!C48)),"")</f>
        <v/>
      </c>
      <c r="P115" s="48" t="str">
        <f>IF('LV SM - typical bill'!C48,(('LV SM - typical bill'!G48-'LV SM - typical bill'!C48)),"")</f>
        <v/>
      </c>
      <c r="Q115" s="52" t="str">
        <f>IF('LV SM - typical bill'!C48,(('LV SM - typical bill'!G48-'LV SM - typical bill'!F48)),"")</f>
        <v/>
      </c>
    </row>
    <row r="116" spans="2:17" ht="27" customHeight="1" x14ac:dyDescent="0.25">
      <c r="B116" s="58" t="s">
        <v>62</v>
      </c>
      <c r="C116" s="59">
        <f>IF('LV SM - typical bill'!C49,(('LV SM - typical bill'!D49-'LV SM - typical bill'!C49)/'LV SM - typical bill'!C49),"")</f>
        <v>-3.3195020746887793E-2</v>
      </c>
      <c r="D116" s="45">
        <f>IF('LV SM - typical bill'!C49,(('LV SM - typical bill'!E49-'LV SM - typical bill'!C49)/'LV SM - typical bill'!C49),"")</f>
        <v>-3.4751037344398342E-2</v>
      </c>
      <c r="E116" s="60">
        <f>IF('LV SM - typical bill'!C49,(('LV SM - typical bill'!E49-'LV SM - typical bill'!D49)/'LV SM - typical bill'!D49),"")</f>
        <v>-1.6094420600860234E-3</v>
      </c>
      <c r="F116" s="51">
        <f>IF('LV SM - typical bill'!C49,('LV SM - typical bill'!D49-'LV SM - typical bill'!C49),"")</f>
        <v>-76.209021600225697</v>
      </c>
      <c r="G116" s="48">
        <f>IF('LV SM - typical bill'!C49,(('LV SM - typical bill'!E49-'LV SM - typical bill'!C49)),"")</f>
        <v>-79.78131948773671</v>
      </c>
      <c r="H116" s="52">
        <f>IF('LV SM - typical bill'!C49,(('LV SM - typical bill'!E49-'LV SM - typical bill'!D49)),"")</f>
        <v>-3.572297887511013</v>
      </c>
      <c r="I116" s="40"/>
      <c r="J116" s="41"/>
      <c r="K116" s="58" t="s">
        <v>62</v>
      </c>
      <c r="L116" s="59">
        <f>IF('LV SM - typical bill'!C49,(('LV SM - typical bill'!F49-'LV SM - typical bill'!C49)/'LV SM - typical bill'!C49),"")</f>
        <v>0</v>
      </c>
      <c r="M116" s="45">
        <f>IF('LV SM - typical bill'!C49,(('LV SM - typical bill'!G49-'LV SM - typical bill'!C49)/'LV SM - typical bill'!C49),"")</f>
        <v>-2.0746887966804745E-3</v>
      </c>
      <c r="N116" s="60">
        <f>IF('LV SM - typical bill'!C49,(('LV SM - typical bill'!G49-'LV SM - typical bill'!F49)/'LV SM - typical bill'!F49),"")</f>
        <v>-2.0746887966804745E-3</v>
      </c>
      <c r="O116" s="51">
        <f>IF('LV SM - typical bill'!C49,(('LV SM - typical bill'!F49-'LV SM - typical bill'!C49)),"")</f>
        <v>0</v>
      </c>
      <c r="P116" s="48">
        <f>IF('LV SM - typical bill'!C49,(('LV SM - typical bill'!G49-'LV SM - typical bill'!C49)),"")</f>
        <v>-4.7630638500140776</v>
      </c>
      <c r="Q116" s="52">
        <f>IF('LV SM - typical bill'!C49,(('LV SM - typical bill'!G49-'LV SM - typical bill'!F49)),"")</f>
        <v>-4.7630638500140776</v>
      </c>
    </row>
    <row r="117" spans="2:17" ht="27" customHeight="1" x14ac:dyDescent="0.25">
      <c r="B117" s="58" t="s">
        <v>83</v>
      </c>
      <c r="C117" s="59">
        <f>IF('LV SM - typical bill'!C50,(('LV SM - typical bill'!D50-'LV SM - typical bill'!C50)/'LV SM - typical bill'!C50),"")</f>
        <v>-3.3195020746887953E-2</v>
      </c>
      <c r="D117" s="45">
        <f>IF('LV SM - typical bill'!C50,(('LV SM - typical bill'!E50-'LV SM - typical bill'!C50)/'LV SM - typical bill'!C50),"")</f>
        <v>-3.4751037344398487E-2</v>
      </c>
      <c r="E117" s="60">
        <f>IF('LV SM - typical bill'!C50,(('LV SM - typical bill'!E50-'LV SM - typical bill'!D50)/'LV SM - typical bill'!D50),"")</f>
        <v>-1.6094420600860067E-3</v>
      </c>
      <c r="F117" s="51">
        <f>IF('LV SM - typical bill'!C50,('LV SM - typical bill'!D50-'LV SM - typical bill'!C50),"")</f>
        <v>-1.4972951317990848</v>
      </c>
      <c r="G117" s="48">
        <f>IF('LV SM - typical bill'!C50,(('LV SM - typical bill'!E50-'LV SM - typical bill'!C50)),"")</f>
        <v>-1.5674808411021743</v>
      </c>
      <c r="H117" s="52">
        <f>IF('LV SM - typical bill'!C50,(('LV SM - typical bill'!E50-'LV SM - typical bill'!D50)),"")</f>
        <v>-7.0185709303089538E-2</v>
      </c>
      <c r="I117" s="40"/>
      <c r="J117" s="41"/>
      <c r="K117" s="58" t="s">
        <v>83</v>
      </c>
      <c r="L117" s="59">
        <f>IF('LV SM - typical bill'!C50,(('LV SM - typical bill'!F50-'LV SM - typical bill'!C50)/'LV SM - typical bill'!C50),"")</f>
        <v>0</v>
      </c>
      <c r="M117" s="45">
        <f>IF('LV SM - typical bill'!C50,(('LV SM - typical bill'!G50-'LV SM - typical bill'!C50)/'LV SM - typical bill'!C50),"")</f>
        <v>-2.0746887966806645E-3</v>
      </c>
      <c r="N117" s="60">
        <f>IF('LV SM - typical bill'!C50,(('LV SM - typical bill'!G50-'LV SM - typical bill'!F50)/'LV SM - typical bill'!F50),"")</f>
        <v>-2.0746887966806645E-3</v>
      </c>
      <c r="O117" s="51">
        <f>IF('LV SM - typical bill'!C50,(('LV SM - typical bill'!F50-'LV SM - typical bill'!C50)),"")</f>
        <v>0</v>
      </c>
      <c r="P117" s="48">
        <f>IF('LV SM - typical bill'!C50,(('LV SM - typical bill'!G50-'LV SM - typical bill'!C50)),"")</f>
        <v>-9.3580945737450349E-2</v>
      </c>
      <c r="Q117" s="52">
        <f>IF('LV SM - typical bill'!C50,(('LV SM - typical bill'!G50-'LV SM - typical bill'!F50)),"")</f>
        <v>-9.3580945737450349E-2</v>
      </c>
    </row>
    <row r="118" spans="2:17" ht="27" customHeight="1" x14ac:dyDescent="0.25">
      <c r="B118" s="58" t="s">
        <v>98</v>
      </c>
      <c r="C118" s="59">
        <f>IF('LV SM - typical bill'!C51,(('LV SM - typical bill'!D51-'LV SM - typical bill'!C51)/'LV SM - typical bill'!C51),"")</f>
        <v>-3.3195020746887891E-2</v>
      </c>
      <c r="D118" s="45">
        <f>IF('LV SM - typical bill'!C51,(('LV SM - typical bill'!E51-'LV SM - typical bill'!C51)/'LV SM - typical bill'!C51),"")</f>
        <v>-3.4751037344398286E-2</v>
      </c>
      <c r="E118" s="60">
        <f>IF('LV SM - typical bill'!C51,(('LV SM - typical bill'!E51-'LV SM - typical bill'!D51)/'LV SM - typical bill'!D51),"")</f>
        <v>-1.6094420600858627E-3</v>
      </c>
      <c r="F118" s="51">
        <f>IF('LV SM - typical bill'!C51,('LV SM - typical bill'!D51-'LV SM - typical bill'!C51),"")</f>
        <v>-1.2802883669420595</v>
      </c>
      <c r="G118" s="48">
        <f>IF('LV SM - typical bill'!C51,(('LV SM - typical bill'!E51-'LV SM - typical bill'!C51)),"")</f>
        <v>-1.3403018841424696</v>
      </c>
      <c r="H118" s="52">
        <f>IF('LV SM - typical bill'!C51,(('LV SM - typical bill'!E51-'LV SM - typical bill'!D51)),"")</f>
        <v>-6.0013517200410149E-2</v>
      </c>
      <c r="I118" s="40"/>
      <c r="J118" s="41"/>
      <c r="K118" s="58" t="s">
        <v>98</v>
      </c>
      <c r="L118" s="59">
        <f>IF('LV SM - typical bill'!C51,(('LV SM - typical bill'!F51-'LV SM - typical bill'!C51)/'LV SM - typical bill'!C51),"")</f>
        <v>0</v>
      </c>
      <c r="M118" s="45">
        <f>IF('LV SM - typical bill'!C51,(('LV SM - typical bill'!G51-'LV SM - typical bill'!C51)/'LV SM - typical bill'!C51),"")</f>
        <v>-2.0746887966804702E-3</v>
      </c>
      <c r="N118" s="60">
        <f>IF('LV SM - typical bill'!C51,(('LV SM - typical bill'!G51-'LV SM - typical bill'!F51)/'LV SM - typical bill'!F51),"")</f>
        <v>-2.0746887966804702E-3</v>
      </c>
      <c r="O118" s="51">
        <f>IF('LV SM - typical bill'!C51,(('LV SM - typical bill'!F51-'LV SM - typical bill'!C51)),"")</f>
        <v>0</v>
      </c>
      <c r="P118" s="48">
        <f>IF('LV SM - typical bill'!C51,(('LV SM - typical bill'!G51-'LV SM - typical bill'!C51)),"")</f>
        <v>-8.001802293387783E-2</v>
      </c>
      <c r="Q118" s="52">
        <f>IF('LV SM - typical bill'!C51,(('LV SM - typical bill'!G51-'LV SM - typical bill'!F51)),"")</f>
        <v>-8.001802293387783E-2</v>
      </c>
    </row>
    <row r="119" spans="2:17" ht="27" customHeight="1" x14ac:dyDescent="0.25">
      <c r="B119" s="57" t="s">
        <v>128</v>
      </c>
      <c r="C119" s="59" t="str">
        <f>IF('LV SM - typical bill'!C52,(('LV SM - typical bill'!D52-'LV SM - typical bill'!C52)/'LV SM - typical bill'!C52),"")</f>
        <v/>
      </c>
      <c r="D119" s="45" t="str">
        <f>IF('LV SM - typical bill'!C52,(('LV SM - typical bill'!E52-'LV SM - typical bill'!C52)/'LV SM - typical bill'!C52),"")</f>
        <v/>
      </c>
      <c r="E119" s="60" t="str">
        <f>IF('LV SM - typical bill'!C52,(('LV SM - typical bill'!E52-'LV SM - typical bill'!D52)/'LV SM - typical bill'!D52),"")</f>
        <v/>
      </c>
      <c r="F119" s="51" t="str">
        <f>IF('LV SM - typical bill'!C52,('LV SM - typical bill'!D52-'LV SM - typical bill'!C52),"")</f>
        <v/>
      </c>
      <c r="G119" s="48" t="str">
        <f>IF('LV SM - typical bill'!C52,(('LV SM - typical bill'!E52-'LV SM - typical bill'!C52)),"")</f>
        <v/>
      </c>
      <c r="H119" s="52" t="str">
        <f>IF('LV SM - typical bill'!C52,(('LV SM - typical bill'!E52-'LV SM - typical bill'!D52)),"")</f>
        <v/>
      </c>
      <c r="I119" s="40"/>
      <c r="J119" s="41"/>
      <c r="K119" s="57" t="s">
        <v>128</v>
      </c>
      <c r="L119" s="59" t="str">
        <f>IF('LV SM - typical bill'!C52,(('LV SM - typical bill'!F52-'LV SM - typical bill'!C52)/'LV SM - typical bill'!C52),"")</f>
        <v/>
      </c>
      <c r="M119" s="45" t="str">
        <f>IF('LV SM - typical bill'!C52,(('LV SM - typical bill'!G52-'LV SM - typical bill'!C52)/'LV SM - typical bill'!C52),"")</f>
        <v/>
      </c>
      <c r="N119" s="60" t="str">
        <f>IF('LV SM - typical bill'!C52,(('LV SM - typical bill'!G52-'LV SM - typical bill'!F52)/'LV SM - typical bill'!F52),"")</f>
        <v/>
      </c>
      <c r="O119" s="51" t="str">
        <f>IF('LV SM - typical bill'!C52,(('LV SM - typical bill'!F52-'LV SM - typical bill'!C52)),"")</f>
        <v/>
      </c>
      <c r="P119" s="48" t="str">
        <f>IF('LV SM - typical bill'!C52,(('LV SM - typical bill'!G52-'LV SM - typical bill'!C52)),"")</f>
        <v/>
      </c>
      <c r="Q119" s="52" t="str">
        <f>IF('LV SM - typical bill'!C52,(('LV SM - typical bill'!G52-'LV SM - typical bill'!F52)),"")</f>
        <v/>
      </c>
    </row>
    <row r="120" spans="2:17" ht="27" customHeight="1" x14ac:dyDescent="0.25">
      <c r="B120" s="58" t="s">
        <v>64</v>
      </c>
      <c r="C120" s="59">
        <f>IF('LV SM - typical bill'!C53,(('LV SM - typical bill'!D53-'LV SM - typical bill'!C53)/'LV SM - typical bill'!C53),"")</f>
        <v>-3.3155515399129039E-2</v>
      </c>
      <c r="D120" s="45">
        <f>IF('LV SM - typical bill'!C53,(('LV SM - typical bill'!E53-'LV SM - typical bill'!C53)/'LV SM - typical bill'!C53),"")</f>
        <v>-3.4440982191174752E-2</v>
      </c>
      <c r="E120" s="60">
        <f>IF('LV SM - typical bill'!C53,(('LV SM - typical bill'!E53-'LV SM - typical bill'!D53)/'LV SM - typical bill'!D53),"")</f>
        <v>-1.329548663223092E-3</v>
      </c>
      <c r="F120" s="51">
        <f>IF('LV SM - typical bill'!C53,('LV SM - typical bill'!D53-'LV SM - typical bill'!C53),"")</f>
        <v>-11363.972343246045</v>
      </c>
      <c r="G120" s="48">
        <f>IF('LV SM - typical bill'!C53,(('LV SM - typical bill'!E53-'LV SM - typical bill'!C53)),"")</f>
        <v>-11804.562962849333</v>
      </c>
      <c r="H120" s="52">
        <f>IF('LV SM - typical bill'!C53,(('LV SM - typical bill'!E53-'LV SM - typical bill'!D53)),"")</f>
        <v>-440.59061960328836</v>
      </c>
      <c r="I120" s="40"/>
      <c r="J120" s="41"/>
      <c r="K120" s="58" t="s">
        <v>64</v>
      </c>
      <c r="L120" s="59">
        <f>IF('LV SM - typical bill'!C53,(('LV SM - typical bill'!F53-'LV SM - typical bill'!C53)/'LV SM - typical bill'!C53),"")</f>
        <v>-4.6899622241186573E-4</v>
      </c>
      <c r="M120" s="45">
        <f>IF('LV SM - typical bill'!C53,(('LV SM - typical bill'!G53-'LV SM - typical bill'!C53)/'LV SM - typical bill'!C53),"")</f>
        <v>-2.1474640547681826E-3</v>
      </c>
      <c r="N120" s="60">
        <f>IF('LV SM - typical bill'!C53,(('LV SM - typical bill'!G53-'LV SM - typical bill'!F53)/'LV SM - typical bill'!F53),"")</f>
        <v>-1.6792553967938781E-3</v>
      </c>
      <c r="O120" s="51">
        <f>IF('LV SM - typical bill'!C53,(('LV SM - typical bill'!F53-'LV SM - typical bill'!C53)),"")</f>
        <v>-160.74731568538118</v>
      </c>
      <c r="P120" s="48">
        <f>IF('LV SM - typical bill'!C53,(('LV SM - typical bill'!G53-'LV SM - typical bill'!C53)),"")</f>
        <v>-736.03808695857879</v>
      </c>
      <c r="Q120" s="52">
        <f>IF('LV SM - typical bill'!C53,(('LV SM - typical bill'!G53-'LV SM - typical bill'!F53)),"")</f>
        <v>-575.29077127319761</v>
      </c>
    </row>
    <row r="121" spans="2:17" ht="27" customHeight="1" x14ac:dyDescent="0.25">
      <c r="B121" s="58" t="s">
        <v>84</v>
      </c>
      <c r="C121" s="59" t="e">
        <f>IF('LV SM - typical bill'!C54,(('LV SM - typical bill'!D54-'LV SM - typical bill'!C54)/'LV SM - typical bill'!C54),"")</f>
        <v>#VALUE!</v>
      </c>
      <c r="D121" s="45" t="e">
        <f>IF('LV SM - typical bill'!C54,(('LV SM - typical bill'!E54-'LV SM - typical bill'!C54)/'LV SM - typical bill'!C54),"")</f>
        <v>#VALUE!</v>
      </c>
      <c r="E121" s="60" t="e">
        <f>IF('LV SM - typical bill'!C54,(('LV SM - typical bill'!E54-'LV SM - typical bill'!D54)/'LV SM - typical bill'!D54),"")</f>
        <v>#VALUE!</v>
      </c>
      <c r="F121" s="51" t="e">
        <f>IF('LV SM - typical bill'!C54,('LV SM - typical bill'!D54-'LV SM - typical bill'!C54),"")</f>
        <v>#VALUE!</v>
      </c>
      <c r="G121" s="48" t="e">
        <f>IF('LV SM - typical bill'!C54,(('LV SM - typical bill'!E54-'LV SM - typical bill'!C54)),"")</f>
        <v>#VALUE!</v>
      </c>
      <c r="H121" s="52" t="e">
        <f>IF('LV SM - typical bill'!C54,(('LV SM - typical bill'!E54-'LV SM - typical bill'!D54)),"")</f>
        <v>#VALUE!</v>
      </c>
      <c r="I121" s="40"/>
      <c r="J121" s="41"/>
      <c r="K121" s="58" t="s">
        <v>84</v>
      </c>
      <c r="L121" s="59" t="e">
        <f>IF('LV SM - typical bill'!C54,(('LV SM - typical bill'!F54-'LV SM - typical bill'!C54)/'LV SM - typical bill'!C54),"")</f>
        <v>#VALUE!</v>
      </c>
      <c r="M121" s="45" t="e">
        <f>IF('LV SM - typical bill'!C54,(('LV SM - typical bill'!G54-'LV SM - typical bill'!C54)/'LV SM - typical bill'!C54),"")</f>
        <v>#VALUE!</v>
      </c>
      <c r="N121" s="60" t="e">
        <f>IF('LV SM - typical bill'!C54,(('LV SM - typical bill'!G54-'LV SM - typical bill'!F54)/'LV SM - typical bill'!F54),"")</f>
        <v>#VALUE!</v>
      </c>
      <c r="O121" s="51" t="e">
        <f>IF('LV SM - typical bill'!C54,(('LV SM - typical bill'!F54-'LV SM - typical bill'!C54)),"")</f>
        <v>#VALUE!</v>
      </c>
      <c r="P121" s="48" t="e">
        <f>IF('LV SM - typical bill'!C54,(('LV SM - typical bill'!G54-'LV SM - typical bill'!C54)),"")</f>
        <v>#VALUE!</v>
      </c>
      <c r="Q121" s="52" t="e">
        <f>IF('LV SM - typical bill'!C54,(('LV SM - typical bill'!G54-'LV SM - typical bill'!F54)),"")</f>
        <v>#VALUE!</v>
      </c>
    </row>
    <row r="122" spans="2:17" ht="27" customHeight="1" x14ac:dyDescent="0.25">
      <c r="B122" s="58" t="s">
        <v>99</v>
      </c>
      <c r="C122" s="59" t="e">
        <f>IF('LV SM - typical bill'!C55,(('LV SM - typical bill'!D55-'LV SM - typical bill'!C55)/'LV SM - typical bill'!C55),"")</f>
        <v>#VALUE!</v>
      </c>
      <c r="D122" s="45" t="e">
        <f>IF('LV SM - typical bill'!C55,(('LV SM - typical bill'!E55-'LV SM - typical bill'!C55)/'LV SM - typical bill'!C55),"")</f>
        <v>#VALUE!</v>
      </c>
      <c r="E122" s="60" t="e">
        <f>IF('LV SM - typical bill'!C55,(('LV SM - typical bill'!E55-'LV SM - typical bill'!D55)/'LV SM - typical bill'!D55),"")</f>
        <v>#VALUE!</v>
      </c>
      <c r="F122" s="51" t="e">
        <f>IF('LV SM - typical bill'!C55,('LV SM - typical bill'!D55-'LV SM - typical bill'!C55),"")</f>
        <v>#VALUE!</v>
      </c>
      <c r="G122" s="48" t="e">
        <f>IF('LV SM - typical bill'!C55,(('LV SM - typical bill'!E55-'LV SM - typical bill'!C55)),"")</f>
        <v>#VALUE!</v>
      </c>
      <c r="H122" s="52" t="e">
        <f>IF('LV SM - typical bill'!C55,(('LV SM - typical bill'!E55-'LV SM - typical bill'!D55)),"")</f>
        <v>#VALUE!</v>
      </c>
      <c r="I122" s="40"/>
      <c r="J122" s="41"/>
      <c r="K122" s="58" t="s">
        <v>99</v>
      </c>
      <c r="L122" s="59" t="e">
        <f>IF('LV SM - typical bill'!C55,(('LV SM - typical bill'!F55-'LV SM - typical bill'!C55)/'LV SM - typical bill'!C55),"")</f>
        <v>#VALUE!</v>
      </c>
      <c r="M122" s="45" t="e">
        <f>IF('LV SM - typical bill'!C55,(('LV SM - typical bill'!G55-'LV SM - typical bill'!C55)/'LV SM - typical bill'!C55),"")</f>
        <v>#VALUE!</v>
      </c>
      <c r="N122" s="60" t="e">
        <f>IF('LV SM - typical bill'!C55,(('LV SM - typical bill'!G55-'LV SM - typical bill'!F55)/'LV SM - typical bill'!F55),"")</f>
        <v>#VALUE!</v>
      </c>
      <c r="O122" s="51" t="e">
        <f>IF('LV SM - typical bill'!C55,(('LV SM - typical bill'!F55-'LV SM - typical bill'!C55)),"")</f>
        <v>#VALUE!</v>
      </c>
      <c r="P122" s="48" t="e">
        <f>IF('LV SM - typical bill'!C55,(('LV SM - typical bill'!G55-'LV SM - typical bill'!C55)),"")</f>
        <v>#VALUE!</v>
      </c>
      <c r="Q122" s="52" t="e">
        <f>IF('LV SM - typical bill'!C55,(('LV SM - typical bill'!G55-'LV SM - typical bill'!F55)),"")</f>
        <v>#VALUE!</v>
      </c>
    </row>
    <row r="123" spans="2:17" ht="27" customHeight="1" x14ac:dyDescent="0.25">
      <c r="B123" s="57" t="s">
        <v>129</v>
      </c>
      <c r="C123" s="59" t="str">
        <f>IF('LV SM - typical bill'!C56,(('LV SM - typical bill'!D56-'LV SM - typical bill'!C56)/'LV SM - typical bill'!C56),"")</f>
        <v/>
      </c>
      <c r="D123" s="45" t="str">
        <f>IF('LV SM - typical bill'!C56,(('LV SM - typical bill'!E56-'LV SM - typical bill'!C56)/'LV SM - typical bill'!C56),"")</f>
        <v/>
      </c>
      <c r="E123" s="60" t="str">
        <f>IF('LV SM - typical bill'!C56,(('LV SM - typical bill'!E56-'LV SM - typical bill'!D56)/'LV SM - typical bill'!D56),"")</f>
        <v/>
      </c>
      <c r="F123" s="51" t="str">
        <f>IF('LV SM - typical bill'!C56,('LV SM - typical bill'!D56-'LV SM - typical bill'!C56),"")</f>
        <v/>
      </c>
      <c r="G123" s="48" t="str">
        <f>IF('LV SM - typical bill'!C56,(('LV SM - typical bill'!E56-'LV SM - typical bill'!C56)),"")</f>
        <v/>
      </c>
      <c r="H123" s="52" t="str">
        <f>IF('LV SM - typical bill'!C56,(('LV SM - typical bill'!E56-'LV SM - typical bill'!D56)),"")</f>
        <v/>
      </c>
      <c r="I123" s="40"/>
      <c r="J123" s="41"/>
      <c r="K123" s="57" t="s">
        <v>129</v>
      </c>
      <c r="L123" s="59" t="str">
        <f>IF('LV SM - typical bill'!C56,(('LV SM - typical bill'!F56-'LV SM - typical bill'!C56)/'LV SM - typical bill'!C56),"")</f>
        <v/>
      </c>
      <c r="M123" s="45" t="str">
        <f>IF('LV SM - typical bill'!C56,(('LV SM - typical bill'!G56-'LV SM - typical bill'!C56)/'LV SM - typical bill'!C56),"")</f>
        <v/>
      </c>
      <c r="N123" s="60" t="str">
        <f>IF('LV SM - typical bill'!C56,(('LV SM - typical bill'!G56-'LV SM - typical bill'!F56)/'LV SM - typical bill'!F56),"")</f>
        <v/>
      </c>
      <c r="O123" s="51" t="str">
        <f>IF('LV SM - typical bill'!C56,(('LV SM - typical bill'!F56-'LV SM - typical bill'!C56)),"")</f>
        <v/>
      </c>
      <c r="P123" s="48" t="str">
        <f>IF('LV SM - typical bill'!C56,(('LV SM - typical bill'!G56-'LV SM - typical bill'!C56)),"")</f>
        <v/>
      </c>
      <c r="Q123" s="52" t="str">
        <f>IF('LV SM - typical bill'!C56,(('LV SM - typical bill'!G56-'LV SM - typical bill'!F56)),"")</f>
        <v/>
      </c>
    </row>
    <row r="124" spans="2:17" x14ac:dyDescent="0.25">
      <c r="B124" s="58" t="s">
        <v>65</v>
      </c>
      <c r="C124" s="59">
        <f>IF('LV SM - typical bill'!C57,(('LV SM - typical bill'!D57-'LV SM - typical bill'!C57)/'LV SM - typical bill'!C57),"")</f>
        <v>-4.6391752577319499E-2</v>
      </c>
      <c r="D124" s="45">
        <f>IF('LV SM - typical bill'!C57,(('LV SM - typical bill'!E57-'LV SM - typical bill'!C57)/'LV SM - typical bill'!C57),"")</f>
        <v>-4.8109965635738758E-2</v>
      </c>
      <c r="E124" s="60">
        <f>IF('LV SM - typical bill'!C57,(('LV SM - typical bill'!E57-'LV SM - typical bill'!D57)/'LV SM - typical bill'!D57),"")</f>
        <v>-1.8018018018018179E-3</v>
      </c>
      <c r="F124" s="51">
        <f>IF('LV SM - typical bill'!C57,('LV SM - typical bill'!D57-'LV SM - typical bill'!C57),"")</f>
        <v>0.97257068181817985</v>
      </c>
      <c r="G124" s="48">
        <f>IF('LV SM - typical bill'!C57,(('LV SM - typical bill'!E57-'LV SM - typical bill'!C57)),"")</f>
        <v>1.0085918181818165</v>
      </c>
      <c r="H124" s="52">
        <f>IF('LV SM - typical bill'!C57,(('LV SM - typical bill'!E57-'LV SM - typical bill'!D57)),"")</f>
        <v>3.6021136363636685E-2</v>
      </c>
      <c r="I124" s="40"/>
      <c r="J124" s="41"/>
      <c r="K124" s="58" t="s">
        <v>65</v>
      </c>
      <c r="L124" s="59">
        <f>IF('LV SM - typical bill'!C57,(('LV SM - typical bill'!F57-'LV SM - typical bill'!C57)/'LV SM - typical bill'!C57),"")</f>
        <v>-1.7182130584192593E-3</v>
      </c>
      <c r="M124" s="45">
        <f>IF('LV SM - typical bill'!C57,(('LV SM - typical bill'!G57-'LV SM - typical bill'!C57)/'LV SM - typical bill'!C57),"")</f>
        <v>-3.4364261168385187E-3</v>
      </c>
      <c r="N124" s="60">
        <f>IF('LV SM - typical bill'!C57,(('LV SM - typical bill'!G57-'LV SM - typical bill'!F57)/'LV SM - typical bill'!F57),"")</f>
        <v>-1.7211703958692065E-3</v>
      </c>
      <c r="O124" s="51">
        <f>IF('LV SM - typical bill'!C57,(('LV SM - typical bill'!F57-'LV SM - typical bill'!C57)),"")</f>
        <v>3.6021136363636685E-2</v>
      </c>
      <c r="P124" s="48">
        <f>IF('LV SM - typical bill'!C57,(('LV SM - typical bill'!G57-'LV SM - typical bill'!C57)),"")</f>
        <v>7.2042272727273371E-2</v>
      </c>
      <c r="Q124" s="52">
        <f>IF('LV SM - typical bill'!C57,(('LV SM - typical bill'!G57-'LV SM - typical bill'!F57)),"")</f>
        <v>3.6021136363636685E-2</v>
      </c>
    </row>
    <row r="125" spans="2:17" x14ac:dyDescent="0.25">
      <c r="B125" s="58" t="s">
        <v>85</v>
      </c>
      <c r="C125" s="59">
        <f>IF('LV SM - typical bill'!C58,(('LV SM - typical bill'!D58-'LV SM - typical bill'!C58)/'LV SM - typical bill'!C58),"")</f>
        <v>-4.6391752577319395E-2</v>
      </c>
      <c r="D125" s="45">
        <f>IF('LV SM - typical bill'!C58,(('LV SM - typical bill'!E58-'LV SM - typical bill'!C58)/'LV SM - typical bill'!C58),"")</f>
        <v>-4.8109965635738723E-2</v>
      </c>
      <c r="E125" s="60">
        <f>IF('LV SM - typical bill'!C58,(('LV SM - typical bill'!E58-'LV SM - typical bill'!D58)/'LV SM - typical bill'!D58),"")</f>
        <v>-1.8018018018018886E-3</v>
      </c>
      <c r="F125" s="51">
        <f>IF('LV SM - typical bill'!C58,('LV SM - typical bill'!D58-'LV SM - typical bill'!C58),"")</f>
        <v>3.804157894736826E-2</v>
      </c>
      <c r="G125" s="48">
        <f>IF('LV SM - typical bill'!C58,(('LV SM - typical bill'!E58-'LV SM - typical bill'!C58)),"")</f>
        <v>3.945052631578938E-2</v>
      </c>
      <c r="H125" s="52">
        <f>IF('LV SM - typical bill'!C58,(('LV SM - typical bill'!E58-'LV SM - typical bill'!D58)),"")</f>
        <v>1.4089473684211207E-3</v>
      </c>
      <c r="I125" s="40"/>
      <c r="J125" s="41"/>
      <c r="K125" s="58" t="s">
        <v>85</v>
      </c>
      <c r="L125" s="59">
        <f>IF('LV SM - typical bill'!C58,(('LV SM - typical bill'!F58-'LV SM - typical bill'!C58)/'LV SM - typical bill'!C58),"")</f>
        <v>-1.7182130584191917E-3</v>
      </c>
      <c r="M125" s="45">
        <f>IF('LV SM - typical bill'!C58,(('LV SM - typical bill'!G58-'LV SM - typical bill'!C58)/'LV SM - typical bill'!C58),"")</f>
        <v>-3.4364261168385187E-3</v>
      </c>
      <c r="N125" s="60">
        <f>IF('LV SM - typical bill'!C58,(('LV SM - typical bill'!G58-'LV SM - typical bill'!F58)/'LV SM - typical bill'!F58),"")</f>
        <v>-1.7211703958692742E-3</v>
      </c>
      <c r="O125" s="51">
        <f>IF('LV SM - typical bill'!C58,(('LV SM - typical bill'!F58-'LV SM - typical bill'!C58)),"")</f>
        <v>1.4089473684210096E-3</v>
      </c>
      <c r="P125" s="48">
        <f>IF('LV SM - typical bill'!C58,(('LV SM - typical bill'!G58-'LV SM - typical bill'!C58)),"")</f>
        <v>2.8178947368421303E-3</v>
      </c>
      <c r="Q125" s="52">
        <f>IF('LV SM - typical bill'!C58,(('LV SM - typical bill'!G58-'LV SM - typical bill'!F58)),"")</f>
        <v>1.4089473684211207E-3</v>
      </c>
    </row>
    <row r="126" spans="2:17" x14ac:dyDescent="0.25">
      <c r="B126" s="58" t="s">
        <v>100</v>
      </c>
      <c r="C126" s="59" t="e">
        <f>IF('LV SM - typical bill'!C59,(('LV SM - typical bill'!D59-'LV SM - typical bill'!C59)/'LV SM - typical bill'!C59),"")</f>
        <v>#VALUE!</v>
      </c>
      <c r="D126" s="45" t="e">
        <f>IF('LV SM - typical bill'!C59,(('LV SM - typical bill'!E59-'LV SM - typical bill'!C59)/'LV SM - typical bill'!C59),"")</f>
        <v>#VALUE!</v>
      </c>
      <c r="E126" s="60" t="e">
        <f>IF('LV SM - typical bill'!C59,(('LV SM - typical bill'!E59-'LV SM - typical bill'!D59)/'LV SM - typical bill'!D59),"")</f>
        <v>#VALUE!</v>
      </c>
      <c r="F126" s="51" t="e">
        <f>IF('LV SM - typical bill'!C59,('LV SM - typical bill'!D59-'LV SM - typical bill'!C59),"")</f>
        <v>#VALUE!</v>
      </c>
      <c r="G126" s="48" t="e">
        <f>IF('LV SM - typical bill'!C59,(('LV SM - typical bill'!E59-'LV SM - typical bill'!C59)),"")</f>
        <v>#VALUE!</v>
      </c>
      <c r="H126" s="52" t="e">
        <f>IF('LV SM - typical bill'!C59,(('LV SM - typical bill'!E59-'LV SM - typical bill'!D59)),"")</f>
        <v>#VALUE!</v>
      </c>
      <c r="I126" s="40"/>
      <c r="J126" s="41"/>
      <c r="K126" s="58" t="s">
        <v>100</v>
      </c>
      <c r="L126" s="59" t="e">
        <f>IF('LV SM - typical bill'!C59,(('LV SM - typical bill'!F59-'LV SM - typical bill'!C59)/'LV SM - typical bill'!C59),"")</f>
        <v>#VALUE!</v>
      </c>
      <c r="M126" s="45" t="e">
        <f>IF('LV SM - typical bill'!C59,(('LV SM - typical bill'!G59-'LV SM - typical bill'!C59)/'LV SM - typical bill'!C59),"")</f>
        <v>#VALUE!</v>
      </c>
      <c r="N126" s="60" t="e">
        <f>IF('LV SM - typical bill'!C59,(('LV SM - typical bill'!G59-'LV SM - typical bill'!F59)/'LV SM - typical bill'!F59),"")</f>
        <v>#VALUE!</v>
      </c>
      <c r="O126" s="51" t="e">
        <f>IF('LV SM - typical bill'!C59,(('LV SM - typical bill'!F59-'LV SM - typical bill'!C59)),"")</f>
        <v>#VALUE!</v>
      </c>
      <c r="P126" s="48" t="e">
        <f>IF('LV SM - typical bill'!C59,(('LV SM - typical bill'!G59-'LV SM - typical bill'!C59)),"")</f>
        <v>#VALUE!</v>
      </c>
      <c r="Q126" s="52" t="e">
        <f>IF('LV SM - typical bill'!C59,(('LV SM - typical bill'!G59-'LV SM - typical bill'!F59)),"")</f>
        <v>#VALUE!</v>
      </c>
    </row>
    <row r="127" spans="2:17" x14ac:dyDescent="0.25">
      <c r="B127" s="57" t="s">
        <v>130</v>
      </c>
      <c r="C127" s="59" t="str">
        <f>IF('LV SM - typical bill'!C60,(('LV SM - typical bill'!D60-'LV SM - typical bill'!C60)/'LV SM - typical bill'!C60),"")</f>
        <v/>
      </c>
      <c r="D127" s="45" t="str">
        <f>IF('LV SM - typical bill'!C60,(('LV SM - typical bill'!E60-'LV SM - typical bill'!C60)/'LV SM - typical bill'!C60),"")</f>
        <v/>
      </c>
      <c r="E127" s="60" t="str">
        <f>IF('LV SM - typical bill'!C60,(('LV SM - typical bill'!E60-'LV SM - typical bill'!D60)/'LV SM - typical bill'!D60),"")</f>
        <v/>
      </c>
      <c r="F127" s="51" t="str">
        <f>IF('LV SM - typical bill'!C60,('LV SM - typical bill'!D60-'LV SM - typical bill'!C60),"")</f>
        <v/>
      </c>
      <c r="G127" s="48" t="str">
        <f>IF('LV SM - typical bill'!C60,(('LV SM - typical bill'!E60-'LV SM - typical bill'!C60)),"")</f>
        <v/>
      </c>
      <c r="H127" s="52" t="str">
        <f>IF('LV SM - typical bill'!C60,(('LV SM - typical bill'!E60-'LV SM - typical bill'!D60)),"")</f>
        <v/>
      </c>
      <c r="I127" s="40"/>
      <c r="J127" s="65"/>
      <c r="K127" s="57" t="s">
        <v>130</v>
      </c>
      <c r="L127" s="59" t="str">
        <f>IF('LV SM - typical bill'!C60,(('LV SM - typical bill'!F60-'LV SM - typical bill'!C60)/'LV SM - typical bill'!C60),"")</f>
        <v/>
      </c>
      <c r="M127" s="45" t="str">
        <f>IF('LV SM - typical bill'!C60,(('LV SM - typical bill'!G60-'LV SM - typical bill'!C60)/'LV SM - typical bill'!C60),"")</f>
        <v/>
      </c>
      <c r="N127" s="60" t="str">
        <f>IF('LV SM - typical bill'!C60,(('LV SM - typical bill'!G60-'LV SM - typical bill'!F60)/'LV SM - typical bill'!F60),"")</f>
        <v/>
      </c>
      <c r="O127" s="51" t="str">
        <f>IF('LV SM - typical bill'!C60,(('LV SM - typical bill'!F60-'LV SM - typical bill'!C60)),"")</f>
        <v/>
      </c>
      <c r="P127" s="48" t="str">
        <f>IF('LV SM - typical bill'!C60,(('LV SM - typical bill'!G60-'LV SM - typical bill'!C60)),"")</f>
        <v/>
      </c>
      <c r="Q127" s="52" t="str">
        <f>IF('LV SM - typical bill'!C60,(('LV SM - typical bill'!G60-'LV SM - typical bill'!F60)),"")</f>
        <v/>
      </c>
    </row>
    <row r="128" spans="2:17" x14ac:dyDescent="0.25">
      <c r="B128" s="58" t="s">
        <v>66</v>
      </c>
      <c r="C128" s="59" t="e">
        <f>IF('LV SM - typical bill'!C61,(('LV SM - typical bill'!D61-'LV SM - typical bill'!C61)/'LV SM - typical bill'!C61),"")</f>
        <v>#VALUE!</v>
      </c>
      <c r="D128" s="45" t="e">
        <f>IF('LV SM - typical bill'!C61,(('LV SM - typical bill'!E61-'LV SM - typical bill'!C61)/'LV SM - typical bill'!C61),"")</f>
        <v>#VALUE!</v>
      </c>
      <c r="E128" s="60" t="e">
        <f>IF('LV SM - typical bill'!C61,(('LV SM - typical bill'!E61-'LV SM - typical bill'!D61)/'LV SM - typical bill'!D61),"")</f>
        <v>#VALUE!</v>
      </c>
      <c r="F128" s="51" t="e">
        <f>IF('LV SM - typical bill'!C61,('LV SM - typical bill'!D61-'LV SM - typical bill'!C61),"")</f>
        <v>#VALUE!</v>
      </c>
      <c r="G128" s="48" t="e">
        <f>IF('LV SM - typical bill'!C61,(('LV SM - typical bill'!E61-'LV SM - typical bill'!C61)),"")</f>
        <v>#VALUE!</v>
      </c>
      <c r="H128" s="52" t="e">
        <f>IF('LV SM - typical bill'!C61,(('LV SM - typical bill'!E61-'LV SM - typical bill'!D61)),"")</f>
        <v>#VALUE!</v>
      </c>
      <c r="I128" s="40"/>
      <c r="J128" s="65"/>
      <c r="K128" s="58" t="s">
        <v>66</v>
      </c>
      <c r="L128" s="59" t="e">
        <f>IF('LV SM - typical bill'!C61,(('LV SM - typical bill'!F61-'LV SM - typical bill'!C61)/'LV SM - typical bill'!C61),"")</f>
        <v>#VALUE!</v>
      </c>
      <c r="M128" s="45" t="e">
        <f>IF('LV SM - typical bill'!C61,(('LV SM - typical bill'!G61-'LV SM - typical bill'!C61)/'LV SM - typical bill'!C61),"")</f>
        <v>#VALUE!</v>
      </c>
      <c r="N128" s="60" t="e">
        <f>IF('LV SM - typical bill'!C61,(('LV SM - typical bill'!G61-'LV SM - typical bill'!F61)/'LV SM - typical bill'!F61),"")</f>
        <v>#VALUE!</v>
      </c>
      <c r="O128" s="51" t="e">
        <f>IF('LV SM - typical bill'!C61,(('LV SM - typical bill'!F61-'LV SM - typical bill'!C61)),"")</f>
        <v>#VALUE!</v>
      </c>
      <c r="P128" s="48" t="e">
        <f>IF('LV SM - typical bill'!C61,(('LV SM - typical bill'!G61-'LV SM - typical bill'!C61)),"")</f>
        <v>#VALUE!</v>
      </c>
      <c r="Q128" s="52" t="e">
        <f>IF('LV SM - typical bill'!C61,(('LV SM - typical bill'!G61-'LV SM - typical bill'!F61)),"")</f>
        <v>#VALUE!</v>
      </c>
    </row>
    <row r="129" spans="2:17" x14ac:dyDescent="0.25">
      <c r="B129" s="58" t="s">
        <v>101</v>
      </c>
      <c r="C129" s="59" t="e">
        <f>IF('LV SM - typical bill'!C62,(('LV SM - typical bill'!D62-'LV SM - typical bill'!C62)/'LV SM - typical bill'!C62),"")</f>
        <v>#VALUE!</v>
      </c>
      <c r="D129" s="45" t="e">
        <f>IF('LV SM - typical bill'!C62,(('LV SM - typical bill'!E62-'LV SM - typical bill'!C62)/'LV SM - typical bill'!C62),"")</f>
        <v>#VALUE!</v>
      </c>
      <c r="E129" s="60" t="e">
        <f>IF('LV SM - typical bill'!C62,(('LV SM - typical bill'!E62-'LV SM - typical bill'!D62)/'LV SM - typical bill'!D62),"")</f>
        <v>#VALUE!</v>
      </c>
      <c r="F129" s="51" t="e">
        <f>IF('LV SM - typical bill'!C62,('LV SM - typical bill'!D62-'LV SM - typical bill'!C62),"")</f>
        <v>#VALUE!</v>
      </c>
      <c r="G129" s="48" t="e">
        <f>IF('LV SM - typical bill'!C62,(('LV SM - typical bill'!E62-'LV SM - typical bill'!C62)),"")</f>
        <v>#VALUE!</v>
      </c>
      <c r="H129" s="52" t="e">
        <f>IF('LV SM - typical bill'!C62,(('LV SM - typical bill'!E62-'LV SM - typical bill'!D62)),"")</f>
        <v>#VALUE!</v>
      </c>
      <c r="I129" s="40"/>
      <c r="J129" s="65"/>
      <c r="K129" s="58" t="s">
        <v>101</v>
      </c>
      <c r="L129" s="59" t="e">
        <f>IF('LV SM - typical bill'!C62,(('LV SM - typical bill'!F62-'LV SM - typical bill'!C62)/'LV SM - typical bill'!C62),"")</f>
        <v>#VALUE!</v>
      </c>
      <c r="M129" s="45" t="e">
        <f>IF('LV SM - typical bill'!C62,(('LV SM - typical bill'!G62-'LV SM - typical bill'!C62)/'LV SM - typical bill'!C62),"")</f>
        <v>#VALUE!</v>
      </c>
      <c r="N129" s="60" t="e">
        <f>IF('LV SM - typical bill'!C62,(('LV SM - typical bill'!G62-'LV SM - typical bill'!F62)/'LV SM - typical bill'!F62),"")</f>
        <v>#VALUE!</v>
      </c>
      <c r="O129" s="51" t="e">
        <f>IF('LV SM - typical bill'!C62,(('LV SM - typical bill'!F62-'LV SM - typical bill'!C62)),"")</f>
        <v>#VALUE!</v>
      </c>
      <c r="P129" s="48" t="e">
        <f>IF('LV SM - typical bill'!C62,(('LV SM - typical bill'!G62-'LV SM - typical bill'!C62)),"")</f>
        <v>#VALUE!</v>
      </c>
      <c r="Q129" s="52" t="e">
        <f>IF('LV SM - typical bill'!C62,(('LV SM - typical bill'!G62-'LV SM - typical bill'!F62)),"")</f>
        <v>#VALUE!</v>
      </c>
    </row>
    <row r="130" spans="2:17" x14ac:dyDescent="0.25">
      <c r="B130" s="57" t="s">
        <v>131</v>
      </c>
      <c r="C130" s="59" t="str">
        <f>IF('LV SM - typical bill'!C63,(('LV SM - typical bill'!D63-'LV SM - typical bill'!C63)/'LV SM - typical bill'!C63),"")</f>
        <v/>
      </c>
      <c r="D130" s="45" t="str">
        <f>IF('LV SM - typical bill'!C63,(('LV SM - typical bill'!E63-'LV SM - typical bill'!C63)/'LV SM - typical bill'!C63),"")</f>
        <v/>
      </c>
      <c r="E130" s="60" t="str">
        <f>IF('LV SM - typical bill'!C63,(('LV SM - typical bill'!E63-'LV SM - typical bill'!D63)/'LV SM - typical bill'!D63),"")</f>
        <v/>
      </c>
      <c r="F130" s="51" t="str">
        <f>IF('LV SM - typical bill'!C63,('LV SM - typical bill'!D63-'LV SM - typical bill'!C63),"")</f>
        <v/>
      </c>
      <c r="G130" s="48" t="str">
        <f>IF('LV SM - typical bill'!C63,(('LV SM - typical bill'!E63-'LV SM - typical bill'!C63)),"")</f>
        <v/>
      </c>
      <c r="H130" s="52" t="str">
        <f>IF('LV SM - typical bill'!C63,(('LV SM - typical bill'!E63-'LV SM - typical bill'!D63)),"")</f>
        <v/>
      </c>
      <c r="I130" s="40"/>
      <c r="J130" s="65"/>
      <c r="K130" s="57" t="s">
        <v>131</v>
      </c>
      <c r="L130" s="59" t="str">
        <f>IF('LV SM - typical bill'!C63,(('LV SM - typical bill'!F63-'LV SM - typical bill'!C63)/'LV SM - typical bill'!C63),"")</f>
        <v/>
      </c>
      <c r="M130" s="45" t="str">
        <f>IF('LV SM - typical bill'!C63,(('LV SM - typical bill'!G63-'LV SM - typical bill'!C63)/'LV SM - typical bill'!C63),"")</f>
        <v/>
      </c>
      <c r="N130" s="60" t="str">
        <f>IF('LV SM - typical bill'!C63,(('LV SM - typical bill'!G63-'LV SM - typical bill'!F63)/'LV SM - typical bill'!F63),"")</f>
        <v/>
      </c>
      <c r="O130" s="51" t="str">
        <f>IF('LV SM - typical bill'!C63,(('LV SM - typical bill'!F63-'LV SM - typical bill'!C63)),"")</f>
        <v/>
      </c>
      <c r="P130" s="48" t="str">
        <f>IF('LV SM - typical bill'!C63,(('LV SM - typical bill'!G63-'LV SM - typical bill'!C63)),"")</f>
        <v/>
      </c>
      <c r="Q130" s="52" t="str">
        <f>IF('LV SM - typical bill'!C63,(('LV SM - typical bill'!G63-'LV SM - typical bill'!F63)),"")</f>
        <v/>
      </c>
    </row>
    <row r="131" spans="2:17" x14ac:dyDescent="0.25">
      <c r="B131" s="58" t="s">
        <v>67</v>
      </c>
      <c r="C131" s="59">
        <f>IF('LV SM - typical bill'!C64,(('LV SM - typical bill'!D64-'LV SM - typical bill'!C64)/'LV SM - typical bill'!C64),"")</f>
        <v>-4.6391752577153708E-2</v>
      </c>
      <c r="D131" s="45">
        <f>IF('LV SM - typical bill'!C64,(('LV SM - typical bill'!E64-'LV SM - typical bill'!C64)/'LV SM - typical bill'!C64),"")</f>
        <v>-4.8109965635887188E-2</v>
      </c>
      <c r="E131" s="60">
        <f>IF('LV SM - typical bill'!C64,(('LV SM - typical bill'!E64-'LV SM - typical bill'!D64)/'LV SM - typical bill'!D64),"")</f>
        <v>-1.8018018021310124E-3</v>
      </c>
      <c r="F131" s="51">
        <f>IF('LV SM - typical bill'!C64,('LV SM - typical bill'!D64-'LV SM - typical bill'!C64),"")</f>
        <v>354.48854993388704</v>
      </c>
      <c r="G131" s="48">
        <f>IF('LV SM - typical bill'!C64,(('LV SM - typical bill'!E64-'LV SM - typical bill'!C64)),"")</f>
        <v>367.61775548944206</v>
      </c>
      <c r="H131" s="52">
        <f>IF('LV SM - typical bill'!C64,(('LV SM - typical bill'!E64-'LV SM - typical bill'!D64)),"")</f>
        <v>13.129205555555018</v>
      </c>
      <c r="I131" s="40"/>
      <c r="J131" s="65"/>
      <c r="K131" s="58" t="s">
        <v>67</v>
      </c>
      <c r="L131" s="59">
        <f>IF('LV SM - typical bill'!C64,(('LV SM - typical bill'!F64-'LV SM - typical bill'!C64)/'LV SM - typical bill'!C64),"")</f>
        <v>-1.7182130587334809E-3</v>
      </c>
      <c r="M131" s="45">
        <f>IF('LV SM - typical bill'!C64,(('LV SM - typical bill'!G64-'LV SM - typical bill'!C64)/'LV SM - typical bill'!C64),"")</f>
        <v>-3.4364261174669617E-3</v>
      </c>
      <c r="N131" s="60">
        <f>IF('LV SM - typical bill'!C64,(('LV SM - typical bill'!G64-'LV SM - typical bill'!F64)/'LV SM - typical bill'!F64),"")</f>
        <v>-1.7211703961845105E-3</v>
      </c>
      <c r="O131" s="51">
        <f>IF('LV SM - typical bill'!C64,(('LV SM - typical bill'!F64-'LV SM - typical bill'!C64)),"")</f>
        <v>13.129205555555018</v>
      </c>
      <c r="P131" s="48">
        <f>IF('LV SM - typical bill'!C64,(('LV SM - typical bill'!G64-'LV SM - typical bill'!C64)),"")</f>
        <v>26.258411111110036</v>
      </c>
      <c r="Q131" s="52">
        <f>IF('LV SM - typical bill'!C64,(('LV SM - typical bill'!G64-'LV SM - typical bill'!F64)),"")</f>
        <v>13.129205555555018</v>
      </c>
    </row>
    <row r="132" spans="2:17" x14ac:dyDescent="0.25">
      <c r="B132" s="58" t="s">
        <v>86</v>
      </c>
      <c r="C132" s="59" t="e">
        <f>IF('LV SM - typical bill'!C65,(('LV SM - typical bill'!D65-'LV SM - typical bill'!C65)/'LV SM - typical bill'!C65),"")</f>
        <v>#VALUE!</v>
      </c>
      <c r="D132" s="45" t="e">
        <f>IF('LV SM - typical bill'!C65,(('LV SM - typical bill'!E65-'LV SM - typical bill'!C65)/'LV SM - typical bill'!C65),"")</f>
        <v>#VALUE!</v>
      </c>
      <c r="E132" s="60" t="e">
        <f>IF('LV SM - typical bill'!C65,(('LV SM - typical bill'!E65-'LV SM - typical bill'!D65)/'LV SM - typical bill'!D65),"")</f>
        <v>#VALUE!</v>
      </c>
      <c r="F132" s="51" t="e">
        <f>IF('LV SM - typical bill'!C65,('LV SM - typical bill'!D65-'LV SM - typical bill'!C65),"")</f>
        <v>#VALUE!</v>
      </c>
      <c r="G132" s="48" t="e">
        <f>IF('LV SM - typical bill'!C65,(('LV SM - typical bill'!E65-'LV SM - typical bill'!C65)),"")</f>
        <v>#VALUE!</v>
      </c>
      <c r="H132" s="52" t="e">
        <f>IF('LV SM - typical bill'!C65,(('LV SM - typical bill'!E65-'LV SM - typical bill'!D65)),"")</f>
        <v>#VALUE!</v>
      </c>
      <c r="I132" s="40"/>
      <c r="J132" s="65"/>
      <c r="K132" s="58" t="s">
        <v>86</v>
      </c>
      <c r="L132" s="59" t="e">
        <f>IF('LV SM - typical bill'!C65,(('LV SM - typical bill'!F65-'LV SM - typical bill'!C65)/'LV SM - typical bill'!C65),"")</f>
        <v>#VALUE!</v>
      </c>
      <c r="M132" s="45" t="e">
        <f>IF('LV SM - typical bill'!C65,(('LV SM - typical bill'!G65-'LV SM - typical bill'!C65)/'LV SM - typical bill'!C65),"")</f>
        <v>#VALUE!</v>
      </c>
      <c r="N132" s="60" t="e">
        <f>IF('LV SM - typical bill'!C65,(('LV SM - typical bill'!G65-'LV SM - typical bill'!F65)/'LV SM - typical bill'!F65),"")</f>
        <v>#VALUE!</v>
      </c>
      <c r="O132" s="51" t="e">
        <f>IF('LV SM - typical bill'!C65,(('LV SM - typical bill'!F65-'LV SM - typical bill'!C65)),"")</f>
        <v>#VALUE!</v>
      </c>
      <c r="P132" s="48" t="e">
        <f>IF('LV SM - typical bill'!C65,(('LV SM - typical bill'!G65-'LV SM - typical bill'!C65)),"")</f>
        <v>#VALUE!</v>
      </c>
      <c r="Q132" s="52" t="e">
        <f>IF('LV SM - typical bill'!C65,(('LV SM - typical bill'!G65-'LV SM - typical bill'!F65)),"")</f>
        <v>#VALUE!</v>
      </c>
    </row>
    <row r="133" spans="2:17" x14ac:dyDescent="0.25">
      <c r="B133" s="58" t="s">
        <v>102</v>
      </c>
      <c r="C133" s="59" t="e">
        <f>IF('LV SM - typical bill'!C66,(('LV SM - typical bill'!D66-'LV SM - typical bill'!C66)/'LV SM - typical bill'!C66),"")</f>
        <v>#VALUE!</v>
      </c>
      <c r="D133" s="45" t="e">
        <f>IF('LV SM - typical bill'!C66,(('LV SM - typical bill'!E66-'LV SM - typical bill'!C66)/'LV SM - typical bill'!C66),"")</f>
        <v>#VALUE!</v>
      </c>
      <c r="E133" s="60" t="e">
        <f>IF('LV SM - typical bill'!C66,(('LV SM - typical bill'!E66-'LV SM - typical bill'!D66)/'LV SM - typical bill'!D66),"")</f>
        <v>#VALUE!</v>
      </c>
      <c r="F133" s="51" t="e">
        <f>IF('LV SM - typical bill'!C66,('LV SM - typical bill'!D66-'LV SM - typical bill'!C66),"")</f>
        <v>#VALUE!</v>
      </c>
      <c r="G133" s="48" t="e">
        <f>IF('LV SM - typical bill'!C66,(('LV SM - typical bill'!E66-'LV SM - typical bill'!C66)),"")</f>
        <v>#VALUE!</v>
      </c>
      <c r="H133" s="52" t="e">
        <f>IF('LV SM - typical bill'!C66,(('LV SM - typical bill'!E66-'LV SM - typical bill'!D66)),"")</f>
        <v>#VALUE!</v>
      </c>
      <c r="I133" s="40"/>
      <c r="J133" s="65"/>
      <c r="K133" s="58" t="s">
        <v>102</v>
      </c>
      <c r="L133" s="59" t="e">
        <f>IF('LV SM - typical bill'!C66,(('LV SM - typical bill'!F66-'LV SM - typical bill'!C66)/'LV SM - typical bill'!C66),"")</f>
        <v>#VALUE!</v>
      </c>
      <c r="M133" s="45" t="e">
        <f>IF('LV SM - typical bill'!C66,(('LV SM - typical bill'!G66-'LV SM - typical bill'!C66)/'LV SM - typical bill'!C66),"")</f>
        <v>#VALUE!</v>
      </c>
      <c r="N133" s="60" t="e">
        <f>IF('LV SM - typical bill'!C66,(('LV SM - typical bill'!G66-'LV SM - typical bill'!F66)/'LV SM - typical bill'!F66),"")</f>
        <v>#VALUE!</v>
      </c>
      <c r="O133" s="51" t="e">
        <f>IF('LV SM - typical bill'!C66,(('LV SM - typical bill'!F66-'LV SM - typical bill'!C66)),"")</f>
        <v>#VALUE!</v>
      </c>
      <c r="P133" s="48" t="e">
        <f>IF('LV SM - typical bill'!C66,(('LV SM - typical bill'!G66-'LV SM - typical bill'!C66)),"")</f>
        <v>#VALUE!</v>
      </c>
      <c r="Q133" s="52" t="e">
        <f>IF('LV SM - typical bill'!C66,(('LV SM - typical bill'!G66-'LV SM - typical bill'!F66)),"")</f>
        <v>#VALUE!</v>
      </c>
    </row>
    <row r="134" spans="2:17" x14ac:dyDescent="0.25">
      <c r="B134" s="57" t="s">
        <v>132</v>
      </c>
      <c r="C134" s="59" t="str">
        <f>IF('LV SM - typical bill'!C67,(('LV SM - typical bill'!D67-'LV SM - typical bill'!C67)/'LV SM - typical bill'!C67),"")</f>
        <v/>
      </c>
      <c r="D134" s="45" t="str">
        <f>IF('LV SM - typical bill'!C67,(('LV SM - typical bill'!E67-'LV SM - typical bill'!C67)/'LV SM - typical bill'!C67),"")</f>
        <v/>
      </c>
      <c r="E134" s="60" t="str">
        <f>IF('LV SM - typical bill'!C67,(('LV SM - typical bill'!E67-'LV SM - typical bill'!D67)/'LV SM - typical bill'!D67),"")</f>
        <v/>
      </c>
      <c r="F134" s="51" t="str">
        <f>IF('LV SM - typical bill'!C67,('LV SM - typical bill'!D67-'LV SM - typical bill'!C67),"")</f>
        <v/>
      </c>
      <c r="G134" s="48" t="str">
        <f>IF('LV SM - typical bill'!C67,(('LV SM - typical bill'!E67-'LV SM - typical bill'!C67)),"")</f>
        <v/>
      </c>
      <c r="H134" s="52" t="str">
        <f>IF('LV SM - typical bill'!C67,(('LV SM - typical bill'!E67-'LV SM - typical bill'!D67)),"")</f>
        <v/>
      </c>
      <c r="I134" s="40"/>
      <c r="J134" s="65"/>
      <c r="K134" s="57" t="s">
        <v>132</v>
      </c>
      <c r="L134" s="59" t="str">
        <f>IF('LV SM - typical bill'!C67,(('LV SM - typical bill'!F67-'LV SM - typical bill'!C67)/'LV SM - typical bill'!C67),"")</f>
        <v/>
      </c>
      <c r="M134" s="45" t="str">
        <f>IF('LV SM - typical bill'!C67,(('LV SM - typical bill'!G67-'LV SM - typical bill'!C67)/'LV SM - typical bill'!C67),"")</f>
        <v/>
      </c>
      <c r="N134" s="60" t="str">
        <f>IF('LV SM - typical bill'!C67,(('LV SM - typical bill'!G67-'LV SM - typical bill'!F67)/'LV SM - typical bill'!F67),"")</f>
        <v/>
      </c>
      <c r="O134" s="51" t="str">
        <f>IF('LV SM - typical bill'!C67,(('LV SM - typical bill'!F67-'LV SM - typical bill'!C67)),"")</f>
        <v/>
      </c>
      <c r="P134" s="48" t="str">
        <f>IF('LV SM - typical bill'!C67,(('LV SM - typical bill'!G67-'LV SM - typical bill'!C67)),"")</f>
        <v/>
      </c>
      <c r="Q134" s="52" t="str">
        <f>IF('LV SM - typical bill'!C67,(('LV SM - typical bill'!G67-'LV SM - typical bill'!F67)),"")</f>
        <v/>
      </c>
    </row>
    <row r="135" spans="2:17" x14ac:dyDescent="0.25">
      <c r="B135" s="58" t="s">
        <v>68</v>
      </c>
      <c r="C135" s="59">
        <f>IF('LV SM - typical bill'!C68,(('LV SM - typical bill'!D68-'LV SM - typical bill'!C68)/'LV SM - typical bill'!C68),"")</f>
        <v>-4.4745586639053286E-2</v>
      </c>
      <c r="D135" s="45">
        <f>IF('LV SM - typical bill'!C68,(('LV SM - typical bill'!E68-'LV SM - typical bill'!C68)/'LV SM - typical bill'!C68),"")</f>
        <v>-4.6823245809721012E-2</v>
      </c>
      <c r="E135" s="60">
        <f>IF('LV SM - typical bill'!C68,(('LV SM - typical bill'!E68-'LV SM - typical bill'!D68)/'LV SM - typical bill'!D68),"")</f>
        <v>-2.1749799232622549E-3</v>
      </c>
      <c r="F135" s="51">
        <f>IF('LV SM - typical bill'!C68,('LV SM - typical bill'!D68-'LV SM - typical bill'!C68),"")</f>
        <v>0.16798499999999983</v>
      </c>
      <c r="G135" s="48">
        <f>IF('LV SM - typical bill'!C68,(('LV SM - typical bill'!E68-'LV SM - typical bill'!C68)),"")</f>
        <v>0.17578499999999986</v>
      </c>
      <c r="H135" s="52">
        <f>IF('LV SM - typical bill'!C68,(('LV SM - typical bill'!E68-'LV SM - typical bill'!D68)),"")</f>
        <v>7.8000000000000291E-3</v>
      </c>
      <c r="I135" s="40"/>
      <c r="J135" s="65"/>
      <c r="K135" s="58" t="s">
        <v>68</v>
      </c>
      <c r="L135" s="59">
        <f>IF('LV SM - typical bill'!C68,(('LV SM - typical bill'!F68-'LV SM - typical bill'!C68)/'LV SM - typical bill'!C68),"")</f>
        <v>-1.5209530595528132E-3</v>
      </c>
      <c r="M135" s="45">
        <f>IF('LV SM - typical bill'!C68,(('LV SM - typical bill'!G68-'LV SM - typical bill'!C68)/'LV SM - typical bill'!C68),"")</f>
        <v>-2.3187209077772278E-3</v>
      </c>
      <c r="N135" s="60">
        <f>IF('LV SM - typical bill'!C68,(('LV SM - typical bill'!G68-'LV SM - typical bill'!F68)/'LV SM - typical bill'!F68),"")</f>
        <v>-7.9898306396007559E-4</v>
      </c>
      <c r="O135" s="51">
        <f>IF('LV SM - typical bill'!C68,(('LV SM - typical bill'!F68-'LV SM - typical bill'!C68)),"")</f>
        <v>5.7099999999996598E-3</v>
      </c>
      <c r="P135" s="48">
        <f>IF('LV SM - typical bill'!C68,(('LV SM - typical bill'!G68-'LV SM - typical bill'!C68)),"")</f>
        <v>8.7049999999999628E-3</v>
      </c>
      <c r="Q135" s="52">
        <f>IF('LV SM - typical bill'!C68,(('LV SM - typical bill'!G68-'LV SM - typical bill'!F68)),"")</f>
        <v>2.995000000000303E-3</v>
      </c>
    </row>
    <row r="136" spans="2:17" x14ac:dyDescent="0.25">
      <c r="B136" s="58" t="s">
        <v>87</v>
      </c>
      <c r="C136" s="59" t="e">
        <f>IF('LV SM - typical bill'!C69,(('LV SM - typical bill'!D69-'LV SM - typical bill'!C69)/'LV SM - typical bill'!C69),"")</f>
        <v>#VALUE!</v>
      </c>
      <c r="D136" s="45" t="e">
        <f>IF('LV SM - typical bill'!C69,(('LV SM - typical bill'!E69-'LV SM - typical bill'!C69)/'LV SM - typical bill'!C69),"")</f>
        <v>#VALUE!</v>
      </c>
      <c r="E136" s="60" t="e">
        <f>IF('LV SM - typical bill'!C69,(('LV SM - typical bill'!E69-'LV SM - typical bill'!D69)/'LV SM - typical bill'!D69),"")</f>
        <v>#VALUE!</v>
      </c>
      <c r="F136" s="51" t="e">
        <f>IF('LV SM - typical bill'!C69,('LV SM - typical bill'!D69-'LV SM - typical bill'!C69),"")</f>
        <v>#VALUE!</v>
      </c>
      <c r="G136" s="48" t="e">
        <f>IF('LV SM - typical bill'!C69,(('LV SM - typical bill'!E69-'LV SM - typical bill'!C69)),"")</f>
        <v>#VALUE!</v>
      </c>
      <c r="H136" s="52" t="e">
        <f>IF('LV SM - typical bill'!C69,(('LV SM - typical bill'!E69-'LV SM - typical bill'!D69)),"")</f>
        <v>#VALUE!</v>
      </c>
      <c r="I136" s="40"/>
      <c r="J136" s="65"/>
      <c r="K136" s="58" t="s">
        <v>87</v>
      </c>
      <c r="L136" s="59" t="e">
        <f>IF('LV SM - typical bill'!C69,(('LV SM - typical bill'!F69-'LV SM - typical bill'!C69)/'LV SM - typical bill'!C69),"")</f>
        <v>#VALUE!</v>
      </c>
      <c r="M136" s="45" t="e">
        <f>IF('LV SM - typical bill'!C69,(('LV SM - typical bill'!G69-'LV SM - typical bill'!C69)/'LV SM - typical bill'!C69),"")</f>
        <v>#VALUE!</v>
      </c>
      <c r="N136" s="60" t="e">
        <f>IF('LV SM - typical bill'!C69,(('LV SM - typical bill'!G69-'LV SM - typical bill'!F69)/'LV SM - typical bill'!F69),"")</f>
        <v>#VALUE!</v>
      </c>
      <c r="O136" s="51" t="e">
        <f>IF('LV SM - typical bill'!C69,(('LV SM - typical bill'!F69-'LV SM - typical bill'!C69)),"")</f>
        <v>#VALUE!</v>
      </c>
      <c r="P136" s="48" t="e">
        <f>IF('LV SM - typical bill'!C69,(('LV SM - typical bill'!G69-'LV SM - typical bill'!C69)),"")</f>
        <v>#VALUE!</v>
      </c>
      <c r="Q136" s="52" t="e">
        <f>IF('LV SM - typical bill'!C69,(('LV SM - typical bill'!G69-'LV SM - typical bill'!F69)),"")</f>
        <v>#VALUE!</v>
      </c>
    </row>
    <row r="137" spans="2:17" x14ac:dyDescent="0.25">
      <c r="B137" s="58" t="s">
        <v>103</v>
      </c>
      <c r="C137" s="59" t="e">
        <f>IF('LV SM - typical bill'!C70,(('LV SM - typical bill'!D70-'LV SM - typical bill'!C70)/'LV SM - typical bill'!C70),"")</f>
        <v>#VALUE!</v>
      </c>
      <c r="D137" s="45" t="e">
        <f>IF('LV SM - typical bill'!C70,(('LV SM - typical bill'!E70-'LV SM - typical bill'!C70)/'LV SM - typical bill'!C70),"")</f>
        <v>#VALUE!</v>
      </c>
      <c r="E137" s="60" t="e">
        <f>IF('LV SM - typical bill'!C70,(('LV SM - typical bill'!E70-'LV SM - typical bill'!D70)/'LV SM - typical bill'!D70),"")</f>
        <v>#VALUE!</v>
      </c>
      <c r="F137" s="51" t="e">
        <f>IF('LV SM - typical bill'!C70,('LV SM - typical bill'!D70-'LV SM - typical bill'!C70),"")</f>
        <v>#VALUE!</v>
      </c>
      <c r="G137" s="48" t="e">
        <f>IF('LV SM - typical bill'!C70,(('LV SM - typical bill'!E70-'LV SM - typical bill'!C70)),"")</f>
        <v>#VALUE!</v>
      </c>
      <c r="H137" s="52" t="e">
        <f>IF('LV SM - typical bill'!C70,(('LV SM - typical bill'!E70-'LV SM - typical bill'!D70)),"")</f>
        <v>#VALUE!</v>
      </c>
      <c r="I137" s="40"/>
      <c r="J137" s="65"/>
      <c r="K137" s="58" t="s">
        <v>103</v>
      </c>
      <c r="L137" s="59" t="e">
        <f>IF('LV SM - typical bill'!C70,(('LV SM - typical bill'!F70-'LV SM - typical bill'!C70)/'LV SM - typical bill'!C70),"")</f>
        <v>#VALUE!</v>
      </c>
      <c r="M137" s="45" t="e">
        <f>IF('LV SM - typical bill'!C70,(('LV SM - typical bill'!G70-'LV SM - typical bill'!C70)/'LV SM - typical bill'!C70),"")</f>
        <v>#VALUE!</v>
      </c>
      <c r="N137" s="60" t="e">
        <f>IF('LV SM - typical bill'!C70,(('LV SM - typical bill'!G70-'LV SM - typical bill'!F70)/'LV SM - typical bill'!F70),"")</f>
        <v>#VALUE!</v>
      </c>
      <c r="O137" s="51" t="e">
        <f>IF('LV SM - typical bill'!C70,(('LV SM - typical bill'!F70-'LV SM - typical bill'!C70)),"")</f>
        <v>#VALUE!</v>
      </c>
      <c r="P137" s="48" t="e">
        <f>IF('LV SM - typical bill'!C70,(('LV SM - typical bill'!G70-'LV SM - typical bill'!C70)),"")</f>
        <v>#VALUE!</v>
      </c>
      <c r="Q137" s="52" t="e">
        <f>IF('LV SM - typical bill'!C70,(('LV SM - typical bill'!G70-'LV SM - typical bill'!F70)),"")</f>
        <v>#VALUE!</v>
      </c>
    </row>
    <row r="138" spans="2:17" x14ac:dyDescent="0.25">
      <c r="B138" s="57" t="s">
        <v>133</v>
      </c>
      <c r="C138" s="59" t="str">
        <f>IF('LV SM - typical bill'!C71,(('LV SM - typical bill'!D71-'LV SM - typical bill'!C71)/'LV SM - typical bill'!C71),"")</f>
        <v/>
      </c>
      <c r="D138" s="45" t="str">
        <f>IF('LV SM - typical bill'!C71,(('LV SM - typical bill'!E71-'LV SM - typical bill'!C71)/'LV SM - typical bill'!C71),"")</f>
        <v/>
      </c>
      <c r="E138" s="60" t="str">
        <f>IF('LV SM - typical bill'!C71,(('LV SM - typical bill'!E71-'LV SM - typical bill'!D71)/'LV SM - typical bill'!D71),"")</f>
        <v/>
      </c>
      <c r="F138" s="51" t="str">
        <f>IF('LV SM - typical bill'!C71,('LV SM - typical bill'!D71-'LV SM - typical bill'!C71),"")</f>
        <v/>
      </c>
      <c r="G138" s="48" t="str">
        <f>IF('LV SM - typical bill'!C71,(('LV SM - typical bill'!E71-'LV SM - typical bill'!C71)),"")</f>
        <v/>
      </c>
      <c r="H138" s="52" t="str">
        <f>IF('LV SM - typical bill'!C71,(('LV SM - typical bill'!E71-'LV SM - typical bill'!D71)),"")</f>
        <v/>
      </c>
      <c r="I138" s="40"/>
      <c r="J138" s="65"/>
      <c r="K138" s="57" t="s">
        <v>133</v>
      </c>
      <c r="L138" s="59" t="str">
        <f>IF('LV SM - typical bill'!C71,(('LV SM - typical bill'!F71-'LV SM - typical bill'!C71)/'LV SM - typical bill'!C71),"")</f>
        <v/>
      </c>
      <c r="M138" s="45" t="str">
        <f>IF('LV SM - typical bill'!C71,(('LV SM - typical bill'!G71-'LV SM - typical bill'!C71)/'LV SM - typical bill'!C71),"")</f>
        <v/>
      </c>
      <c r="N138" s="60" t="str">
        <f>IF('LV SM - typical bill'!C71,(('LV SM - typical bill'!G71-'LV SM - typical bill'!F71)/'LV SM - typical bill'!F71),"")</f>
        <v/>
      </c>
      <c r="O138" s="51" t="str">
        <f>IF('LV SM - typical bill'!C71,(('LV SM - typical bill'!F71-'LV SM - typical bill'!C71)),"")</f>
        <v/>
      </c>
      <c r="P138" s="48" t="str">
        <f>IF('LV SM - typical bill'!C71,(('LV SM - typical bill'!G71-'LV SM - typical bill'!C71)),"")</f>
        <v/>
      </c>
      <c r="Q138" s="52" t="str">
        <f>IF('LV SM - typical bill'!C71,(('LV SM - typical bill'!G71-'LV SM - typical bill'!F71)),"")</f>
        <v/>
      </c>
    </row>
    <row r="139" spans="2:17" x14ac:dyDescent="0.25">
      <c r="B139" s="58" t="s">
        <v>69</v>
      </c>
      <c r="C139" s="59" t="str">
        <f>IF('LV SM - typical bill'!C72,(('LV SM - typical bill'!D72-'LV SM - typical bill'!C72)/'LV SM - typical bill'!C72),"")</f>
        <v/>
      </c>
      <c r="D139" s="45" t="str">
        <f>IF('LV SM - typical bill'!C72,(('LV SM - typical bill'!E72-'LV SM - typical bill'!C72)/'LV SM - typical bill'!C72),"")</f>
        <v/>
      </c>
      <c r="E139" s="60" t="str">
        <f>IF('LV SM - typical bill'!C72,(('LV SM - typical bill'!E72-'LV SM - typical bill'!D72)/'LV SM - typical bill'!D72),"")</f>
        <v/>
      </c>
      <c r="F139" s="51" t="str">
        <f>IF('LV SM - typical bill'!C72,('LV SM - typical bill'!D72-'LV SM - typical bill'!C72),"")</f>
        <v/>
      </c>
      <c r="G139" s="48" t="str">
        <f>IF('LV SM - typical bill'!C72,(('LV SM - typical bill'!E72-'LV SM - typical bill'!C72)),"")</f>
        <v/>
      </c>
      <c r="H139" s="52" t="str">
        <f>IF('LV SM - typical bill'!C72,(('LV SM - typical bill'!E72-'LV SM - typical bill'!D72)),"")</f>
        <v/>
      </c>
      <c r="I139" s="40"/>
      <c r="J139" s="65"/>
      <c r="K139" s="58" t="s">
        <v>69</v>
      </c>
      <c r="L139" s="59" t="str">
        <f>IF('LV SM - typical bill'!C72,(('LV SM - typical bill'!F72-'LV SM - typical bill'!C72)/'LV SM - typical bill'!C72),"")</f>
        <v/>
      </c>
      <c r="M139" s="45" t="str">
        <f>IF('LV SM - typical bill'!C72,(('LV SM - typical bill'!G72-'LV SM - typical bill'!C72)/'LV SM - typical bill'!C72),"")</f>
        <v/>
      </c>
      <c r="N139" s="60" t="str">
        <f>IF('LV SM - typical bill'!C72,(('LV SM - typical bill'!G72-'LV SM - typical bill'!F72)/'LV SM - typical bill'!F72),"")</f>
        <v/>
      </c>
      <c r="O139" s="51" t="str">
        <f>IF('LV SM - typical bill'!C72,(('LV SM - typical bill'!F72-'LV SM - typical bill'!C72)),"")</f>
        <v/>
      </c>
      <c r="P139" s="48" t="str">
        <f>IF('LV SM - typical bill'!C72,(('LV SM - typical bill'!G72-'LV SM - typical bill'!C72)),"")</f>
        <v/>
      </c>
      <c r="Q139" s="52" t="str">
        <f>IF('LV SM - typical bill'!C72,(('LV SM - typical bill'!G72-'LV SM - typical bill'!F72)),"")</f>
        <v/>
      </c>
    </row>
    <row r="140" spans="2:17" x14ac:dyDescent="0.25">
      <c r="B140" s="58" t="s">
        <v>104</v>
      </c>
      <c r="C140" s="59" t="e">
        <f>IF('LV SM - typical bill'!C73,(('LV SM - typical bill'!D73-'LV SM - typical bill'!C73)/'LV SM - typical bill'!C73),"")</f>
        <v>#VALUE!</v>
      </c>
      <c r="D140" s="45" t="e">
        <f>IF('LV SM - typical bill'!C73,(('LV SM - typical bill'!E73-'LV SM - typical bill'!C73)/'LV SM - typical bill'!C73),"")</f>
        <v>#VALUE!</v>
      </c>
      <c r="E140" s="60" t="e">
        <f>IF('LV SM - typical bill'!C73,(('LV SM - typical bill'!E73-'LV SM - typical bill'!D73)/'LV SM - typical bill'!D73),"")</f>
        <v>#VALUE!</v>
      </c>
      <c r="F140" s="51" t="e">
        <f>IF('LV SM - typical bill'!C73,('LV SM - typical bill'!D73-'LV SM - typical bill'!C73),"")</f>
        <v>#VALUE!</v>
      </c>
      <c r="G140" s="48" t="e">
        <f>IF('LV SM - typical bill'!C73,(('LV SM - typical bill'!E73-'LV SM - typical bill'!C73)),"")</f>
        <v>#VALUE!</v>
      </c>
      <c r="H140" s="52" t="e">
        <f>IF('LV SM - typical bill'!C73,(('LV SM - typical bill'!E73-'LV SM - typical bill'!D73)),"")</f>
        <v>#VALUE!</v>
      </c>
      <c r="I140" s="40"/>
      <c r="J140" s="65"/>
      <c r="K140" s="58" t="s">
        <v>104</v>
      </c>
      <c r="L140" s="59" t="e">
        <f>IF('LV SM - typical bill'!C73,(('LV SM - typical bill'!F73-'LV SM - typical bill'!C73)/'LV SM - typical bill'!C73),"")</f>
        <v>#VALUE!</v>
      </c>
      <c r="M140" s="45" t="e">
        <f>IF('LV SM - typical bill'!C73,(('LV SM - typical bill'!G73-'LV SM - typical bill'!C73)/'LV SM - typical bill'!C73),"")</f>
        <v>#VALUE!</v>
      </c>
      <c r="N140" s="60" t="e">
        <f>IF('LV SM - typical bill'!C73,(('LV SM - typical bill'!G73-'LV SM - typical bill'!F73)/'LV SM - typical bill'!F73),"")</f>
        <v>#VALUE!</v>
      </c>
      <c r="O140" s="51" t="e">
        <f>IF('LV SM - typical bill'!C73,(('LV SM - typical bill'!F73-'LV SM - typical bill'!C73)),"")</f>
        <v>#VALUE!</v>
      </c>
      <c r="P140" s="48" t="e">
        <f>IF('LV SM - typical bill'!C73,(('LV SM - typical bill'!G73-'LV SM - typical bill'!C73)),"")</f>
        <v>#VALUE!</v>
      </c>
      <c r="Q140" s="52" t="e">
        <f>IF('LV SM - typical bill'!C73,(('LV SM - typical bill'!G73-'LV SM - typical bill'!F73)),"")</f>
        <v>#VALUE!</v>
      </c>
    </row>
    <row r="141" spans="2:17" x14ac:dyDescent="0.25">
      <c r="B141" s="57" t="s">
        <v>134</v>
      </c>
      <c r="C141" s="59" t="str">
        <f>IF('LV SM - typical bill'!C74,(('LV SM - typical bill'!D74-'LV SM - typical bill'!C74)/'LV SM - typical bill'!C74),"")</f>
        <v/>
      </c>
      <c r="D141" s="45" t="str">
        <f>IF('LV SM - typical bill'!C74,(('LV SM - typical bill'!E74-'LV SM - typical bill'!C74)/'LV SM - typical bill'!C74),"")</f>
        <v/>
      </c>
      <c r="E141" s="60" t="str">
        <f>IF('LV SM - typical bill'!C74,(('LV SM - typical bill'!E74-'LV SM - typical bill'!D74)/'LV SM - typical bill'!D74),"")</f>
        <v/>
      </c>
      <c r="F141" s="51" t="str">
        <f>IF('LV SM - typical bill'!C74,('LV SM - typical bill'!D74-'LV SM - typical bill'!C74),"")</f>
        <v/>
      </c>
      <c r="G141" s="48" t="str">
        <f>IF('LV SM - typical bill'!C74,(('LV SM - typical bill'!E74-'LV SM - typical bill'!C74)),"")</f>
        <v/>
      </c>
      <c r="H141" s="52" t="str">
        <f>IF('LV SM - typical bill'!C74,(('LV SM - typical bill'!E74-'LV SM - typical bill'!D74)),"")</f>
        <v/>
      </c>
      <c r="I141" s="40"/>
      <c r="J141" s="65"/>
      <c r="K141" s="57" t="s">
        <v>134</v>
      </c>
      <c r="L141" s="59" t="str">
        <f>IF('LV SM - typical bill'!C74,(('LV SM - typical bill'!F74-'LV SM - typical bill'!C74)/'LV SM - typical bill'!C74),"")</f>
        <v/>
      </c>
      <c r="M141" s="45" t="str">
        <f>IF('LV SM - typical bill'!C74,(('LV SM - typical bill'!G74-'LV SM - typical bill'!C74)/'LV SM - typical bill'!C74),"")</f>
        <v/>
      </c>
      <c r="N141" s="60" t="str">
        <f>IF('LV SM - typical bill'!C74,(('LV SM - typical bill'!G74-'LV SM - typical bill'!F74)/'LV SM - typical bill'!F74),"")</f>
        <v/>
      </c>
      <c r="O141" s="51" t="str">
        <f>IF('LV SM - typical bill'!C74,(('LV SM - typical bill'!F74-'LV SM - typical bill'!C74)),"")</f>
        <v/>
      </c>
      <c r="P141" s="48" t="str">
        <f>IF('LV SM - typical bill'!C74,(('LV SM - typical bill'!G74-'LV SM - typical bill'!C74)),"")</f>
        <v/>
      </c>
      <c r="Q141" s="52" t="str">
        <f>IF('LV SM - typical bill'!C74,(('LV SM - typical bill'!G74-'LV SM - typical bill'!F74)),"")</f>
        <v/>
      </c>
    </row>
    <row r="142" spans="2:17" x14ac:dyDescent="0.25">
      <c r="B142" s="58" t="s">
        <v>70</v>
      </c>
      <c r="C142" s="59" t="e">
        <f>IF('LV SM - typical bill'!C75,(('LV SM - typical bill'!D75-'LV SM - typical bill'!C75)/'LV SM - typical bill'!C75),"")</f>
        <v>#VALUE!</v>
      </c>
      <c r="D142" s="45" t="e">
        <f>IF('LV SM - typical bill'!C75,(('LV SM - typical bill'!E75-'LV SM - typical bill'!C75)/'LV SM - typical bill'!C75),"")</f>
        <v>#VALUE!</v>
      </c>
      <c r="E142" s="60" t="e">
        <f>IF('LV SM - typical bill'!C75,(('LV SM - typical bill'!E75-'LV SM - typical bill'!D75)/'LV SM - typical bill'!D75),"")</f>
        <v>#VALUE!</v>
      </c>
      <c r="F142" s="51" t="e">
        <f>IF('LV SM - typical bill'!C75,('LV SM - typical bill'!D75-'LV SM - typical bill'!C75),"")</f>
        <v>#VALUE!</v>
      </c>
      <c r="G142" s="48" t="e">
        <f>IF('LV SM - typical bill'!C75,(('LV SM - typical bill'!E75-'LV SM - typical bill'!C75)),"")</f>
        <v>#VALUE!</v>
      </c>
      <c r="H142" s="52" t="e">
        <f>IF('LV SM - typical bill'!C75,(('LV SM - typical bill'!E75-'LV SM - typical bill'!D75)),"")</f>
        <v>#VALUE!</v>
      </c>
      <c r="I142" s="40"/>
      <c r="J142" s="65"/>
      <c r="K142" s="58" t="s">
        <v>70</v>
      </c>
      <c r="L142" s="59" t="e">
        <f>IF('LV SM - typical bill'!C75,(('LV SM - typical bill'!F75-'LV SM - typical bill'!C75)/'LV SM - typical bill'!C75),"")</f>
        <v>#VALUE!</v>
      </c>
      <c r="M142" s="45" t="e">
        <f>IF('LV SM - typical bill'!C75,(('LV SM - typical bill'!G75-'LV SM - typical bill'!C75)/'LV SM - typical bill'!C75),"")</f>
        <v>#VALUE!</v>
      </c>
      <c r="N142" s="60" t="e">
        <f>IF('LV SM - typical bill'!C75,(('LV SM - typical bill'!G75-'LV SM - typical bill'!F75)/'LV SM - typical bill'!F75),"")</f>
        <v>#VALUE!</v>
      </c>
      <c r="O142" s="51" t="e">
        <f>IF('LV SM - typical bill'!C75,(('LV SM - typical bill'!F75-'LV SM - typical bill'!C75)),"")</f>
        <v>#VALUE!</v>
      </c>
      <c r="P142" s="48" t="e">
        <f>IF('LV SM - typical bill'!C75,(('LV SM - typical bill'!G75-'LV SM - typical bill'!C75)),"")</f>
        <v>#VALUE!</v>
      </c>
      <c r="Q142" s="52" t="e">
        <f>IF('LV SM - typical bill'!C75,(('LV SM - typical bill'!G75-'LV SM - typical bill'!F75)),"")</f>
        <v>#VALUE!</v>
      </c>
    </row>
    <row r="143" spans="2:17" x14ac:dyDescent="0.25">
      <c r="B143" s="58" t="s">
        <v>105</v>
      </c>
      <c r="C143" s="59" t="e">
        <f>IF('LV SM - typical bill'!C76,(('LV SM - typical bill'!D76-'LV SM - typical bill'!C76)/'LV SM - typical bill'!C76),"")</f>
        <v>#VALUE!</v>
      </c>
      <c r="D143" s="45" t="e">
        <f>IF('LV SM - typical bill'!C76,(('LV SM - typical bill'!E76-'LV SM - typical bill'!C76)/'LV SM - typical bill'!C76),"")</f>
        <v>#VALUE!</v>
      </c>
      <c r="E143" s="60" t="e">
        <f>IF('LV SM - typical bill'!C76,(('LV SM - typical bill'!E76-'LV SM - typical bill'!D76)/'LV SM - typical bill'!D76),"")</f>
        <v>#VALUE!</v>
      </c>
      <c r="F143" s="51" t="e">
        <f>IF('LV SM - typical bill'!C76,('LV SM - typical bill'!D76-'LV SM - typical bill'!C76),"")</f>
        <v>#VALUE!</v>
      </c>
      <c r="G143" s="48" t="e">
        <f>IF('LV SM - typical bill'!C76,(('LV SM - typical bill'!E76-'LV SM - typical bill'!C76)),"")</f>
        <v>#VALUE!</v>
      </c>
      <c r="H143" s="52" t="e">
        <f>IF('LV SM - typical bill'!C76,(('LV SM - typical bill'!E76-'LV SM - typical bill'!D76)),"")</f>
        <v>#VALUE!</v>
      </c>
      <c r="I143" s="40"/>
      <c r="J143" s="65"/>
      <c r="K143" s="58" t="s">
        <v>105</v>
      </c>
      <c r="L143" s="59" t="e">
        <f>IF('LV SM - typical bill'!C76,(('LV SM - typical bill'!F76-'LV SM - typical bill'!C76)/'LV SM - typical bill'!C76),"")</f>
        <v>#VALUE!</v>
      </c>
      <c r="M143" s="45" t="e">
        <f>IF('LV SM - typical bill'!C76,(('LV SM - typical bill'!G76-'LV SM - typical bill'!C76)/'LV SM - typical bill'!C76),"")</f>
        <v>#VALUE!</v>
      </c>
      <c r="N143" s="60" t="e">
        <f>IF('LV SM - typical bill'!C76,(('LV SM - typical bill'!G76-'LV SM - typical bill'!F76)/'LV SM - typical bill'!F76),"")</f>
        <v>#VALUE!</v>
      </c>
      <c r="O143" s="51" t="e">
        <f>IF('LV SM - typical bill'!C76,(('LV SM - typical bill'!F76-'LV SM - typical bill'!C76)),"")</f>
        <v>#VALUE!</v>
      </c>
      <c r="P143" s="48" t="e">
        <f>IF('LV SM - typical bill'!C76,(('LV SM - typical bill'!G76-'LV SM - typical bill'!C76)),"")</f>
        <v>#VALUE!</v>
      </c>
      <c r="Q143" s="52" t="e">
        <f>IF('LV SM - typical bill'!C76,(('LV SM - typical bill'!G76-'LV SM - typical bill'!F76)),"")</f>
        <v>#VALUE!</v>
      </c>
    </row>
    <row r="144" spans="2:17" x14ac:dyDescent="0.25">
      <c r="B144" s="57" t="s">
        <v>135</v>
      </c>
      <c r="C144" s="59" t="str">
        <f>IF('LV SM - typical bill'!C77,(('LV SM - typical bill'!D77-'LV SM - typical bill'!C77)/'LV SM - typical bill'!C77),"")</f>
        <v/>
      </c>
      <c r="D144" s="45" t="str">
        <f>IF('LV SM - typical bill'!C77,(('LV SM - typical bill'!E77-'LV SM - typical bill'!C77)/'LV SM - typical bill'!C77),"")</f>
        <v/>
      </c>
      <c r="E144" s="60" t="str">
        <f>IF('LV SM - typical bill'!C77,(('LV SM - typical bill'!E77-'LV SM - typical bill'!D77)/'LV SM - typical bill'!D77),"")</f>
        <v/>
      </c>
      <c r="F144" s="51" t="str">
        <f>IF('LV SM - typical bill'!C77,('LV SM - typical bill'!D77-'LV SM - typical bill'!C77),"")</f>
        <v/>
      </c>
      <c r="G144" s="48" t="str">
        <f>IF('LV SM - typical bill'!C77,(('LV SM - typical bill'!E77-'LV SM - typical bill'!C77)),"")</f>
        <v/>
      </c>
      <c r="H144" s="52" t="str">
        <f>IF('LV SM - typical bill'!C77,(('LV SM - typical bill'!E77-'LV SM - typical bill'!D77)),"")</f>
        <v/>
      </c>
      <c r="I144" s="40"/>
      <c r="J144" s="65"/>
      <c r="K144" s="57" t="s">
        <v>135</v>
      </c>
      <c r="L144" s="59" t="str">
        <f>IF('LV SM - typical bill'!C77,(('LV SM - typical bill'!F77-'LV SM - typical bill'!C77)/'LV SM - typical bill'!C77),"")</f>
        <v/>
      </c>
      <c r="M144" s="45" t="str">
        <f>IF('LV SM - typical bill'!C77,(('LV SM - typical bill'!G77-'LV SM - typical bill'!C77)/'LV SM - typical bill'!C77),"")</f>
        <v/>
      </c>
      <c r="N144" s="60" t="str">
        <f>IF('LV SM - typical bill'!C77,(('LV SM - typical bill'!G77-'LV SM - typical bill'!F77)/'LV SM - typical bill'!F77),"")</f>
        <v/>
      </c>
      <c r="O144" s="51" t="str">
        <f>IF('LV SM - typical bill'!C77,(('LV SM - typical bill'!F77-'LV SM - typical bill'!C77)),"")</f>
        <v/>
      </c>
      <c r="P144" s="48" t="str">
        <f>IF('LV SM - typical bill'!C77,(('LV SM - typical bill'!G77-'LV SM - typical bill'!C77)),"")</f>
        <v/>
      </c>
      <c r="Q144" s="52" t="str">
        <f>IF('LV SM - typical bill'!C77,(('LV SM - typical bill'!G77-'LV SM - typical bill'!F77)),"")</f>
        <v/>
      </c>
    </row>
    <row r="145" spans="2:17" x14ac:dyDescent="0.25">
      <c r="B145" s="58" t="s">
        <v>71</v>
      </c>
      <c r="C145" s="59">
        <f>IF('LV SM - typical bill'!C78,(('LV SM - typical bill'!D78-'LV SM - typical bill'!C78)/'LV SM - typical bill'!C78),"")</f>
        <v>-3.3797080003145026E-2</v>
      </c>
      <c r="D145" s="45">
        <f>IF('LV SM - typical bill'!C78,(('LV SM - typical bill'!E78-'LV SM - typical bill'!C78)/'LV SM - typical bill'!C78),"")</f>
        <v>-3.3677276205395554E-2</v>
      </c>
      <c r="E145" s="60">
        <f>IF('LV SM - typical bill'!C78,(('LV SM - typical bill'!E78-'LV SM - typical bill'!D78)/'LV SM - typical bill'!D78),"")</f>
        <v>1.239944480294708E-4</v>
      </c>
      <c r="F145" s="51">
        <f>IF('LV SM - typical bill'!C78,('LV SM - typical bill'!D78-'LV SM - typical bill'!C78),"")</f>
        <v>937.00703432835871</v>
      </c>
      <c r="G145" s="48">
        <f>IF('LV SM - typical bill'!C78,(('LV SM - typical bill'!E78-'LV SM - typical bill'!C78)),"")</f>
        <v>933.68553432835688</v>
      </c>
      <c r="H145" s="52">
        <f>IF('LV SM - typical bill'!C78,(('LV SM - typical bill'!E78-'LV SM - typical bill'!D78)),"")</f>
        <v>-3.3215000000018335</v>
      </c>
      <c r="I145" s="40"/>
      <c r="J145" s="65"/>
      <c r="K145" s="58" t="s">
        <v>71</v>
      </c>
      <c r="L145" s="59">
        <f>IF('LV SM - typical bill'!C78,(('LV SM - typical bill'!F78-'LV SM - typical bill'!C78)/'LV SM - typical bill'!C78),"")</f>
        <v>-2.8543134426162009E-3</v>
      </c>
      <c r="M145" s="45">
        <f>IF('LV SM - typical bill'!C78,(('LV SM - typical bill'!G78-'LV SM - typical bill'!C78)/'LV SM - typical bill'!C78),"")</f>
        <v>-2.6538878027082529E-3</v>
      </c>
      <c r="N145" s="60">
        <f>IF('LV SM - typical bill'!C78,(('LV SM - typical bill'!G78-'LV SM - typical bill'!F78)/'LV SM - typical bill'!F78),"")</f>
        <v>2.0099935506907876E-4</v>
      </c>
      <c r="O145" s="51">
        <f>IF('LV SM - typical bill'!C78,(('LV SM - typical bill'!F78-'LV SM - typical bill'!C78)),"")</f>
        <v>79.1344037313429</v>
      </c>
      <c r="P145" s="48">
        <f>IF('LV SM - typical bill'!C78,(('LV SM - typical bill'!G78-'LV SM - typical bill'!C78)),"")</f>
        <v>73.577703731341899</v>
      </c>
      <c r="Q145" s="52">
        <f>IF('LV SM - typical bill'!C78,(('LV SM - typical bill'!G78-'LV SM - typical bill'!F78)),"")</f>
        <v>-5.5567000000010012</v>
      </c>
    </row>
    <row r="146" spans="2:17" x14ac:dyDescent="0.25">
      <c r="B146" s="58" t="s">
        <v>106</v>
      </c>
      <c r="C146" s="59" t="e">
        <f>IF('LV SM - typical bill'!C79,(('LV SM - typical bill'!D79-'LV SM - typical bill'!C79)/'LV SM - typical bill'!C79),"")</f>
        <v>#VALUE!</v>
      </c>
      <c r="D146" s="45" t="e">
        <f>IF('LV SM - typical bill'!C79,(('LV SM - typical bill'!E79-'LV SM - typical bill'!C79)/'LV SM - typical bill'!C79),"")</f>
        <v>#VALUE!</v>
      </c>
      <c r="E146" s="60" t="e">
        <f>IF('LV SM - typical bill'!C79,(('LV SM - typical bill'!E79-'LV SM - typical bill'!D79)/'LV SM - typical bill'!D79),"")</f>
        <v>#VALUE!</v>
      </c>
      <c r="F146" s="51" t="e">
        <f>IF('LV SM - typical bill'!C79,('LV SM - typical bill'!D79-'LV SM - typical bill'!C79),"")</f>
        <v>#VALUE!</v>
      </c>
      <c r="G146" s="48" t="e">
        <f>IF('LV SM - typical bill'!C79,(('LV SM - typical bill'!E79-'LV SM - typical bill'!C79)),"")</f>
        <v>#VALUE!</v>
      </c>
      <c r="H146" s="52" t="e">
        <f>IF('LV SM - typical bill'!C79,(('LV SM - typical bill'!E79-'LV SM - typical bill'!D79)),"")</f>
        <v>#VALUE!</v>
      </c>
      <c r="I146" s="40"/>
      <c r="J146" s="65"/>
      <c r="K146" s="58" t="s">
        <v>106</v>
      </c>
      <c r="L146" s="59" t="e">
        <f>IF('LV SM - typical bill'!C79,(('LV SM - typical bill'!F79-'LV SM - typical bill'!C79)/'LV SM - typical bill'!C79),"")</f>
        <v>#VALUE!</v>
      </c>
      <c r="M146" s="45" t="e">
        <f>IF('LV SM - typical bill'!C79,(('LV SM - typical bill'!G79-'LV SM - typical bill'!C79)/'LV SM - typical bill'!C79),"")</f>
        <v>#VALUE!</v>
      </c>
      <c r="N146" s="60" t="e">
        <f>IF('LV SM - typical bill'!C79,(('LV SM - typical bill'!G79-'LV SM - typical bill'!F79)/'LV SM - typical bill'!F79),"")</f>
        <v>#VALUE!</v>
      </c>
      <c r="O146" s="51" t="e">
        <f>IF('LV SM - typical bill'!C79,(('LV SM - typical bill'!F79-'LV SM - typical bill'!C79)),"")</f>
        <v>#VALUE!</v>
      </c>
      <c r="P146" s="48" t="e">
        <f>IF('LV SM - typical bill'!C79,(('LV SM - typical bill'!G79-'LV SM - typical bill'!C79)),"")</f>
        <v>#VALUE!</v>
      </c>
      <c r="Q146" s="52" t="e">
        <f>IF('LV SM - typical bill'!C79,(('LV SM - typical bill'!G79-'LV SM - typical bill'!F79)),"")</f>
        <v>#VALUE!</v>
      </c>
    </row>
    <row r="147" spans="2:17" x14ac:dyDescent="0.25">
      <c r="B147" s="57" t="s">
        <v>136</v>
      </c>
      <c r="C147" s="59" t="str">
        <f>IF('LV SM - typical bill'!C80,(('LV SM - typical bill'!D80-'LV SM - typical bill'!C80)/'LV SM - typical bill'!C80),"")</f>
        <v/>
      </c>
      <c r="D147" s="45" t="str">
        <f>IF('LV SM - typical bill'!C80,(('LV SM - typical bill'!E80-'LV SM - typical bill'!C80)/'LV SM - typical bill'!C80),"")</f>
        <v/>
      </c>
      <c r="E147" s="60" t="str">
        <f>IF('LV SM - typical bill'!C80,(('LV SM - typical bill'!E80-'LV SM - typical bill'!D80)/'LV SM - typical bill'!D80),"")</f>
        <v/>
      </c>
      <c r="F147" s="51" t="str">
        <f>IF('LV SM - typical bill'!C80,('LV SM - typical bill'!D80-'LV SM - typical bill'!C80),"")</f>
        <v/>
      </c>
      <c r="G147" s="48" t="str">
        <f>IF('LV SM - typical bill'!C80,(('LV SM - typical bill'!E80-'LV SM - typical bill'!C80)),"")</f>
        <v/>
      </c>
      <c r="H147" s="52" t="str">
        <f>IF('LV SM - typical bill'!C80,(('LV SM - typical bill'!E80-'LV SM - typical bill'!D80)),"")</f>
        <v/>
      </c>
      <c r="I147" s="40"/>
      <c r="J147" s="65"/>
      <c r="K147" s="57" t="s">
        <v>136</v>
      </c>
      <c r="L147" s="59" t="str">
        <f>IF('LV SM - typical bill'!C80,(('LV SM - typical bill'!F80-'LV SM - typical bill'!C80)/'LV SM - typical bill'!C80),"")</f>
        <v/>
      </c>
      <c r="M147" s="45" t="str">
        <f>IF('LV SM - typical bill'!C80,(('LV SM - typical bill'!G80-'LV SM - typical bill'!C80)/'LV SM - typical bill'!C80),"")</f>
        <v/>
      </c>
      <c r="N147" s="60" t="str">
        <f>IF('LV SM - typical bill'!C80,(('LV SM - typical bill'!G80-'LV SM - typical bill'!F80)/'LV SM - typical bill'!F80),"")</f>
        <v/>
      </c>
      <c r="O147" s="51" t="str">
        <f>IF('LV SM - typical bill'!C80,(('LV SM - typical bill'!F80-'LV SM - typical bill'!C80)),"")</f>
        <v/>
      </c>
      <c r="P147" s="48" t="str">
        <f>IF('LV SM - typical bill'!C80,(('LV SM - typical bill'!G80-'LV SM - typical bill'!C80)),"")</f>
        <v/>
      </c>
      <c r="Q147" s="52" t="str">
        <f>IF('LV SM - typical bill'!C80,(('LV SM - typical bill'!G80-'LV SM - typical bill'!F80)),"")</f>
        <v/>
      </c>
    </row>
    <row r="148" spans="2:17" x14ac:dyDescent="0.25">
      <c r="B148" s="58" t="s">
        <v>72</v>
      </c>
      <c r="C148" s="59">
        <f>IF('LV SM - typical bill'!C81,(('LV SM - typical bill'!D81-'LV SM - typical bill'!C81)/'LV SM - typical bill'!C81),"")</f>
        <v>-3.2913082345604396E-2</v>
      </c>
      <c r="D148" s="45">
        <f>IF('LV SM - typical bill'!C81,(('LV SM - typical bill'!E81-'LV SM - typical bill'!C81)/'LV SM - typical bill'!C81),"")</f>
        <v>-3.4742385571312755E-2</v>
      </c>
      <c r="E148" s="60">
        <f>IF('LV SM - typical bill'!C81,(('LV SM - typical bill'!E81-'LV SM - typical bill'!D81)/'LV SM - typical bill'!D81),"")</f>
        <v>-1.8915603058153394E-3</v>
      </c>
      <c r="F148" s="51">
        <f>IF('LV SM - typical bill'!C81,('LV SM - typical bill'!D81-'LV SM - typical bill'!C81),"")</f>
        <v>751.36341583332978</v>
      </c>
      <c r="G148" s="48">
        <f>IF('LV SM - typical bill'!C81,(('LV SM - typical bill'!E81-'LV SM - typical bill'!C81)),"")</f>
        <v>793.12406000000192</v>
      </c>
      <c r="H148" s="52">
        <f>IF('LV SM - typical bill'!C81,(('LV SM - typical bill'!E81-'LV SM - typical bill'!D81)),"")</f>
        <v>41.760644166672137</v>
      </c>
      <c r="I148" s="40"/>
      <c r="J148" s="65"/>
      <c r="K148" s="58" t="s">
        <v>72</v>
      </c>
      <c r="L148" s="59">
        <f>IF('LV SM - typical bill'!C81,(('LV SM - typical bill'!F81-'LV SM - typical bill'!C81)/'LV SM - typical bill'!C81),"")</f>
        <v>-2.3656670856368003E-3</v>
      </c>
      <c r="M148" s="45">
        <f>IF('LV SM - typical bill'!C81,(('LV SM - typical bill'!G81-'LV SM - typical bill'!C81)/'LV SM - typical bill'!C81),"")</f>
        <v>-2.1222587417969378E-3</v>
      </c>
      <c r="N148" s="60">
        <f>IF('LV SM - typical bill'!C81,(('LV SM - typical bill'!G81-'LV SM - typical bill'!F81)/'LV SM - typical bill'!F81),"")</f>
        <v>2.4398553238319322E-4</v>
      </c>
      <c r="O148" s="51">
        <f>IF('LV SM - typical bill'!C81,(('LV SM - typical bill'!F81-'LV SM - typical bill'!C81)),"")</f>
        <v>54.005142499998328</v>
      </c>
      <c r="P148" s="48">
        <f>IF('LV SM - typical bill'!C81,(('LV SM - typical bill'!G81-'LV SM - typical bill'!C81)),"")</f>
        <v>48.448442499997327</v>
      </c>
      <c r="Q148" s="52">
        <f>IF('LV SM - typical bill'!C81,(('LV SM - typical bill'!G81-'LV SM - typical bill'!F81)),"")</f>
        <v>-5.5567000000010012</v>
      </c>
    </row>
    <row r="149" spans="2:17" x14ac:dyDescent="0.25">
      <c r="B149" s="58" t="s">
        <v>107</v>
      </c>
      <c r="C149" s="59" t="e">
        <f>IF('LV SM - typical bill'!C82,(('LV SM - typical bill'!D82-'LV SM - typical bill'!C82)/'LV SM - typical bill'!C82),"")</f>
        <v>#VALUE!</v>
      </c>
      <c r="D149" s="45" t="e">
        <f>IF('LV SM - typical bill'!C82,(('LV SM - typical bill'!E82-'LV SM - typical bill'!C82)/'LV SM - typical bill'!C82),"")</f>
        <v>#VALUE!</v>
      </c>
      <c r="E149" s="60" t="e">
        <f>IF('LV SM - typical bill'!C82,(('LV SM - typical bill'!E82-'LV SM - typical bill'!D82)/'LV SM - typical bill'!D82),"")</f>
        <v>#VALUE!</v>
      </c>
      <c r="F149" s="51" t="e">
        <f>IF('LV SM - typical bill'!C82,('LV SM - typical bill'!D82-'LV SM - typical bill'!C82),"")</f>
        <v>#VALUE!</v>
      </c>
      <c r="G149" s="48" t="e">
        <f>IF('LV SM - typical bill'!C82,(('LV SM - typical bill'!E82-'LV SM - typical bill'!C82)),"")</f>
        <v>#VALUE!</v>
      </c>
      <c r="H149" s="52" t="e">
        <f>IF('LV SM - typical bill'!C82,(('LV SM - typical bill'!E82-'LV SM - typical bill'!D82)),"")</f>
        <v>#VALUE!</v>
      </c>
      <c r="I149" s="40"/>
      <c r="J149" s="65"/>
      <c r="K149" s="58" t="s">
        <v>107</v>
      </c>
      <c r="L149" s="59" t="e">
        <f>IF('LV SM - typical bill'!C82,(('LV SM - typical bill'!F82-'LV SM - typical bill'!C82)/'LV SM - typical bill'!C82),"")</f>
        <v>#VALUE!</v>
      </c>
      <c r="M149" s="45" t="e">
        <f>IF('LV SM - typical bill'!C82,(('LV SM - typical bill'!G82-'LV SM - typical bill'!C82)/'LV SM - typical bill'!C82),"")</f>
        <v>#VALUE!</v>
      </c>
      <c r="N149" s="60" t="e">
        <f>IF('LV SM - typical bill'!C82,(('LV SM - typical bill'!G82-'LV SM - typical bill'!F82)/'LV SM - typical bill'!F82),"")</f>
        <v>#VALUE!</v>
      </c>
      <c r="O149" s="51" t="e">
        <f>IF('LV SM - typical bill'!C82,(('LV SM - typical bill'!F82-'LV SM - typical bill'!C82)),"")</f>
        <v>#VALUE!</v>
      </c>
      <c r="P149" s="48" t="e">
        <f>IF('LV SM - typical bill'!C82,(('LV SM - typical bill'!G82-'LV SM - typical bill'!C82)),"")</f>
        <v>#VALUE!</v>
      </c>
      <c r="Q149" s="52" t="e">
        <f>IF('LV SM - typical bill'!C82,(('LV SM - typical bill'!G82-'LV SM - typical bill'!F82)),"")</f>
        <v>#VALUE!</v>
      </c>
    </row>
    <row r="150" spans="2:17" x14ac:dyDescent="0.25">
      <c r="B150" s="57" t="s">
        <v>137</v>
      </c>
      <c r="C150" s="59" t="str">
        <f>IF('LV SM - typical bill'!C83,(('LV SM - typical bill'!D83-'LV SM - typical bill'!C83)/'LV SM - typical bill'!C83),"")</f>
        <v/>
      </c>
      <c r="D150" s="45" t="str">
        <f>IF('LV SM - typical bill'!C83,(('LV SM - typical bill'!E83-'LV SM - typical bill'!C83)/'LV SM - typical bill'!C83),"")</f>
        <v/>
      </c>
      <c r="E150" s="60" t="str">
        <f>IF('LV SM - typical bill'!C83,(('LV SM - typical bill'!E83-'LV SM - typical bill'!D83)/'LV SM - typical bill'!D83),"")</f>
        <v/>
      </c>
      <c r="F150" s="51" t="str">
        <f>IF('LV SM - typical bill'!C83,('LV SM - typical bill'!D83-'LV SM - typical bill'!C83),"")</f>
        <v/>
      </c>
      <c r="G150" s="48" t="str">
        <f>IF('LV SM - typical bill'!C83,(('LV SM - typical bill'!E83-'LV SM - typical bill'!C83)),"")</f>
        <v/>
      </c>
      <c r="H150" s="52" t="str">
        <f>IF('LV SM - typical bill'!C83,(('LV SM - typical bill'!E83-'LV SM - typical bill'!D83)),"")</f>
        <v/>
      </c>
      <c r="I150" s="40"/>
      <c r="J150" s="65"/>
      <c r="K150" s="57" t="s">
        <v>137</v>
      </c>
      <c r="L150" s="59" t="str">
        <f>IF('LV SM - typical bill'!C83,(('LV SM - typical bill'!F83-'LV SM - typical bill'!C83)/'LV SM - typical bill'!C83),"")</f>
        <v/>
      </c>
      <c r="M150" s="45" t="str">
        <f>IF('LV SM - typical bill'!C83,(('LV SM - typical bill'!G83-'LV SM - typical bill'!C83)/'LV SM - typical bill'!C83),"")</f>
        <v/>
      </c>
      <c r="N150" s="60" t="str">
        <f>IF('LV SM - typical bill'!C83,(('LV SM - typical bill'!G83-'LV SM - typical bill'!F83)/'LV SM - typical bill'!F83),"")</f>
        <v/>
      </c>
      <c r="O150" s="51" t="str">
        <f>IF('LV SM - typical bill'!C83,(('LV SM - typical bill'!F83-'LV SM - typical bill'!C83)),"")</f>
        <v/>
      </c>
      <c r="P150" s="48" t="str">
        <f>IF('LV SM - typical bill'!C83,(('LV SM - typical bill'!G83-'LV SM - typical bill'!C83)),"")</f>
        <v/>
      </c>
      <c r="Q150" s="52" t="str">
        <f>IF('LV SM - typical bill'!C83,(('LV SM - typical bill'!G83-'LV SM - typical bill'!F83)),"")</f>
        <v/>
      </c>
    </row>
    <row r="151" spans="2:17" x14ac:dyDescent="0.25">
      <c r="B151" s="58" t="s">
        <v>73</v>
      </c>
      <c r="C151" s="59" t="e">
        <f>IF('LV SM - typical bill'!C84,(('LV SM - typical bill'!D84-'LV SM - typical bill'!C84)/'LV SM - typical bill'!C84),"")</f>
        <v>#VALUE!</v>
      </c>
      <c r="D151" s="45" t="e">
        <f>IF('LV SM - typical bill'!C84,(('LV SM - typical bill'!E84-'LV SM - typical bill'!C84)/'LV SM - typical bill'!C84),"")</f>
        <v>#VALUE!</v>
      </c>
      <c r="E151" s="60" t="e">
        <f>IF('LV SM - typical bill'!C84,(('LV SM - typical bill'!E84-'LV SM - typical bill'!D84)/'LV SM - typical bill'!D84),"")</f>
        <v>#VALUE!</v>
      </c>
      <c r="F151" s="51" t="e">
        <f>IF('LV SM - typical bill'!C84,('LV SM - typical bill'!D84-'LV SM - typical bill'!C84),"")</f>
        <v>#VALUE!</v>
      </c>
      <c r="G151" s="48" t="e">
        <f>IF('LV SM - typical bill'!C84,(('LV SM - typical bill'!E84-'LV SM - typical bill'!C84)),"")</f>
        <v>#VALUE!</v>
      </c>
      <c r="H151" s="52" t="e">
        <f>IF('LV SM - typical bill'!C84,(('LV SM - typical bill'!E84-'LV SM - typical bill'!D84)),"")</f>
        <v>#VALUE!</v>
      </c>
      <c r="I151" s="40"/>
      <c r="J151" s="65"/>
      <c r="K151" s="58" t="s">
        <v>73</v>
      </c>
      <c r="L151" s="59" t="e">
        <f>IF('LV SM - typical bill'!C84,(('LV SM - typical bill'!F84-'LV SM - typical bill'!C84)/'LV SM - typical bill'!C84),"")</f>
        <v>#VALUE!</v>
      </c>
      <c r="M151" s="45" t="e">
        <f>IF('LV SM - typical bill'!C84,(('LV SM - typical bill'!G84-'LV SM - typical bill'!C84)/'LV SM - typical bill'!C84),"")</f>
        <v>#VALUE!</v>
      </c>
      <c r="N151" s="60" t="e">
        <f>IF('LV SM - typical bill'!C84,(('LV SM - typical bill'!G84-'LV SM - typical bill'!F84)/'LV SM - typical bill'!F84),"")</f>
        <v>#VALUE!</v>
      </c>
      <c r="O151" s="51" t="e">
        <f>IF('LV SM - typical bill'!C84,(('LV SM - typical bill'!F84-'LV SM - typical bill'!C84)),"")</f>
        <v>#VALUE!</v>
      </c>
      <c r="P151" s="48" t="e">
        <f>IF('LV SM - typical bill'!C84,(('LV SM - typical bill'!G84-'LV SM - typical bill'!C84)),"")</f>
        <v>#VALUE!</v>
      </c>
      <c r="Q151" s="52" t="e">
        <f>IF('LV SM - typical bill'!C84,(('LV SM - typical bill'!G84-'LV SM - typical bill'!F84)),"")</f>
        <v>#VALUE!</v>
      </c>
    </row>
    <row r="152" spans="2:17" x14ac:dyDescent="0.25">
      <c r="B152" s="57" t="s">
        <v>138</v>
      </c>
      <c r="C152" s="59" t="str">
        <f>IF('LV SM - typical bill'!C85,(('LV SM - typical bill'!D85-'LV SM - typical bill'!C85)/'LV SM - typical bill'!C85),"")</f>
        <v/>
      </c>
      <c r="D152" s="45" t="str">
        <f>IF('LV SM - typical bill'!C85,(('LV SM - typical bill'!E85-'LV SM - typical bill'!C85)/'LV SM - typical bill'!C85),"")</f>
        <v/>
      </c>
      <c r="E152" s="60" t="str">
        <f>IF('LV SM - typical bill'!C85,(('LV SM - typical bill'!E85-'LV SM - typical bill'!D85)/'LV SM - typical bill'!D85),"")</f>
        <v/>
      </c>
      <c r="F152" s="51" t="str">
        <f>IF('LV SM - typical bill'!C85,('LV SM - typical bill'!D85-'LV SM - typical bill'!C85),"")</f>
        <v/>
      </c>
      <c r="G152" s="48" t="str">
        <f>IF('LV SM - typical bill'!C85,(('LV SM - typical bill'!E85-'LV SM - typical bill'!C85)),"")</f>
        <v/>
      </c>
      <c r="H152" s="52" t="str">
        <f>IF('LV SM - typical bill'!C85,(('LV SM - typical bill'!E85-'LV SM - typical bill'!D85)),"")</f>
        <v/>
      </c>
      <c r="I152" s="40"/>
      <c r="J152" s="65"/>
      <c r="K152" s="57" t="s">
        <v>138</v>
      </c>
      <c r="L152" s="59" t="str">
        <f>IF('LV SM - typical bill'!C85,(('LV SM - typical bill'!F85-'LV SM - typical bill'!C85)/'LV SM - typical bill'!C85),"")</f>
        <v/>
      </c>
      <c r="M152" s="45" t="str">
        <f>IF('LV SM - typical bill'!C85,(('LV SM - typical bill'!G85-'LV SM - typical bill'!C85)/'LV SM - typical bill'!C85),"")</f>
        <v/>
      </c>
      <c r="N152" s="60" t="str">
        <f>IF('LV SM - typical bill'!C85,(('LV SM - typical bill'!G85-'LV SM - typical bill'!F85)/'LV SM - typical bill'!F85),"")</f>
        <v/>
      </c>
      <c r="O152" s="51" t="str">
        <f>IF('LV SM - typical bill'!C85,(('LV SM - typical bill'!F85-'LV SM - typical bill'!C85)),"")</f>
        <v/>
      </c>
      <c r="P152" s="48" t="str">
        <f>IF('LV SM - typical bill'!C85,(('LV SM - typical bill'!G85-'LV SM - typical bill'!C85)),"")</f>
        <v/>
      </c>
      <c r="Q152" s="52" t="str">
        <f>IF('LV SM - typical bill'!C85,(('LV SM - typical bill'!G85-'LV SM - typical bill'!F85)),"")</f>
        <v/>
      </c>
    </row>
    <row r="153" spans="2:17" ht="15.75" thickBot="1" x14ac:dyDescent="0.3">
      <c r="B153" s="58" t="s">
        <v>74</v>
      </c>
      <c r="C153" s="61">
        <f>IF('LV SM - typical bill'!C86,(('LV SM - typical bill'!D86-'LV SM - typical bill'!C86)/'LV SM - typical bill'!C86),"")</f>
        <v>-3.0540487405152427E-2</v>
      </c>
      <c r="D153" s="62">
        <f>IF('LV SM - typical bill'!C86,(('LV SM - typical bill'!E86-'LV SM - typical bill'!C86)/'LV SM - typical bill'!C86),"")</f>
        <v>-3.0356236000642942E-2</v>
      </c>
      <c r="E153" s="63">
        <f>IF('LV SM - typical bill'!C86,(('LV SM - typical bill'!E86-'LV SM - typical bill'!D86)/'LV SM - typical bill'!D86),"")</f>
        <v>1.9005580131584702E-4</v>
      </c>
      <c r="F153" s="53">
        <f>IF('LV SM - typical bill'!C86,('LV SM - typical bill'!D86-'LV SM - typical bill'!C86),"")</f>
        <v>550.55335500000001</v>
      </c>
      <c r="G153" s="54">
        <f>IF('LV SM - typical bill'!C86,(('LV SM - typical bill'!E86-'LV SM - typical bill'!C86)),"")</f>
        <v>547.23185500000181</v>
      </c>
      <c r="H153" s="55">
        <f>IF('LV SM - typical bill'!C86,(('LV SM - typical bill'!E86-'LV SM - typical bill'!D86)),"")</f>
        <v>-3.3214999999981956</v>
      </c>
      <c r="I153" s="40"/>
      <c r="J153" s="65"/>
      <c r="K153" s="58" t="s">
        <v>74</v>
      </c>
      <c r="L153" s="61">
        <f>IF('LV SM - typical bill'!C86,(('LV SM - typical bill'!F86-'LV SM - typical bill'!C86)/'LV SM - typical bill'!C86),"")</f>
        <v>-6.9323793531742676E-5</v>
      </c>
      <c r="M153" s="62">
        <f>IF('LV SM - typical bill'!C86,(('LV SM - typical bill'!G86-'LV SM - typical bill'!C86)/'LV SM - typical bill'!C86),"")</f>
        <v>2.3891940364982942E-4</v>
      </c>
      <c r="N153" s="63">
        <f>IF('LV SM - typical bill'!C86,(('LV SM - typical bill'!G86-'LV SM - typical bill'!F86)/'LV SM - typical bill'!F86),"")</f>
        <v>3.0826456725078534E-4</v>
      </c>
      <c r="O153" s="53">
        <f>IF('LV SM - typical bill'!C86,(('LV SM - typical bill'!F86-'LV SM - typical bill'!C86)),"")</f>
        <v>1.2497000000003027</v>
      </c>
      <c r="P153" s="54">
        <f>IF('LV SM - typical bill'!C86,(('LV SM - typical bill'!G86-'LV SM - typical bill'!C86)),"")</f>
        <v>-4.3070000000006985</v>
      </c>
      <c r="Q153" s="55">
        <f>IF('LV SM - typical bill'!C86,(('LV SM - typical bill'!G86-'LV SM - typical bill'!F86)),"")</f>
        <v>-5.5567000000010012</v>
      </c>
    </row>
    <row r="154" spans="2:17" x14ac:dyDescent="0.25">
      <c r="F154" s="8"/>
      <c r="G154" s="8"/>
      <c r="H154" s="8"/>
    </row>
    <row r="155" spans="2:17" x14ac:dyDescent="0.25">
      <c r="F155" s="8"/>
      <c r="G155" s="8"/>
      <c r="H155" s="8"/>
    </row>
    <row r="156" spans="2:17" x14ac:dyDescent="0.25">
      <c r="F156" s="8"/>
      <c r="G156" s="8"/>
      <c r="H156" s="8"/>
    </row>
    <row r="157" spans="2:17" x14ac:dyDescent="0.25">
      <c r="F157" s="8"/>
      <c r="G157" s="8"/>
      <c r="H157" s="8"/>
    </row>
    <row r="158" spans="2:17" x14ac:dyDescent="0.25">
      <c r="F158" s="8"/>
      <c r="G158" s="8"/>
      <c r="H158" s="8"/>
    </row>
    <row r="159" spans="2:17" x14ac:dyDescent="0.25">
      <c r="F159" s="8"/>
      <c r="G159" s="8"/>
      <c r="H159" s="8"/>
    </row>
  </sheetData>
  <mergeCells count="6">
    <mergeCell ref="B2:Q2"/>
    <mergeCell ref="B65:Q65"/>
    <mergeCell ref="O69:Q69"/>
    <mergeCell ref="F69:H69"/>
    <mergeCell ref="C69:E69"/>
    <mergeCell ref="L69:N69"/>
  </mergeCells>
  <conditionalFormatting sqref="C71:E153">
    <cfRule type="expression" dxfId="11" priority="7">
      <formula>ISERROR(C71)</formula>
    </cfRule>
  </conditionalFormatting>
  <conditionalFormatting sqref="L71:N153">
    <cfRule type="expression" dxfId="10" priority="6">
      <formula>ISERROR(L71)</formula>
    </cfRule>
  </conditionalFormatting>
  <conditionalFormatting sqref="F72:F154">
    <cfRule type="expression" dxfId="9" priority="5">
      <formula>ISERROR(F72)</formula>
    </cfRule>
  </conditionalFormatting>
  <conditionalFormatting sqref="F72:H154">
    <cfRule type="expression" dxfId="8" priority="4">
      <formula>ISERROR(F72)</formula>
    </cfRule>
  </conditionalFormatting>
  <conditionalFormatting sqref="O71:Q153">
    <cfRule type="expression" dxfId="7" priority="3">
      <formula>ISERROR(O71)</formula>
    </cfRule>
  </conditionalFormatting>
  <conditionalFormatting sqref="F71:F153">
    <cfRule type="expression" dxfId="6" priority="2">
      <formula>ISERROR(F71)</formula>
    </cfRule>
  </conditionalFormatting>
  <conditionalFormatting sqref="F71:H153">
    <cfRule type="expression" dxfId="5" priority="1">
      <formula>ISERROR(F71)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K331"/>
  <sheetViews>
    <sheetView showGridLines="0" topLeftCell="A316" zoomScale="60" zoomScaleNormal="60" workbookViewId="0">
      <selection activeCell="B273" sqref="B273:K331"/>
    </sheetView>
  </sheetViews>
  <sheetFormatPr defaultRowHeight="15" x14ac:dyDescent="0.25"/>
  <cols>
    <col min="2" max="2" width="50.7109375" customWidth="1"/>
    <col min="3" max="11" width="20.5703125" customWidth="1"/>
  </cols>
  <sheetData>
    <row r="2" spans="2:11" ht="26.25" x14ac:dyDescent="0.4">
      <c r="B2" s="74" t="s">
        <v>38</v>
      </c>
      <c r="C2" s="74"/>
      <c r="D2" s="74"/>
      <c r="E2" s="74"/>
      <c r="F2" s="74"/>
      <c r="G2" s="74"/>
      <c r="H2" s="8"/>
      <c r="I2" s="8"/>
      <c r="J2" s="8"/>
      <c r="K2" s="8"/>
    </row>
    <row r="3" spans="2:11" x14ac:dyDescent="0.25">
      <c r="B3" s="9"/>
      <c r="C3" s="8"/>
      <c r="D3" s="8"/>
      <c r="E3" s="8"/>
      <c r="F3" s="8"/>
      <c r="G3" s="8"/>
      <c r="H3" s="8"/>
      <c r="I3" s="8"/>
      <c r="J3" s="8"/>
      <c r="K3" s="8"/>
    </row>
    <row r="4" spans="2:11" x14ac:dyDescent="0.25">
      <c r="B4" s="9"/>
      <c r="C4" s="8"/>
      <c r="D4" s="8"/>
      <c r="E4" s="8"/>
      <c r="F4" s="8"/>
      <c r="G4" s="8"/>
      <c r="H4" s="8"/>
      <c r="I4" s="8"/>
      <c r="J4" s="8"/>
      <c r="K4" s="8"/>
    </row>
    <row r="5" spans="2:11" ht="25.5" x14ac:dyDescent="0.25">
      <c r="B5" s="1"/>
      <c r="C5" s="10" t="s">
        <v>39</v>
      </c>
      <c r="D5" s="10" t="s">
        <v>40</v>
      </c>
      <c r="E5" s="10" t="s">
        <v>41</v>
      </c>
      <c r="F5" s="10" t="s">
        <v>42</v>
      </c>
      <c r="G5" s="10" t="s">
        <v>43</v>
      </c>
      <c r="H5" s="10" t="s">
        <v>44</v>
      </c>
      <c r="I5" s="10" t="s">
        <v>45</v>
      </c>
      <c r="J5" s="10" t="s">
        <v>46</v>
      </c>
      <c r="K5" s="10" t="s">
        <v>47</v>
      </c>
    </row>
    <row r="6" spans="2:11" ht="27.75" customHeight="1" x14ac:dyDescent="0.25">
      <c r="B6" s="11" t="s">
        <v>48</v>
      </c>
      <c r="C6" s="12">
        <v>100</v>
      </c>
      <c r="D6" s="13">
        <v>1</v>
      </c>
      <c r="E6" s="14">
        <v>1.8959999999999999</v>
      </c>
      <c r="F6" s="14">
        <v>0</v>
      </c>
      <c r="G6" s="14">
        <v>0</v>
      </c>
      <c r="H6" s="15">
        <v>2.98</v>
      </c>
      <c r="I6" s="15">
        <v>0</v>
      </c>
      <c r="J6" s="14">
        <v>0</v>
      </c>
      <c r="K6" s="12" t="s">
        <v>168</v>
      </c>
    </row>
    <row r="7" spans="2:11" ht="27.75" customHeight="1" x14ac:dyDescent="0.25">
      <c r="B7" s="11" t="s">
        <v>49</v>
      </c>
      <c r="C7" s="12">
        <v>120</v>
      </c>
      <c r="D7" s="13">
        <v>2</v>
      </c>
      <c r="E7" s="14">
        <v>2.3919999999999999</v>
      </c>
      <c r="F7" s="14">
        <v>8.5000000000000006E-2</v>
      </c>
      <c r="G7" s="14">
        <v>0</v>
      </c>
      <c r="H7" s="15">
        <v>2.98</v>
      </c>
      <c r="I7" s="15">
        <v>0</v>
      </c>
      <c r="J7" s="14">
        <v>0</v>
      </c>
      <c r="K7" s="16" t="s">
        <v>169</v>
      </c>
    </row>
    <row r="8" spans="2:11" ht="27.75" customHeight="1" x14ac:dyDescent="0.25">
      <c r="B8" s="11" t="s">
        <v>50</v>
      </c>
      <c r="C8" s="12">
        <v>111</v>
      </c>
      <c r="D8" s="13">
        <v>2</v>
      </c>
      <c r="E8" s="14">
        <v>0.434</v>
      </c>
      <c r="F8" s="14">
        <v>0</v>
      </c>
      <c r="G8" s="14">
        <v>0</v>
      </c>
      <c r="H8" s="15">
        <v>0</v>
      </c>
      <c r="I8" s="15">
        <v>0</v>
      </c>
      <c r="J8" s="14">
        <v>0</v>
      </c>
      <c r="K8" s="16" t="s">
        <v>170</v>
      </c>
    </row>
    <row r="9" spans="2:11" ht="27.75" customHeight="1" x14ac:dyDescent="0.25">
      <c r="B9" s="11" t="s">
        <v>51</v>
      </c>
      <c r="C9" s="12">
        <v>240</v>
      </c>
      <c r="D9" s="13">
        <v>3</v>
      </c>
      <c r="E9" s="14">
        <v>1.9470000000000001</v>
      </c>
      <c r="F9" s="14">
        <v>0</v>
      </c>
      <c r="G9" s="14">
        <v>0</v>
      </c>
      <c r="H9" s="15">
        <v>4.6900000000000004</v>
      </c>
      <c r="I9" s="15">
        <v>0</v>
      </c>
      <c r="J9" s="14">
        <v>0</v>
      </c>
      <c r="K9" s="12" t="s">
        <v>171</v>
      </c>
    </row>
    <row r="10" spans="2:11" ht="27.75" customHeight="1" x14ac:dyDescent="0.25">
      <c r="B10" s="11" t="s">
        <v>52</v>
      </c>
      <c r="C10" s="12">
        <v>246</v>
      </c>
      <c r="D10" s="13">
        <v>4</v>
      </c>
      <c r="E10" s="14">
        <v>2.4510000000000001</v>
      </c>
      <c r="F10" s="14">
        <v>0.28000000000000003</v>
      </c>
      <c r="G10" s="14">
        <v>0</v>
      </c>
      <c r="H10" s="15">
        <v>4.6900000000000004</v>
      </c>
      <c r="I10" s="15">
        <v>0</v>
      </c>
      <c r="J10" s="14">
        <v>0</v>
      </c>
      <c r="K10" s="16" t="s">
        <v>172</v>
      </c>
    </row>
    <row r="11" spans="2:11" ht="27.75" customHeight="1" x14ac:dyDescent="0.25">
      <c r="B11" s="11" t="s">
        <v>53</v>
      </c>
      <c r="C11" s="12">
        <v>214</v>
      </c>
      <c r="D11" s="13">
        <v>4</v>
      </c>
      <c r="E11" s="14">
        <v>0.51</v>
      </c>
      <c r="F11" s="14">
        <v>0</v>
      </c>
      <c r="G11" s="14">
        <v>0</v>
      </c>
      <c r="H11" s="15">
        <v>0</v>
      </c>
      <c r="I11" s="15">
        <v>0</v>
      </c>
      <c r="J11" s="14">
        <v>0</v>
      </c>
      <c r="K11" s="16" t="s">
        <v>173</v>
      </c>
    </row>
    <row r="12" spans="2:11" ht="27.75" customHeight="1" x14ac:dyDescent="0.25">
      <c r="B12" s="11" t="s">
        <v>54</v>
      </c>
      <c r="C12" s="12">
        <v>290</v>
      </c>
      <c r="D12" s="13" t="s">
        <v>55</v>
      </c>
      <c r="E12" s="14">
        <v>1.88</v>
      </c>
      <c r="F12" s="14">
        <v>6.3E-2</v>
      </c>
      <c r="G12" s="14">
        <v>0</v>
      </c>
      <c r="H12" s="15">
        <v>34.340000000000003</v>
      </c>
      <c r="I12" s="15">
        <v>0</v>
      </c>
      <c r="J12" s="14">
        <v>0</v>
      </c>
      <c r="K12" s="16" t="s">
        <v>174</v>
      </c>
    </row>
    <row r="13" spans="2:11" ht="27.75" customHeight="1" x14ac:dyDescent="0.25">
      <c r="B13" s="11" t="s">
        <v>56</v>
      </c>
      <c r="C13" s="12" t="s">
        <v>167</v>
      </c>
      <c r="D13" s="13" t="s">
        <v>55</v>
      </c>
      <c r="E13" s="14">
        <v>1.222</v>
      </c>
      <c r="F13" s="14">
        <v>3.9E-2</v>
      </c>
      <c r="G13" s="14">
        <v>0</v>
      </c>
      <c r="H13" s="15">
        <v>46.21</v>
      </c>
      <c r="I13" s="15">
        <v>0</v>
      </c>
      <c r="J13" s="14">
        <v>0</v>
      </c>
      <c r="K13" s="16" t="s">
        <v>167</v>
      </c>
    </row>
    <row r="14" spans="2:11" ht="27.75" customHeight="1" x14ac:dyDescent="0.25">
      <c r="B14" s="11" t="s">
        <v>57</v>
      </c>
      <c r="C14" s="12">
        <v>580</v>
      </c>
      <c r="D14" s="13" t="s">
        <v>55</v>
      </c>
      <c r="E14" s="14">
        <v>1.542</v>
      </c>
      <c r="F14" s="14">
        <v>3.3000000000000002E-2</v>
      </c>
      <c r="G14" s="14">
        <v>0</v>
      </c>
      <c r="H14" s="15">
        <v>196.44</v>
      </c>
      <c r="I14" s="15">
        <v>0</v>
      </c>
      <c r="J14" s="14">
        <v>0</v>
      </c>
      <c r="K14" s="16">
        <v>410</v>
      </c>
    </row>
    <row r="15" spans="2:11" ht="27.75" customHeight="1" x14ac:dyDescent="0.25">
      <c r="B15" s="11" t="s">
        <v>58</v>
      </c>
      <c r="C15" s="12">
        <v>281</v>
      </c>
      <c r="D15" s="13">
        <v>0</v>
      </c>
      <c r="E15" s="14">
        <v>7.3689999999999998</v>
      </c>
      <c r="F15" s="14">
        <v>0.75900000000000001</v>
      </c>
      <c r="G15" s="14">
        <v>4.5999999999999999E-2</v>
      </c>
      <c r="H15" s="15">
        <v>15.7</v>
      </c>
      <c r="I15" s="15">
        <v>1.46</v>
      </c>
      <c r="J15" s="14">
        <v>0.29199999999999998</v>
      </c>
      <c r="K15" s="16" t="s">
        <v>175</v>
      </c>
    </row>
    <row r="16" spans="2:11" ht="27.75" customHeight="1" x14ac:dyDescent="0.25">
      <c r="B16" s="11" t="s">
        <v>59</v>
      </c>
      <c r="C16" s="12">
        <v>471</v>
      </c>
      <c r="D16" s="13">
        <v>0</v>
      </c>
      <c r="E16" s="14">
        <v>6.1340000000000003</v>
      </c>
      <c r="F16" s="14">
        <v>0.58199999999999996</v>
      </c>
      <c r="G16" s="14">
        <v>3.2000000000000001E-2</v>
      </c>
      <c r="H16" s="15">
        <v>46.21</v>
      </c>
      <c r="I16" s="15">
        <v>1.85</v>
      </c>
      <c r="J16" s="14">
        <v>0.222</v>
      </c>
      <c r="K16" s="16">
        <v>472</v>
      </c>
    </row>
    <row r="17" spans="2:11" ht="27.75" customHeight="1" x14ac:dyDescent="0.25">
      <c r="B17" s="11" t="s">
        <v>60</v>
      </c>
      <c r="C17" s="12">
        <v>581</v>
      </c>
      <c r="D17" s="13">
        <v>0</v>
      </c>
      <c r="E17" s="14">
        <v>5.0220000000000002</v>
      </c>
      <c r="F17" s="14">
        <v>0.436</v>
      </c>
      <c r="G17" s="14">
        <v>2.1000000000000001E-2</v>
      </c>
      <c r="H17" s="15">
        <v>121.68</v>
      </c>
      <c r="I17" s="15">
        <v>1.74</v>
      </c>
      <c r="J17" s="14">
        <v>0.17199999999999999</v>
      </c>
      <c r="K17" s="16" t="s">
        <v>176</v>
      </c>
    </row>
    <row r="18" spans="2:11" ht="27.75" customHeight="1" x14ac:dyDescent="0.25">
      <c r="B18" s="11" t="s">
        <v>61</v>
      </c>
      <c r="C18" s="12">
        <v>685</v>
      </c>
      <c r="D18" s="13">
        <v>0</v>
      </c>
      <c r="E18" s="14">
        <v>4.0279999999999996</v>
      </c>
      <c r="F18" s="14">
        <v>0.28399999999999997</v>
      </c>
      <c r="G18" s="14">
        <v>8.9999999999999993E-3</v>
      </c>
      <c r="H18" s="15">
        <v>235.48</v>
      </c>
      <c r="I18" s="15">
        <v>2.61</v>
      </c>
      <c r="J18" s="14">
        <v>0.121</v>
      </c>
      <c r="K18" s="16">
        <v>686</v>
      </c>
    </row>
    <row r="19" spans="2:11" ht="27.75" customHeight="1" x14ac:dyDescent="0.25">
      <c r="B19" s="11" t="s">
        <v>62</v>
      </c>
      <c r="C19" s="12" t="s">
        <v>177</v>
      </c>
      <c r="D19" s="13" t="s">
        <v>63</v>
      </c>
      <c r="E19" s="14">
        <v>1.9279999999999999</v>
      </c>
      <c r="F19" s="14">
        <v>0</v>
      </c>
      <c r="G19" s="14">
        <v>0</v>
      </c>
      <c r="H19" s="15">
        <v>0</v>
      </c>
      <c r="I19" s="15">
        <v>0</v>
      </c>
      <c r="J19" s="14">
        <v>0</v>
      </c>
      <c r="K19" s="16" t="s">
        <v>167</v>
      </c>
    </row>
    <row r="20" spans="2:11" ht="27.75" customHeight="1" x14ac:dyDescent="0.25">
      <c r="B20" s="11" t="s">
        <v>64</v>
      </c>
      <c r="C20" s="12" t="s">
        <v>178</v>
      </c>
      <c r="D20" s="13">
        <v>0</v>
      </c>
      <c r="E20" s="14">
        <v>19.699000000000002</v>
      </c>
      <c r="F20" s="14">
        <v>2.1709999999999998</v>
      </c>
      <c r="G20" s="14">
        <v>0.14099999999999999</v>
      </c>
      <c r="H20" s="15">
        <v>0</v>
      </c>
      <c r="I20" s="15">
        <v>0</v>
      </c>
      <c r="J20" s="14">
        <v>0</v>
      </c>
      <c r="K20" s="12" t="s">
        <v>167</v>
      </c>
    </row>
    <row r="21" spans="2:11" ht="27.75" customHeight="1" x14ac:dyDescent="0.25">
      <c r="B21" s="11" t="s">
        <v>65</v>
      </c>
      <c r="C21" s="12">
        <v>20</v>
      </c>
      <c r="D21" s="13">
        <v>8</v>
      </c>
      <c r="E21" s="14">
        <v>-0.58199999999999996</v>
      </c>
      <c r="F21" s="14">
        <v>0</v>
      </c>
      <c r="G21" s="14">
        <v>0</v>
      </c>
      <c r="H21" s="15">
        <v>0</v>
      </c>
      <c r="I21" s="15">
        <v>0</v>
      </c>
      <c r="J21" s="14">
        <v>0</v>
      </c>
      <c r="K21" s="16" t="s">
        <v>179</v>
      </c>
    </row>
    <row r="22" spans="2:11" ht="27.75" customHeight="1" x14ac:dyDescent="0.25">
      <c r="B22" s="11" t="s">
        <v>66</v>
      </c>
      <c r="C22" s="12">
        <v>30</v>
      </c>
      <c r="D22" s="13">
        <v>8</v>
      </c>
      <c r="E22" s="14">
        <v>-0.51200000000000001</v>
      </c>
      <c r="F22" s="14">
        <v>0</v>
      </c>
      <c r="G22" s="14">
        <v>0</v>
      </c>
      <c r="H22" s="15">
        <v>0</v>
      </c>
      <c r="I22" s="15">
        <v>0</v>
      </c>
      <c r="J22" s="14">
        <v>0</v>
      </c>
      <c r="K22" s="12" t="s">
        <v>167</v>
      </c>
    </row>
    <row r="23" spans="2:11" ht="27.75" customHeight="1" x14ac:dyDescent="0.25">
      <c r="B23" s="11" t="s">
        <v>67</v>
      </c>
      <c r="C23" s="12">
        <v>22</v>
      </c>
      <c r="D23" s="13">
        <v>0</v>
      </c>
      <c r="E23" s="14">
        <v>-0.58199999999999996</v>
      </c>
      <c r="F23" s="14">
        <v>0</v>
      </c>
      <c r="G23" s="14">
        <v>0</v>
      </c>
      <c r="H23" s="15">
        <v>0</v>
      </c>
      <c r="I23" s="15">
        <v>0</v>
      </c>
      <c r="J23" s="14">
        <v>0.14799999999999999</v>
      </c>
      <c r="K23" s="12" t="s">
        <v>180</v>
      </c>
    </row>
    <row r="24" spans="2:11" ht="27.75" customHeight="1" x14ac:dyDescent="0.25">
      <c r="B24" s="11" t="s">
        <v>68</v>
      </c>
      <c r="C24" s="12">
        <v>24</v>
      </c>
      <c r="D24" s="13">
        <v>0</v>
      </c>
      <c r="E24" s="14">
        <v>-3.6819999999999999</v>
      </c>
      <c r="F24" s="14">
        <v>-0.56200000000000006</v>
      </c>
      <c r="G24" s="14">
        <v>-4.1000000000000002E-2</v>
      </c>
      <c r="H24" s="15">
        <v>0</v>
      </c>
      <c r="I24" s="15">
        <v>0</v>
      </c>
      <c r="J24" s="14">
        <v>0.14799999999999999</v>
      </c>
      <c r="K24" s="12" t="s">
        <v>167</v>
      </c>
    </row>
    <row r="25" spans="2:11" ht="27.75" customHeight="1" x14ac:dyDescent="0.25">
      <c r="B25" s="11" t="s">
        <v>69</v>
      </c>
      <c r="C25" s="12">
        <v>23</v>
      </c>
      <c r="D25" s="13">
        <v>0</v>
      </c>
      <c r="E25" s="14">
        <v>-0.51200000000000001</v>
      </c>
      <c r="F25" s="14">
        <v>0</v>
      </c>
      <c r="G25" s="14">
        <v>0</v>
      </c>
      <c r="H25" s="15">
        <v>0</v>
      </c>
      <c r="I25" s="15">
        <v>0</v>
      </c>
      <c r="J25" s="14">
        <v>0.14199999999999999</v>
      </c>
      <c r="K25" s="12">
        <v>14</v>
      </c>
    </row>
    <row r="26" spans="2:11" ht="27.75" customHeight="1" x14ac:dyDescent="0.25">
      <c r="B26" s="11" t="s">
        <v>70</v>
      </c>
      <c r="C26" s="12">
        <v>25</v>
      </c>
      <c r="D26" s="13">
        <v>0</v>
      </c>
      <c r="E26" s="14">
        <v>-3.2549999999999999</v>
      </c>
      <c r="F26" s="14">
        <v>-0.49099999999999999</v>
      </c>
      <c r="G26" s="14">
        <v>-3.5000000000000003E-2</v>
      </c>
      <c r="H26" s="15">
        <v>0</v>
      </c>
      <c r="I26" s="15">
        <v>0</v>
      </c>
      <c r="J26" s="14">
        <v>0.14199999999999999</v>
      </c>
      <c r="K26" s="12" t="s">
        <v>167</v>
      </c>
    </row>
    <row r="27" spans="2:11" ht="27.75" customHeight="1" x14ac:dyDescent="0.25">
      <c r="B27" s="11" t="s">
        <v>71</v>
      </c>
      <c r="C27" s="12">
        <v>26</v>
      </c>
      <c r="D27" s="13">
        <v>0</v>
      </c>
      <c r="E27" s="14">
        <v>-0.36199999999999999</v>
      </c>
      <c r="F27" s="14">
        <v>0</v>
      </c>
      <c r="G27" s="14">
        <v>0</v>
      </c>
      <c r="H27" s="15">
        <v>128.63</v>
      </c>
      <c r="I27" s="15">
        <v>0</v>
      </c>
      <c r="J27" s="14">
        <v>0.11</v>
      </c>
      <c r="K27" s="12" t="s">
        <v>181</v>
      </c>
    </row>
    <row r="28" spans="2:11" ht="27.75" customHeight="1" x14ac:dyDescent="0.25">
      <c r="B28" s="11" t="s">
        <v>72</v>
      </c>
      <c r="C28" s="12">
        <v>28</v>
      </c>
      <c r="D28" s="13">
        <v>0</v>
      </c>
      <c r="E28" s="14">
        <v>-2.3519999999999999</v>
      </c>
      <c r="F28" s="14">
        <v>-0.33700000000000002</v>
      </c>
      <c r="G28" s="14">
        <v>-2.1999999999999999E-2</v>
      </c>
      <c r="H28" s="15">
        <v>128.63</v>
      </c>
      <c r="I28" s="15">
        <v>0</v>
      </c>
      <c r="J28" s="14">
        <v>0.11</v>
      </c>
      <c r="K28" s="12" t="s">
        <v>167</v>
      </c>
    </row>
    <row r="29" spans="2:11" ht="27.75" customHeight="1" x14ac:dyDescent="0.25">
      <c r="B29" s="11" t="s">
        <v>73</v>
      </c>
      <c r="C29" s="12">
        <v>29</v>
      </c>
      <c r="D29" s="13">
        <v>0</v>
      </c>
      <c r="E29" s="14">
        <v>-2.129</v>
      </c>
      <c r="F29" s="14">
        <v>-0.29899999999999999</v>
      </c>
      <c r="G29" s="14">
        <v>-1.9E-2</v>
      </c>
      <c r="H29" s="15">
        <v>128.63</v>
      </c>
      <c r="I29" s="15">
        <v>0</v>
      </c>
      <c r="J29" s="14">
        <v>8.1000000000000003E-2</v>
      </c>
      <c r="K29" s="12" t="s">
        <v>167</v>
      </c>
    </row>
    <row r="30" spans="2:11" ht="27.75" customHeight="1" x14ac:dyDescent="0.25">
      <c r="B30" s="11" t="s">
        <v>74</v>
      </c>
      <c r="C30" s="12">
        <v>27</v>
      </c>
      <c r="D30" s="13">
        <v>0</v>
      </c>
      <c r="E30" s="14">
        <v>-0.32500000000000001</v>
      </c>
      <c r="F30" s="14">
        <v>0</v>
      </c>
      <c r="G30" s="14">
        <v>0</v>
      </c>
      <c r="H30" s="15">
        <v>128.63</v>
      </c>
      <c r="I30" s="15">
        <v>0</v>
      </c>
      <c r="J30" s="14">
        <v>8.1000000000000003E-2</v>
      </c>
      <c r="K30" s="12">
        <v>16</v>
      </c>
    </row>
    <row r="31" spans="2:11" ht="27.75" customHeight="1" x14ac:dyDescent="0.25">
      <c r="B31" s="11" t="s">
        <v>75</v>
      </c>
      <c r="C31" s="12">
        <v>150</v>
      </c>
      <c r="D31" s="13">
        <v>1</v>
      </c>
      <c r="E31" s="14">
        <v>1.2113010151986292</v>
      </c>
      <c r="F31" s="14">
        <v>0</v>
      </c>
      <c r="G31" s="14">
        <v>0</v>
      </c>
      <c r="H31" s="15">
        <v>1.9038380935083943</v>
      </c>
      <c r="I31" s="15">
        <v>0</v>
      </c>
      <c r="J31" s="14">
        <v>0</v>
      </c>
      <c r="K31" s="12" t="s">
        <v>167</v>
      </c>
    </row>
    <row r="32" spans="2:11" ht="27.75" customHeight="1" x14ac:dyDescent="0.25">
      <c r="B32" s="11" t="s">
        <v>76</v>
      </c>
      <c r="C32" s="12">
        <v>151</v>
      </c>
      <c r="D32" s="13">
        <v>2</v>
      </c>
      <c r="E32" s="14">
        <v>1.5281814495543888</v>
      </c>
      <c r="F32" s="14">
        <v>5.4304106694031379E-2</v>
      </c>
      <c r="G32" s="14">
        <v>0</v>
      </c>
      <c r="H32" s="15">
        <v>1.9038380935083943</v>
      </c>
      <c r="I32" s="15">
        <v>0</v>
      </c>
      <c r="J32" s="14">
        <v>0</v>
      </c>
      <c r="K32" s="12" t="s">
        <v>167</v>
      </c>
    </row>
    <row r="33" spans="2:11" ht="27.75" customHeight="1" x14ac:dyDescent="0.25">
      <c r="B33" s="11" t="s">
        <v>77</v>
      </c>
      <c r="C33" s="12">
        <v>152</v>
      </c>
      <c r="D33" s="13">
        <v>2</v>
      </c>
      <c r="E33" s="14">
        <v>0.27727038006128962</v>
      </c>
      <c r="F33" s="14">
        <v>0</v>
      </c>
      <c r="G33" s="14">
        <v>0</v>
      </c>
      <c r="H33" s="15">
        <v>0</v>
      </c>
      <c r="I33" s="15">
        <v>0</v>
      </c>
      <c r="J33" s="14">
        <v>0</v>
      </c>
      <c r="K33" s="12" t="s">
        <v>167</v>
      </c>
    </row>
    <row r="34" spans="2:11" ht="27.75" customHeight="1" x14ac:dyDescent="0.25">
      <c r="B34" s="11" t="s">
        <v>78</v>
      </c>
      <c r="C34" s="12">
        <v>153</v>
      </c>
      <c r="D34" s="13">
        <v>3</v>
      </c>
      <c r="E34" s="14">
        <v>1.2438834792150482</v>
      </c>
      <c r="F34" s="14">
        <v>0</v>
      </c>
      <c r="G34" s="14">
        <v>0</v>
      </c>
      <c r="H34" s="15">
        <v>2.9963089458236141</v>
      </c>
      <c r="I34" s="15">
        <v>0</v>
      </c>
      <c r="J34" s="14">
        <v>0</v>
      </c>
      <c r="K34" s="12" t="s">
        <v>167</v>
      </c>
    </row>
    <row r="35" spans="2:11" ht="27.75" customHeight="1" x14ac:dyDescent="0.25">
      <c r="B35" s="11" t="s">
        <v>79</v>
      </c>
      <c r="C35" s="12">
        <v>154</v>
      </c>
      <c r="D35" s="13">
        <v>4</v>
      </c>
      <c r="E35" s="14">
        <v>1.5658748883184812</v>
      </c>
      <c r="F35" s="14">
        <v>0.17888411616857397</v>
      </c>
      <c r="G35" s="14">
        <v>0</v>
      </c>
      <c r="H35" s="15">
        <v>2.9963089458236141</v>
      </c>
      <c r="I35" s="15">
        <v>0</v>
      </c>
      <c r="J35" s="14">
        <v>0</v>
      </c>
      <c r="K35" s="12" t="s">
        <v>167</v>
      </c>
    </row>
    <row r="36" spans="2:11" ht="27.75" customHeight="1" x14ac:dyDescent="0.25">
      <c r="B36" s="11" t="s">
        <v>80</v>
      </c>
      <c r="C36" s="12">
        <v>155</v>
      </c>
      <c r="D36" s="13">
        <v>4</v>
      </c>
      <c r="E36" s="14">
        <v>0.32582464016418827</v>
      </c>
      <c r="F36" s="14">
        <v>0</v>
      </c>
      <c r="G36" s="14">
        <v>0</v>
      </c>
      <c r="H36" s="15">
        <v>0</v>
      </c>
      <c r="I36" s="15">
        <v>0</v>
      </c>
      <c r="J36" s="14">
        <v>0</v>
      </c>
      <c r="K36" s="12" t="s">
        <v>167</v>
      </c>
    </row>
    <row r="37" spans="2:11" ht="27.75" customHeight="1" x14ac:dyDescent="0.25">
      <c r="B37" s="11" t="s">
        <v>81</v>
      </c>
      <c r="C37" s="12">
        <v>156</v>
      </c>
      <c r="D37" s="13" t="s">
        <v>55</v>
      </c>
      <c r="E37" s="14">
        <v>1.2010790657032822</v>
      </c>
      <c r="F37" s="14">
        <v>4.0248926137929138E-2</v>
      </c>
      <c r="G37" s="14">
        <v>0</v>
      </c>
      <c r="H37" s="15">
        <v>21.93885910438868</v>
      </c>
      <c r="I37" s="15">
        <v>0</v>
      </c>
      <c r="J37" s="14">
        <v>0</v>
      </c>
      <c r="K37" s="12" t="s">
        <v>167</v>
      </c>
    </row>
    <row r="38" spans="2:11" ht="27.75" customHeight="1" x14ac:dyDescent="0.25">
      <c r="B38" s="11" t="s">
        <v>82</v>
      </c>
      <c r="C38" s="12">
        <v>157</v>
      </c>
      <c r="D38" s="13">
        <v>0</v>
      </c>
      <c r="E38" s="14">
        <v>4.7078466144507907</v>
      </c>
      <c r="F38" s="14">
        <v>0.48490372918552727</v>
      </c>
      <c r="G38" s="14">
        <v>2.9388104799122863E-2</v>
      </c>
      <c r="H38" s="15">
        <v>10.030287942309325</v>
      </c>
      <c r="I38" s="15">
        <v>0.93275289145042128</v>
      </c>
      <c r="J38" s="14">
        <v>0.18655057829008426</v>
      </c>
      <c r="K38" s="12" t="s">
        <v>167</v>
      </c>
    </row>
    <row r="39" spans="2:11" ht="27.75" customHeight="1" x14ac:dyDescent="0.25">
      <c r="B39" s="11" t="s">
        <v>83</v>
      </c>
      <c r="C39" s="12">
        <v>169</v>
      </c>
      <c r="D39" s="13" t="s">
        <v>63</v>
      </c>
      <c r="E39" s="14">
        <v>1.2317449141893235</v>
      </c>
      <c r="F39" s="14">
        <v>0</v>
      </c>
      <c r="G39" s="14">
        <v>0</v>
      </c>
      <c r="H39" s="15">
        <v>0</v>
      </c>
      <c r="I39" s="15">
        <v>0</v>
      </c>
      <c r="J39" s="14">
        <v>0</v>
      </c>
      <c r="K39" s="12" t="s">
        <v>167</v>
      </c>
    </row>
    <row r="40" spans="2:11" ht="27.75" customHeight="1" x14ac:dyDescent="0.25">
      <c r="B40" s="11" t="s">
        <v>84</v>
      </c>
      <c r="C40" s="12">
        <v>170</v>
      </c>
      <c r="D40" s="13">
        <v>0</v>
      </c>
      <c r="E40" s="14">
        <v>12.585136444302638</v>
      </c>
      <c r="F40" s="14">
        <v>1.3869907721499073</v>
      </c>
      <c r="G40" s="14">
        <v>9.0080929927746162E-2</v>
      </c>
      <c r="H40" s="15">
        <v>0</v>
      </c>
      <c r="I40" s="15">
        <v>0</v>
      </c>
      <c r="J40" s="14">
        <v>0</v>
      </c>
      <c r="K40" s="12" t="s">
        <v>167</v>
      </c>
    </row>
    <row r="41" spans="2:11" ht="27.75" customHeight="1" x14ac:dyDescent="0.25">
      <c r="B41" s="11" t="s">
        <v>85</v>
      </c>
      <c r="C41" s="12">
        <v>172</v>
      </c>
      <c r="D41" s="13">
        <v>8</v>
      </c>
      <c r="E41" s="14">
        <v>-0.58199999999999996</v>
      </c>
      <c r="F41" s="14">
        <v>0</v>
      </c>
      <c r="G41" s="14">
        <v>0</v>
      </c>
      <c r="H41" s="15">
        <v>0</v>
      </c>
      <c r="I41" s="15">
        <v>0</v>
      </c>
      <c r="J41" s="14">
        <v>0</v>
      </c>
      <c r="K41" s="12" t="s">
        <v>167</v>
      </c>
    </row>
    <row r="42" spans="2:11" ht="27.75" customHeight="1" x14ac:dyDescent="0.25">
      <c r="B42" s="11" t="s">
        <v>86</v>
      </c>
      <c r="C42" s="12">
        <v>173</v>
      </c>
      <c r="D42" s="13">
        <v>0</v>
      </c>
      <c r="E42" s="14">
        <v>-0.58199999999999996</v>
      </c>
      <c r="F42" s="14">
        <v>0</v>
      </c>
      <c r="G42" s="14">
        <v>0</v>
      </c>
      <c r="H42" s="15">
        <v>0</v>
      </c>
      <c r="I42" s="15">
        <v>0</v>
      </c>
      <c r="J42" s="14">
        <v>0.14799999999999999</v>
      </c>
      <c r="K42" s="12" t="s">
        <v>167</v>
      </c>
    </row>
    <row r="43" spans="2:11" ht="27.75" customHeight="1" x14ac:dyDescent="0.25">
      <c r="B43" s="11" t="s">
        <v>87</v>
      </c>
      <c r="C43" s="12">
        <v>174</v>
      </c>
      <c r="D43" s="13">
        <v>0</v>
      </c>
      <c r="E43" s="14">
        <v>-3.6819999999999999</v>
      </c>
      <c r="F43" s="14">
        <v>-0.56200000000000006</v>
      </c>
      <c r="G43" s="14">
        <v>-4.1000000000000002E-2</v>
      </c>
      <c r="H43" s="15">
        <v>0</v>
      </c>
      <c r="I43" s="15">
        <v>0</v>
      </c>
      <c r="J43" s="14">
        <v>0.14799999999999999</v>
      </c>
      <c r="K43" s="12" t="s">
        <v>167</v>
      </c>
    </row>
    <row r="44" spans="2:11" ht="27.75" customHeight="1" x14ac:dyDescent="0.25">
      <c r="B44" s="11" t="s">
        <v>88</v>
      </c>
      <c r="C44" s="12">
        <v>158</v>
      </c>
      <c r="D44" s="13">
        <v>1</v>
      </c>
      <c r="E44" s="14">
        <v>0.72263773530467279</v>
      </c>
      <c r="F44" s="14">
        <v>0</v>
      </c>
      <c r="G44" s="14">
        <v>0</v>
      </c>
      <c r="H44" s="15">
        <v>1.1357913772193697</v>
      </c>
      <c r="I44" s="15">
        <v>0</v>
      </c>
      <c r="J44" s="14">
        <v>0</v>
      </c>
      <c r="K44" s="12" t="s">
        <v>167</v>
      </c>
    </row>
    <row r="45" spans="2:11" ht="27.75" customHeight="1" x14ac:dyDescent="0.25">
      <c r="B45" s="11" t="s">
        <v>89</v>
      </c>
      <c r="C45" s="12">
        <v>159</v>
      </c>
      <c r="D45" s="13">
        <v>2</v>
      </c>
      <c r="E45" s="14">
        <v>0.91168220614386997</v>
      </c>
      <c r="F45" s="14">
        <v>3.2396733913975316E-2</v>
      </c>
      <c r="G45" s="14">
        <v>0</v>
      </c>
      <c r="H45" s="15">
        <v>1.1357913772193697</v>
      </c>
      <c r="I45" s="15">
        <v>0</v>
      </c>
      <c r="J45" s="14">
        <v>0</v>
      </c>
      <c r="K45" s="12" t="s">
        <v>167</v>
      </c>
    </row>
    <row r="46" spans="2:11" ht="27.75" customHeight="1" x14ac:dyDescent="0.25">
      <c r="B46" s="11" t="s">
        <v>90</v>
      </c>
      <c r="C46" s="12">
        <v>160</v>
      </c>
      <c r="D46" s="13">
        <v>2</v>
      </c>
      <c r="E46" s="14">
        <v>0.16541391198429747</v>
      </c>
      <c r="F46" s="14">
        <v>0</v>
      </c>
      <c r="G46" s="14">
        <v>0</v>
      </c>
      <c r="H46" s="15">
        <v>0</v>
      </c>
      <c r="I46" s="15">
        <v>0</v>
      </c>
      <c r="J46" s="14">
        <v>0</v>
      </c>
      <c r="K46" s="12" t="s">
        <v>167</v>
      </c>
    </row>
    <row r="47" spans="2:11" ht="27.75" customHeight="1" x14ac:dyDescent="0.25">
      <c r="B47" s="11" t="s">
        <v>91</v>
      </c>
      <c r="C47" s="12">
        <v>161</v>
      </c>
      <c r="D47" s="13">
        <v>3</v>
      </c>
      <c r="E47" s="14">
        <v>0.74207577565305805</v>
      </c>
      <c r="F47" s="14">
        <v>0</v>
      </c>
      <c r="G47" s="14">
        <v>0</v>
      </c>
      <c r="H47" s="15">
        <v>1.7875374359593439</v>
      </c>
      <c r="I47" s="15">
        <v>0</v>
      </c>
      <c r="J47" s="14">
        <v>0</v>
      </c>
      <c r="K47" s="12" t="s">
        <v>167</v>
      </c>
    </row>
    <row r="48" spans="2:11" ht="27.75" customHeight="1" x14ac:dyDescent="0.25">
      <c r="B48" s="11" t="s">
        <v>92</v>
      </c>
      <c r="C48" s="12">
        <v>162</v>
      </c>
      <c r="D48" s="13">
        <v>4</v>
      </c>
      <c r="E48" s="14">
        <v>0.93416935086062936</v>
      </c>
      <c r="F48" s="14">
        <v>0.10671865289309515</v>
      </c>
      <c r="G48" s="14">
        <v>0</v>
      </c>
      <c r="H48" s="15">
        <v>1.7875374359593439</v>
      </c>
      <c r="I48" s="15">
        <v>0</v>
      </c>
      <c r="J48" s="14">
        <v>0</v>
      </c>
      <c r="K48" s="12" t="s">
        <v>167</v>
      </c>
    </row>
    <row r="49" spans="2:11" ht="27.75" customHeight="1" x14ac:dyDescent="0.25">
      <c r="B49" s="11" t="s">
        <v>93</v>
      </c>
      <c r="C49" s="12">
        <v>163</v>
      </c>
      <c r="D49" s="13">
        <v>4</v>
      </c>
      <c r="E49" s="14">
        <v>0.19438040348385188</v>
      </c>
      <c r="F49" s="14">
        <v>0</v>
      </c>
      <c r="G49" s="14">
        <v>0</v>
      </c>
      <c r="H49" s="15">
        <v>0</v>
      </c>
      <c r="I49" s="15">
        <v>0</v>
      </c>
      <c r="J49" s="14">
        <v>0</v>
      </c>
      <c r="K49" s="12" t="s">
        <v>167</v>
      </c>
    </row>
    <row r="50" spans="2:11" ht="27.75" customHeight="1" x14ac:dyDescent="0.25">
      <c r="B50" s="11" t="s">
        <v>94</v>
      </c>
      <c r="C50" s="12">
        <v>164</v>
      </c>
      <c r="D50" s="13" t="s">
        <v>55</v>
      </c>
      <c r="E50" s="14">
        <v>0.71653952656792452</v>
      </c>
      <c r="F50" s="14">
        <v>2.4011696900946407E-2</v>
      </c>
      <c r="G50" s="14">
        <v>0</v>
      </c>
      <c r="H50" s="15">
        <v>13.088280501246027</v>
      </c>
      <c r="I50" s="15">
        <v>0</v>
      </c>
      <c r="J50" s="14">
        <v>0</v>
      </c>
      <c r="K50" s="12" t="s">
        <v>167</v>
      </c>
    </row>
    <row r="51" spans="2:11" ht="27.75" customHeight="1" x14ac:dyDescent="0.25">
      <c r="B51" s="11" t="s">
        <v>95</v>
      </c>
      <c r="C51" s="12">
        <v>165</v>
      </c>
      <c r="D51" s="13">
        <v>0</v>
      </c>
      <c r="E51" s="14">
        <v>2.8086062613186362</v>
      </c>
      <c r="F51" s="14">
        <v>0.2892837769494972</v>
      </c>
      <c r="G51" s="14">
        <v>1.7532350118151345E-2</v>
      </c>
      <c r="H51" s="15">
        <v>5.9838673229342634</v>
      </c>
      <c r="I51" s="15">
        <v>0.55646154722828178</v>
      </c>
      <c r="J51" s="14">
        <v>0.11129230944565636</v>
      </c>
      <c r="K51" s="12" t="s">
        <v>167</v>
      </c>
    </row>
    <row r="52" spans="2:11" ht="27.75" customHeight="1" x14ac:dyDescent="0.25">
      <c r="B52" s="11" t="s">
        <v>96</v>
      </c>
      <c r="C52" s="12">
        <v>166</v>
      </c>
      <c r="D52" s="13">
        <v>0</v>
      </c>
      <c r="E52" s="14">
        <v>3.7510420796429358</v>
      </c>
      <c r="F52" s="14">
        <v>0.35590259053671153</v>
      </c>
      <c r="G52" s="14">
        <v>1.956852731473328E-2</v>
      </c>
      <c r="H52" s="15">
        <v>28.25817647543203</v>
      </c>
      <c r="I52" s="15">
        <v>1.1313054853830178</v>
      </c>
      <c r="J52" s="14">
        <v>0.13575665824596214</v>
      </c>
      <c r="K52" s="12" t="s">
        <v>167</v>
      </c>
    </row>
    <row r="53" spans="2:11" ht="27.75" customHeight="1" x14ac:dyDescent="0.25">
      <c r="B53" s="11" t="s">
        <v>97</v>
      </c>
      <c r="C53" s="12">
        <v>167</v>
      </c>
      <c r="D53" s="13">
        <v>0</v>
      </c>
      <c r="E53" s="14">
        <v>3.7759580089903588</v>
      </c>
      <c r="F53" s="14">
        <v>0.32782112543205821</v>
      </c>
      <c r="G53" s="14">
        <v>1.5789549619433997E-2</v>
      </c>
      <c r="H53" s="15">
        <v>91.489161794891857</v>
      </c>
      <c r="I53" s="15">
        <v>1.3082769684673883</v>
      </c>
      <c r="J53" s="14">
        <v>0.12932393021631652</v>
      </c>
      <c r="K53" s="12" t="s">
        <v>167</v>
      </c>
    </row>
    <row r="54" spans="2:11" ht="27.75" customHeight="1" x14ac:dyDescent="0.25">
      <c r="B54" s="11" t="s">
        <v>98</v>
      </c>
      <c r="C54" s="12">
        <v>168</v>
      </c>
      <c r="D54" s="13" t="s">
        <v>63</v>
      </c>
      <c r="E54" s="14">
        <v>0.73483415277816944</v>
      </c>
      <c r="F54" s="14">
        <v>0</v>
      </c>
      <c r="G54" s="14">
        <v>0</v>
      </c>
      <c r="H54" s="15">
        <v>0</v>
      </c>
      <c r="I54" s="15">
        <v>0</v>
      </c>
      <c r="J54" s="14">
        <v>0</v>
      </c>
      <c r="K54" s="12" t="s">
        <v>167</v>
      </c>
    </row>
    <row r="55" spans="2:11" ht="27.75" customHeight="1" x14ac:dyDescent="0.25">
      <c r="B55" s="11" t="s">
        <v>99</v>
      </c>
      <c r="C55" s="12">
        <v>171</v>
      </c>
      <c r="D55" s="13">
        <v>0</v>
      </c>
      <c r="E55" s="14">
        <v>7.5080383690752912</v>
      </c>
      <c r="F55" s="14">
        <v>0.82745069796753412</v>
      </c>
      <c r="G55" s="14">
        <v>5.3740464492594335E-2</v>
      </c>
      <c r="H55" s="15">
        <v>0</v>
      </c>
      <c r="I55" s="15">
        <v>0</v>
      </c>
      <c r="J55" s="14">
        <v>0</v>
      </c>
      <c r="K55" s="12" t="s">
        <v>167</v>
      </c>
    </row>
    <row r="56" spans="2:11" ht="27.75" customHeight="1" x14ac:dyDescent="0.25">
      <c r="B56" s="11" t="s">
        <v>100</v>
      </c>
      <c r="C56" s="12">
        <v>175</v>
      </c>
      <c r="D56" s="13">
        <v>8</v>
      </c>
      <c r="E56" s="14">
        <v>-0.58199999999999996</v>
      </c>
      <c r="F56" s="14">
        <v>0</v>
      </c>
      <c r="G56" s="14">
        <v>0</v>
      </c>
      <c r="H56" s="15">
        <v>0</v>
      </c>
      <c r="I56" s="15">
        <v>0</v>
      </c>
      <c r="J56" s="14">
        <v>0</v>
      </c>
      <c r="K56" s="12" t="s">
        <v>167</v>
      </c>
    </row>
    <row r="57" spans="2:11" ht="27.75" customHeight="1" x14ac:dyDescent="0.25">
      <c r="B57" s="11" t="s">
        <v>101</v>
      </c>
      <c r="C57" s="12">
        <v>176</v>
      </c>
      <c r="D57" s="13">
        <v>8</v>
      </c>
      <c r="E57" s="14">
        <v>-0.51200000000000001</v>
      </c>
      <c r="F57" s="14">
        <v>0</v>
      </c>
      <c r="G57" s="14">
        <v>0</v>
      </c>
      <c r="H57" s="15">
        <v>0</v>
      </c>
      <c r="I57" s="15">
        <v>0</v>
      </c>
      <c r="J57" s="14">
        <v>0</v>
      </c>
      <c r="K57" s="12" t="s">
        <v>167</v>
      </c>
    </row>
    <row r="58" spans="2:11" ht="27.75" customHeight="1" x14ac:dyDescent="0.25">
      <c r="B58" s="11" t="s">
        <v>102</v>
      </c>
      <c r="C58" s="12">
        <v>177</v>
      </c>
      <c r="D58" s="13">
        <v>0</v>
      </c>
      <c r="E58" s="14">
        <v>-0.58199999999999996</v>
      </c>
      <c r="F58" s="14">
        <v>0</v>
      </c>
      <c r="G58" s="14">
        <v>0</v>
      </c>
      <c r="H58" s="15">
        <v>0</v>
      </c>
      <c r="I58" s="15">
        <v>0</v>
      </c>
      <c r="J58" s="14">
        <v>0.14799999999999999</v>
      </c>
      <c r="K58" s="12" t="s">
        <v>167</v>
      </c>
    </row>
    <row r="59" spans="2:11" ht="27.75" customHeight="1" x14ac:dyDescent="0.25">
      <c r="B59" s="11" t="s">
        <v>103</v>
      </c>
      <c r="C59" s="12">
        <v>178</v>
      </c>
      <c r="D59" s="13">
        <v>0</v>
      </c>
      <c r="E59" s="14">
        <v>-3.6819999999999999</v>
      </c>
      <c r="F59" s="14">
        <v>-0.56200000000000006</v>
      </c>
      <c r="G59" s="14">
        <v>-4.1000000000000002E-2</v>
      </c>
      <c r="H59" s="15">
        <v>0</v>
      </c>
      <c r="I59" s="15">
        <v>0</v>
      </c>
      <c r="J59" s="14">
        <v>0.14799999999999999</v>
      </c>
      <c r="K59" s="12" t="s">
        <v>167</v>
      </c>
    </row>
    <row r="60" spans="2:11" ht="27.75" customHeight="1" x14ac:dyDescent="0.25">
      <c r="B60" s="11" t="s">
        <v>104</v>
      </c>
      <c r="C60" s="12">
        <v>179</v>
      </c>
      <c r="D60" s="13">
        <v>0</v>
      </c>
      <c r="E60" s="14">
        <v>-0.51200000000000001</v>
      </c>
      <c r="F60" s="14">
        <v>0</v>
      </c>
      <c r="G60" s="14">
        <v>0</v>
      </c>
      <c r="H60" s="15">
        <v>0</v>
      </c>
      <c r="I60" s="15">
        <v>0</v>
      </c>
      <c r="J60" s="14">
        <v>0.14199999999999999</v>
      </c>
      <c r="K60" s="12" t="s">
        <v>167</v>
      </c>
    </row>
    <row r="61" spans="2:11" ht="27.75" customHeight="1" x14ac:dyDescent="0.25">
      <c r="B61" s="11" t="s">
        <v>105</v>
      </c>
      <c r="C61" s="12">
        <v>180</v>
      </c>
      <c r="D61" s="13">
        <v>0</v>
      </c>
      <c r="E61" s="14">
        <v>-3.2549999999999999</v>
      </c>
      <c r="F61" s="14">
        <v>-0.49099999999999999</v>
      </c>
      <c r="G61" s="14">
        <v>-3.5000000000000003E-2</v>
      </c>
      <c r="H61" s="15">
        <v>0</v>
      </c>
      <c r="I61" s="15">
        <v>0</v>
      </c>
      <c r="J61" s="14">
        <v>0.14199999999999999</v>
      </c>
      <c r="K61" s="12" t="s">
        <v>167</v>
      </c>
    </row>
    <row r="62" spans="2:11" ht="27.75" customHeight="1" x14ac:dyDescent="0.25">
      <c r="B62" s="11" t="s">
        <v>106</v>
      </c>
      <c r="C62" s="12">
        <v>181</v>
      </c>
      <c r="D62" s="13">
        <v>0</v>
      </c>
      <c r="E62" s="14">
        <v>-0.36199999999999999</v>
      </c>
      <c r="F62" s="14">
        <v>0</v>
      </c>
      <c r="G62" s="14">
        <v>0</v>
      </c>
      <c r="H62" s="15">
        <v>0</v>
      </c>
      <c r="I62" s="15">
        <v>0</v>
      </c>
      <c r="J62" s="14">
        <v>0.11</v>
      </c>
      <c r="K62" s="12" t="s">
        <v>167</v>
      </c>
    </row>
    <row r="63" spans="2:11" ht="27.75" customHeight="1" x14ac:dyDescent="0.25">
      <c r="B63" s="11" t="s">
        <v>107</v>
      </c>
      <c r="C63" s="12">
        <v>182</v>
      </c>
      <c r="D63" s="13">
        <v>0</v>
      </c>
      <c r="E63" s="14">
        <v>-2.3519999999999999</v>
      </c>
      <c r="F63" s="14">
        <v>-0.33700000000000002</v>
      </c>
      <c r="G63" s="14">
        <v>-2.1999999999999999E-2</v>
      </c>
      <c r="H63" s="15">
        <v>0</v>
      </c>
      <c r="I63" s="15">
        <v>0</v>
      </c>
      <c r="J63" s="14">
        <v>0.11</v>
      </c>
      <c r="K63" s="12" t="s">
        <v>167</v>
      </c>
    </row>
    <row r="64" spans="2:11" ht="27.75" customHeight="1" thickBot="1" x14ac:dyDescent="0.3">
      <c r="B64" s="17"/>
      <c r="C64" s="17"/>
      <c r="D64" s="17"/>
      <c r="E64" s="17"/>
      <c r="F64" s="17"/>
      <c r="G64" s="17"/>
      <c r="H64" s="17"/>
      <c r="I64" s="17"/>
      <c r="J64" s="17"/>
      <c r="K64" s="17"/>
    </row>
    <row r="65" spans="2:11" ht="27.75" customHeight="1" x14ac:dyDescent="0.25"/>
    <row r="66" spans="2:11" ht="27.75" customHeight="1" x14ac:dyDescent="0.25"/>
    <row r="67" spans="2:11" ht="27.75" customHeight="1" thickBot="1" x14ac:dyDescent="0.3"/>
    <row r="68" spans="2:11" ht="27.75" customHeight="1" x14ac:dyDescent="0.25">
      <c r="B68" s="18"/>
      <c r="C68" s="19"/>
      <c r="D68" s="19"/>
      <c r="E68" s="19"/>
      <c r="F68" s="19"/>
      <c r="G68" s="19"/>
      <c r="H68" s="19"/>
      <c r="I68" s="19"/>
      <c r="J68" s="19"/>
      <c r="K68" s="19"/>
    </row>
    <row r="69" spans="2:11" ht="27.75" customHeight="1" x14ac:dyDescent="0.4">
      <c r="B69" s="35" t="s">
        <v>108</v>
      </c>
      <c r="C69" s="35"/>
      <c r="D69" s="35"/>
      <c r="E69" s="35"/>
      <c r="F69" s="35"/>
      <c r="G69" s="35"/>
      <c r="H69" s="8"/>
      <c r="I69" s="8"/>
      <c r="J69" s="8"/>
      <c r="K69" s="8"/>
    </row>
    <row r="70" spans="2:11" ht="27.75" customHeight="1" x14ac:dyDescent="0.25">
      <c r="B70" s="9"/>
      <c r="C70" s="8"/>
      <c r="D70" s="8"/>
      <c r="E70" s="8"/>
      <c r="F70" s="8"/>
      <c r="G70" s="8"/>
      <c r="H70" s="8"/>
      <c r="I70" s="8"/>
      <c r="J70" s="8"/>
      <c r="K70" s="8"/>
    </row>
    <row r="71" spans="2:11" ht="27.75" customHeight="1" x14ac:dyDescent="0.25">
      <c r="B71" s="9"/>
      <c r="C71" s="8"/>
      <c r="D71" s="8"/>
      <c r="E71" s="8"/>
      <c r="F71" s="8"/>
      <c r="G71" s="8"/>
      <c r="H71" s="8"/>
      <c r="I71" s="8"/>
      <c r="J71" s="8"/>
      <c r="K71" s="8"/>
    </row>
    <row r="72" spans="2:11" ht="27.75" customHeight="1" x14ac:dyDescent="0.25">
      <c r="B72" s="1"/>
      <c r="C72" s="10" t="s">
        <v>39</v>
      </c>
      <c r="D72" s="10" t="s">
        <v>40</v>
      </c>
      <c r="E72" s="10" t="s">
        <v>41</v>
      </c>
      <c r="F72" s="10" t="s">
        <v>42</v>
      </c>
      <c r="G72" s="10" t="s">
        <v>43</v>
      </c>
      <c r="H72" s="10" t="s">
        <v>44</v>
      </c>
      <c r="I72" s="10" t="s">
        <v>45</v>
      </c>
      <c r="J72" s="10" t="s">
        <v>46</v>
      </c>
      <c r="K72" s="10" t="s">
        <v>47</v>
      </c>
    </row>
    <row r="73" spans="2:11" ht="27.75" customHeight="1" x14ac:dyDescent="0.25">
      <c r="B73" s="11" t="s">
        <v>48</v>
      </c>
      <c r="C73" s="12">
        <v>100</v>
      </c>
      <c r="D73" s="12">
        <v>1</v>
      </c>
      <c r="E73" s="14">
        <v>1.843</v>
      </c>
      <c r="F73" s="14">
        <v>0</v>
      </c>
      <c r="G73" s="14">
        <v>0</v>
      </c>
      <c r="H73" s="15">
        <v>4.29</v>
      </c>
      <c r="I73" s="15">
        <v>0</v>
      </c>
      <c r="J73" s="14">
        <v>0</v>
      </c>
      <c r="K73" s="12" t="s">
        <v>168</v>
      </c>
    </row>
    <row r="74" spans="2:11" ht="27.75" customHeight="1" x14ac:dyDescent="0.25">
      <c r="B74" s="11" t="s">
        <v>49</v>
      </c>
      <c r="C74" s="12">
        <v>120</v>
      </c>
      <c r="D74" s="12">
        <v>2</v>
      </c>
      <c r="E74" s="14">
        <v>2.327</v>
      </c>
      <c r="F74" s="14">
        <v>8.1000000000000003E-2</v>
      </c>
      <c r="G74" s="14">
        <v>0</v>
      </c>
      <c r="H74" s="15">
        <v>4.29</v>
      </c>
      <c r="I74" s="15">
        <v>0</v>
      </c>
      <c r="J74" s="14">
        <v>0</v>
      </c>
      <c r="K74" s="12" t="s">
        <v>169</v>
      </c>
    </row>
    <row r="75" spans="2:11" ht="27.75" customHeight="1" x14ac:dyDescent="0.25">
      <c r="B75" s="11" t="s">
        <v>50</v>
      </c>
      <c r="C75" s="12">
        <v>111</v>
      </c>
      <c r="D75" s="12">
        <v>2</v>
      </c>
      <c r="E75" s="14">
        <v>0.42099999999999999</v>
      </c>
      <c r="F75" s="14">
        <v>0</v>
      </c>
      <c r="G75" s="14">
        <v>0</v>
      </c>
      <c r="H75" s="15">
        <v>0</v>
      </c>
      <c r="I75" s="15">
        <v>0</v>
      </c>
      <c r="J75" s="14">
        <v>0</v>
      </c>
      <c r="K75" s="12" t="s">
        <v>170</v>
      </c>
    </row>
    <row r="76" spans="2:11" ht="27.75" customHeight="1" x14ac:dyDescent="0.25">
      <c r="B76" s="11" t="s">
        <v>51</v>
      </c>
      <c r="C76" s="12">
        <v>240</v>
      </c>
      <c r="D76" s="12">
        <v>3</v>
      </c>
      <c r="E76" s="14">
        <v>1.8919999999999999</v>
      </c>
      <c r="F76" s="14">
        <v>0</v>
      </c>
      <c r="G76" s="14">
        <v>0</v>
      </c>
      <c r="H76" s="15">
        <v>3.95</v>
      </c>
      <c r="I76" s="15">
        <v>0</v>
      </c>
      <c r="J76" s="14">
        <v>0</v>
      </c>
      <c r="K76" s="12" t="s">
        <v>171</v>
      </c>
    </row>
    <row r="77" spans="2:11" ht="27.75" customHeight="1" x14ac:dyDescent="0.25">
      <c r="B77" s="11" t="s">
        <v>52</v>
      </c>
      <c r="C77" s="12">
        <v>246</v>
      </c>
      <c r="D77" s="12">
        <v>4</v>
      </c>
      <c r="E77" s="14">
        <v>2.3809999999999998</v>
      </c>
      <c r="F77" s="14">
        <v>0.27</v>
      </c>
      <c r="G77" s="14">
        <v>0</v>
      </c>
      <c r="H77" s="15">
        <v>3.95</v>
      </c>
      <c r="I77" s="15">
        <v>0</v>
      </c>
      <c r="J77" s="14">
        <v>0</v>
      </c>
      <c r="K77" s="12" t="s">
        <v>172</v>
      </c>
    </row>
    <row r="78" spans="2:11" ht="27.75" customHeight="1" x14ac:dyDescent="0.25">
      <c r="B78" s="11" t="s">
        <v>53</v>
      </c>
      <c r="C78" s="12">
        <v>214</v>
      </c>
      <c r="D78" s="12">
        <v>4</v>
      </c>
      <c r="E78" s="14">
        <v>0.495</v>
      </c>
      <c r="F78" s="14">
        <v>0</v>
      </c>
      <c r="G78" s="14">
        <v>0</v>
      </c>
      <c r="H78" s="15">
        <v>0</v>
      </c>
      <c r="I78" s="15">
        <v>0</v>
      </c>
      <c r="J78" s="14">
        <v>0</v>
      </c>
      <c r="K78" s="12" t="s">
        <v>173</v>
      </c>
    </row>
    <row r="79" spans="2:11" ht="27.75" customHeight="1" x14ac:dyDescent="0.25">
      <c r="B79" s="11" t="s">
        <v>54</v>
      </c>
      <c r="C79" s="12">
        <v>290</v>
      </c>
      <c r="D79" s="12" t="s">
        <v>55</v>
      </c>
      <c r="E79" s="14">
        <v>1.827</v>
      </c>
      <c r="F79" s="14">
        <v>0.06</v>
      </c>
      <c r="G79" s="14">
        <v>0</v>
      </c>
      <c r="H79" s="15">
        <v>27.85</v>
      </c>
      <c r="I79" s="15">
        <v>0</v>
      </c>
      <c r="J79" s="14">
        <v>0</v>
      </c>
      <c r="K79" s="12" t="s">
        <v>174</v>
      </c>
    </row>
    <row r="80" spans="2:11" ht="27.75" customHeight="1" x14ac:dyDescent="0.25">
      <c r="B80" s="11" t="s">
        <v>56</v>
      </c>
      <c r="C80" s="12" t="s">
        <v>167</v>
      </c>
      <c r="D80" s="12" t="s">
        <v>55</v>
      </c>
      <c r="E80" s="14">
        <v>1.1919999999999999</v>
      </c>
      <c r="F80" s="14">
        <v>3.7999999999999999E-2</v>
      </c>
      <c r="G80" s="14">
        <v>0</v>
      </c>
      <c r="H80" s="15">
        <v>38.78</v>
      </c>
      <c r="I80" s="15">
        <v>0</v>
      </c>
      <c r="J80" s="14">
        <v>0</v>
      </c>
      <c r="K80" s="12" t="s">
        <v>167</v>
      </c>
    </row>
    <row r="81" spans="2:11" ht="27.75" customHeight="1" x14ac:dyDescent="0.25">
      <c r="B81" s="11" t="s">
        <v>57</v>
      </c>
      <c r="C81" s="12">
        <v>580</v>
      </c>
      <c r="D81" s="12" t="s">
        <v>55</v>
      </c>
      <c r="E81" s="14">
        <v>1.518</v>
      </c>
      <c r="F81" s="14">
        <v>3.2000000000000001E-2</v>
      </c>
      <c r="G81" s="14">
        <v>0</v>
      </c>
      <c r="H81" s="15">
        <v>171.48</v>
      </c>
      <c r="I81" s="15">
        <v>0</v>
      </c>
      <c r="J81" s="14">
        <v>0</v>
      </c>
      <c r="K81" s="12">
        <v>410</v>
      </c>
    </row>
    <row r="82" spans="2:11" ht="27.75" customHeight="1" x14ac:dyDescent="0.25">
      <c r="B82" s="11" t="s">
        <v>58</v>
      </c>
      <c r="C82" s="12">
        <v>281</v>
      </c>
      <c r="D82" s="12">
        <v>0</v>
      </c>
      <c r="E82" s="14">
        <v>7.2220000000000004</v>
      </c>
      <c r="F82" s="14">
        <v>0.73499999999999999</v>
      </c>
      <c r="G82" s="14">
        <v>4.3999999999999997E-2</v>
      </c>
      <c r="H82" s="15">
        <v>11.72</v>
      </c>
      <c r="I82" s="15">
        <v>1.3</v>
      </c>
      <c r="J82" s="14">
        <v>0.28399999999999997</v>
      </c>
      <c r="K82" s="12" t="s">
        <v>175</v>
      </c>
    </row>
    <row r="83" spans="2:11" ht="27.75" customHeight="1" x14ac:dyDescent="0.25">
      <c r="B83" s="11" t="s">
        <v>59</v>
      </c>
      <c r="C83" s="12">
        <v>471</v>
      </c>
      <c r="D83" s="12">
        <v>0</v>
      </c>
      <c r="E83" s="14">
        <v>6.0410000000000004</v>
      </c>
      <c r="F83" s="14">
        <v>0.56699999999999995</v>
      </c>
      <c r="G83" s="14">
        <v>3.1E-2</v>
      </c>
      <c r="H83" s="15">
        <v>38.78</v>
      </c>
      <c r="I83" s="15">
        <v>1.72</v>
      </c>
      <c r="J83" s="14">
        <v>0.218</v>
      </c>
      <c r="K83" s="12">
        <v>472</v>
      </c>
    </row>
    <row r="84" spans="2:11" ht="27.75" customHeight="1" x14ac:dyDescent="0.25">
      <c r="B84" s="11" t="s">
        <v>60</v>
      </c>
      <c r="C84" s="12">
        <v>581</v>
      </c>
      <c r="D84" s="12">
        <v>0</v>
      </c>
      <c r="E84" s="14">
        <v>4.9569999999999999</v>
      </c>
      <c r="F84" s="14">
        <v>0.42599999999999999</v>
      </c>
      <c r="G84" s="14">
        <v>2.1000000000000001E-2</v>
      </c>
      <c r="H84" s="15">
        <v>102.12</v>
      </c>
      <c r="I84" s="15">
        <v>1.61</v>
      </c>
      <c r="J84" s="14">
        <v>0.16900000000000001</v>
      </c>
      <c r="K84" s="12" t="s">
        <v>176</v>
      </c>
    </row>
    <row r="85" spans="2:11" ht="27.75" customHeight="1" x14ac:dyDescent="0.25">
      <c r="B85" s="11" t="s">
        <v>61</v>
      </c>
      <c r="C85" s="12">
        <v>685</v>
      </c>
      <c r="D85" s="12">
        <v>0</v>
      </c>
      <c r="E85" s="14">
        <v>3.9969999999999999</v>
      </c>
      <c r="F85" s="14">
        <v>0.27900000000000003</v>
      </c>
      <c r="G85" s="14">
        <v>8.9999999999999993E-3</v>
      </c>
      <c r="H85" s="15">
        <v>197.63</v>
      </c>
      <c r="I85" s="15">
        <v>2.5</v>
      </c>
      <c r="J85" s="14">
        <v>0.12</v>
      </c>
      <c r="K85" s="12">
        <v>686</v>
      </c>
    </row>
    <row r="86" spans="2:11" ht="27.75" customHeight="1" x14ac:dyDescent="0.25">
      <c r="B86" s="11" t="s">
        <v>62</v>
      </c>
      <c r="C86" s="12" t="s">
        <v>177</v>
      </c>
      <c r="D86" s="12" t="s">
        <v>63</v>
      </c>
      <c r="E86" s="14">
        <v>1.8640000000000001</v>
      </c>
      <c r="F86" s="14">
        <v>0</v>
      </c>
      <c r="G86" s="14">
        <v>0</v>
      </c>
      <c r="H86" s="15">
        <v>0</v>
      </c>
      <c r="I86" s="15">
        <v>0</v>
      </c>
      <c r="J86" s="14">
        <v>0</v>
      </c>
      <c r="K86" s="12" t="s">
        <v>167</v>
      </c>
    </row>
    <row r="87" spans="2:11" ht="27.75" customHeight="1" x14ac:dyDescent="0.25">
      <c r="B87" s="11" t="s">
        <v>64</v>
      </c>
      <c r="C87" s="12" t="s">
        <v>178</v>
      </c>
      <c r="D87" s="12">
        <v>0</v>
      </c>
      <c r="E87" s="14">
        <v>19.129000000000001</v>
      </c>
      <c r="F87" s="14">
        <v>2.0750000000000002</v>
      </c>
      <c r="G87" s="14">
        <v>0.13300000000000001</v>
      </c>
      <c r="H87" s="15">
        <v>0</v>
      </c>
      <c r="I87" s="15">
        <v>0</v>
      </c>
      <c r="J87" s="14">
        <v>0</v>
      </c>
      <c r="K87" s="12" t="s">
        <v>167</v>
      </c>
    </row>
    <row r="88" spans="2:11" ht="27.75" customHeight="1" x14ac:dyDescent="0.25">
      <c r="B88" s="11" t="s">
        <v>65</v>
      </c>
      <c r="C88" s="12">
        <v>20</v>
      </c>
      <c r="D88" s="12">
        <v>8</v>
      </c>
      <c r="E88" s="14">
        <v>-0.55500000000000005</v>
      </c>
      <c r="F88" s="14">
        <v>0</v>
      </c>
      <c r="G88" s="14">
        <v>0</v>
      </c>
      <c r="H88" s="15">
        <v>0</v>
      </c>
      <c r="I88" s="15">
        <v>0</v>
      </c>
      <c r="J88" s="14">
        <v>0</v>
      </c>
      <c r="K88" s="12" t="s">
        <v>179</v>
      </c>
    </row>
    <row r="89" spans="2:11" ht="27.75" customHeight="1" x14ac:dyDescent="0.25">
      <c r="B89" s="11" t="s">
        <v>66</v>
      </c>
      <c r="C89" s="12">
        <v>30</v>
      </c>
      <c r="D89" s="12">
        <v>8</v>
      </c>
      <c r="E89" s="14">
        <v>-0.49099999999999999</v>
      </c>
      <c r="F89" s="14">
        <v>0</v>
      </c>
      <c r="G89" s="14">
        <v>0</v>
      </c>
      <c r="H89" s="15">
        <v>0</v>
      </c>
      <c r="I89" s="15">
        <v>0</v>
      </c>
      <c r="J89" s="14">
        <v>0</v>
      </c>
      <c r="K89" s="12" t="s">
        <v>167</v>
      </c>
    </row>
    <row r="90" spans="2:11" ht="27.75" customHeight="1" x14ac:dyDescent="0.25">
      <c r="B90" s="11" t="s">
        <v>67</v>
      </c>
      <c r="C90" s="12">
        <v>22</v>
      </c>
      <c r="D90" s="12">
        <v>0</v>
      </c>
      <c r="E90" s="14">
        <v>-0.55500000000000005</v>
      </c>
      <c r="F90" s="14">
        <v>0</v>
      </c>
      <c r="G90" s="14">
        <v>0</v>
      </c>
      <c r="H90" s="15">
        <v>0</v>
      </c>
      <c r="I90" s="15">
        <v>0</v>
      </c>
      <c r="J90" s="14">
        <v>0.14099999999999999</v>
      </c>
      <c r="K90" s="12" t="s">
        <v>180</v>
      </c>
    </row>
    <row r="91" spans="2:11" ht="27.75" customHeight="1" x14ac:dyDescent="0.25">
      <c r="B91" s="11" t="s">
        <v>68</v>
      </c>
      <c r="C91" s="12">
        <v>24</v>
      </c>
      <c r="D91" s="12">
        <v>0</v>
      </c>
      <c r="E91" s="14">
        <v>-3.5190000000000001</v>
      </c>
      <c r="F91" s="14">
        <v>-0.53500000000000003</v>
      </c>
      <c r="G91" s="14">
        <v>-3.9E-2</v>
      </c>
      <c r="H91" s="15">
        <v>0</v>
      </c>
      <c r="I91" s="15">
        <v>0</v>
      </c>
      <c r="J91" s="14">
        <v>0.14099999999999999</v>
      </c>
      <c r="K91" s="12" t="s">
        <v>167</v>
      </c>
    </row>
    <row r="92" spans="2:11" ht="27.75" customHeight="1" x14ac:dyDescent="0.25">
      <c r="B92" s="11" t="s">
        <v>69</v>
      </c>
      <c r="C92" s="12">
        <v>23</v>
      </c>
      <c r="D92" s="12">
        <v>0</v>
      </c>
      <c r="E92" s="14">
        <v>-0.49099999999999999</v>
      </c>
      <c r="F92" s="14">
        <v>0</v>
      </c>
      <c r="G92" s="14">
        <v>0</v>
      </c>
      <c r="H92" s="15">
        <v>0</v>
      </c>
      <c r="I92" s="15">
        <v>0</v>
      </c>
      <c r="J92" s="14">
        <v>0.13500000000000001</v>
      </c>
      <c r="K92" s="12">
        <v>14</v>
      </c>
    </row>
    <row r="93" spans="2:11" ht="27.75" customHeight="1" x14ac:dyDescent="0.25">
      <c r="B93" s="11" t="s">
        <v>70</v>
      </c>
      <c r="C93" s="12">
        <v>25</v>
      </c>
      <c r="D93" s="12">
        <v>0</v>
      </c>
      <c r="E93" s="14">
        <v>-3.1269999999999998</v>
      </c>
      <c r="F93" s="14">
        <v>-0.47</v>
      </c>
      <c r="G93" s="14">
        <v>-3.4000000000000002E-2</v>
      </c>
      <c r="H93" s="15">
        <v>0</v>
      </c>
      <c r="I93" s="15">
        <v>0</v>
      </c>
      <c r="J93" s="14">
        <v>0.13500000000000001</v>
      </c>
      <c r="K93" s="12" t="s">
        <v>167</v>
      </c>
    </row>
    <row r="94" spans="2:11" ht="27.75" customHeight="1" x14ac:dyDescent="0.25">
      <c r="B94" s="11" t="s">
        <v>71</v>
      </c>
      <c r="C94" s="12">
        <v>26</v>
      </c>
      <c r="D94" s="12">
        <v>0</v>
      </c>
      <c r="E94" s="14">
        <v>-0.34899999999999998</v>
      </c>
      <c r="F94" s="14">
        <v>0</v>
      </c>
      <c r="G94" s="14">
        <v>0</v>
      </c>
      <c r="H94" s="15">
        <v>107.95</v>
      </c>
      <c r="I94" s="15">
        <v>0</v>
      </c>
      <c r="J94" s="14">
        <v>0.105</v>
      </c>
      <c r="K94" s="12" t="s">
        <v>181</v>
      </c>
    </row>
    <row r="95" spans="2:11" ht="27.75" customHeight="1" x14ac:dyDescent="0.25">
      <c r="B95" s="11" t="s">
        <v>72</v>
      </c>
      <c r="C95" s="12">
        <v>28</v>
      </c>
      <c r="D95" s="12">
        <v>0</v>
      </c>
      <c r="E95" s="14">
        <v>-2.2709999999999999</v>
      </c>
      <c r="F95" s="14">
        <v>-0.32400000000000001</v>
      </c>
      <c r="G95" s="14">
        <v>-2.1000000000000001E-2</v>
      </c>
      <c r="H95" s="15">
        <v>107.95</v>
      </c>
      <c r="I95" s="15">
        <v>0</v>
      </c>
      <c r="J95" s="14">
        <v>0.105</v>
      </c>
      <c r="K95" s="12" t="s">
        <v>167</v>
      </c>
    </row>
    <row r="96" spans="2:11" ht="27.75" customHeight="1" x14ac:dyDescent="0.25">
      <c r="B96" s="11" t="s">
        <v>73</v>
      </c>
      <c r="C96" s="12">
        <v>29</v>
      </c>
      <c r="D96" s="12">
        <v>0</v>
      </c>
      <c r="E96" s="14">
        <v>-2.06</v>
      </c>
      <c r="F96" s="14">
        <v>-0.28799999999999998</v>
      </c>
      <c r="G96" s="14">
        <v>-1.7999999999999999E-2</v>
      </c>
      <c r="H96" s="15">
        <v>107.95</v>
      </c>
      <c r="I96" s="15">
        <v>0</v>
      </c>
      <c r="J96" s="14">
        <v>7.8E-2</v>
      </c>
      <c r="K96" s="12" t="s">
        <v>167</v>
      </c>
    </row>
    <row r="97" spans="2:11" ht="27.75" customHeight="1" x14ac:dyDescent="0.25">
      <c r="B97" s="11" t="s">
        <v>74</v>
      </c>
      <c r="C97" s="12">
        <v>27</v>
      </c>
      <c r="D97" s="12">
        <v>0</v>
      </c>
      <c r="E97" s="14">
        <v>-0.314</v>
      </c>
      <c r="F97" s="14">
        <v>0</v>
      </c>
      <c r="G97" s="14">
        <v>0</v>
      </c>
      <c r="H97" s="15">
        <v>107.95</v>
      </c>
      <c r="I97" s="15">
        <v>0</v>
      </c>
      <c r="J97" s="14">
        <v>7.8E-2</v>
      </c>
      <c r="K97" s="12">
        <v>16</v>
      </c>
    </row>
    <row r="98" spans="2:11" ht="27.75" customHeight="1" x14ac:dyDescent="0.25">
      <c r="B98" s="11" t="s">
        <v>75</v>
      </c>
      <c r="C98" s="12">
        <v>150</v>
      </c>
      <c r="D98" s="12">
        <v>1</v>
      </c>
      <c r="E98" s="14">
        <v>1.177440807495292</v>
      </c>
      <c r="F98" s="14">
        <v>0</v>
      </c>
      <c r="G98" s="14">
        <v>0</v>
      </c>
      <c r="H98" s="15">
        <v>2.7407602084399367</v>
      </c>
      <c r="I98" s="15">
        <v>0</v>
      </c>
      <c r="J98" s="14">
        <v>0</v>
      </c>
      <c r="K98" s="12" t="s">
        <v>167</v>
      </c>
    </row>
    <row r="99" spans="2:11" ht="27.75" customHeight="1" x14ac:dyDescent="0.25">
      <c r="B99" s="11" t="s">
        <v>76</v>
      </c>
      <c r="C99" s="12">
        <v>151</v>
      </c>
      <c r="D99" s="12">
        <v>2</v>
      </c>
      <c r="E99" s="14">
        <v>1.4866547797295413</v>
      </c>
      <c r="F99" s="14">
        <v>5.174861932019461E-2</v>
      </c>
      <c r="G99" s="14">
        <v>0</v>
      </c>
      <c r="H99" s="15">
        <v>2.7407602084399367</v>
      </c>
      <c r="I99" s="15">
        <v>0</v>
      </c>
      <c r="J99" s="14">
        <v>0</v>
      </c>
      <c r="K99" s="12" t="s">
        <v>167</v>
      </c>
    </row>
    <row r="100" spans="2:11" ht="27.75" customHeight="1" x14ac:dyDescent="0.25">
      <c r="B100" s="11" t="s">
        <v>77</v>
      </c>
      <c r="C100" s="12">
        <v>152</v>
      </c>
      <c r="D100" s="12">
        <v>2</v>
      </c>
      <c r="E100" s="14">
        <v>0.2689650460963201</v>
      </c>
      <c r="F100" s="14">
        <v>0</v>
      </c>
      <c r="G100" s="14">
        <v>0</v>
      </c>
      <c r="H100" s="15">
        <v>0</v>
      </c>
      <c r="I100" s="15">
        <v>0</v>
      </c>
      <c r="J100" s="14">
        <v>0</v>
      </c>
      <c r="K100" s="12" t="s">
        <v>167</v>
      </c>
    </row>
    <row r="101" spans="2:11" ht="27.75" customHeight="1" x14ac:dyDescent="0.25">
      <c r="B101" s="11" t="s">
        <v>78</v>
      </c>
      <c r="C101" s="12">
        <v>153</v>
      </c>
      <c r="D101" s="12">
        <v>3</v>
      </c>
      <c r="E101" s="14">
        <v>1.2087455278247925</v>
      </c>
      <c r="F101" s="14">
        <v>0</v>
      </c>
      <c r="G101" s="14">
        <v>0</v>
      </c>
      <c r="H101" s="15">
        <v>2.5235437816638111</v>
      </c>
      <c r="I101" s="15">
        <v>0</v>
      </c>
      <c r="J101" s="14">
        <v>0</v>
      </c>
      <c r="K101" s="12" t="s">
        <v>167</v>
      </c>
    </row>
    <row r="102" spans="2:11" ht="27.75" customHeight="1" x14ac:dyDescent="0.25">
      <c r="B102" s="11" t="s">
        <v>79</v>
      </c>
      <c r="C102" s="12">
        <v>154</v>
      </c>
      <c r="D102" s="12">
        <v>4</v>
      </c>
      <c r="E102" s="14">
        <v>1.5211538592763376</v>
      </c>
      <c r="F102" s="14">
        <v>0.17249539773398204</v>
      </c>
      <c r="G102" s="14">
        <v>0</v>
      </c>
      <c r="H102" s="15">
        <v>2.5235437816638111</v>
      </c>
      <c r="I102" s="15">
        <v>0</v>
      </c>
      <c r="J102" s="14">
        <v>0</v>
      </c>
      <c r="K102" s="12" t="s">
        <v>167</v>
      </c>
    </row>
    <row r="103" spans="2:11" ht="27.75" customHeight="1" x14ac:dyDescent="0.25">
      <c r="B103" s="11" t="s">
        <v>80</v>
      </c>
      <c r="C103" s="12">
        <v>155</v>
      </c>
      <c r="D103" s="12">
        <v>4</v>
      </c>
      <c r="E103" s="14">
        <v>0.3162415625123004</v>
      </c>
      <c r="F103" s="14">
        <v>0</v>
      </c>
      <c r="G103" s="14">
        <v>0</v>
      </c>
      <c r="H103" s="15">
        <v>0</v>
      </c>
      <c r="I103" s="15">
        <v>0</v>
      </c>
      <c r="J103" s="14">
        <v>0</v>
      </c>
      <c r="K103" s="12" t="s">
        <v>167</v>
      </c>
    </row>
    <row r="104" spans="2:11" ht="27.75" customHeight="1" x14ac:dyDescent="0.25">
      <c r="B104" s="11" t="s">
        <v>81</v>
      </c>
      <c r="C104" s="12">
        <v>156</v>
      </c>
      <c r="D104" s="12" t="s">
        <v>55</v>
      </c>
      <c r="E104" s="14">
        <v>1.167218857999945</v>
      </c>
      <c r="F104" s="14">
        <v>3.8332310607551559E-2</v>
      </c>
      <c r="G104" s="14">
        <v>0</v>
      </c>
      <c r="H104" s="15">
        <v>17.792580840338516</v>
      </c>
      <c r="I104" s="15">
        <v>0</v>
      </c>
      <c r="J104" s="14">
        <v>0</v>
      </c>
      <c r="K104" s="12" t="s">
        <v>167</v>
      </c>
    </row>
    <row r="105" spans="2:11" ht="27.75" customHeight="1" x14ac:dyDescent="0.25">
      <c r="B105" s="11" t="s">
        <v>82</v>
      </c>
      <c r="C105" s="12">
        <v>157</v>
      </c>
      <c r="D105" s="12">
        <v>0</v>
      </c>
      <c r="E105" s="14">
        <v>4.6139324534622901</v>
      </c>
      <c r="F105" s="14">
        <v>0.46957080494250664</v>
      </c>
      <c r="G105" s="14">
        <v>2.8110361112204475E-2</v>
      </c>
      <c r="H105" s="15">
        <v>7.4875780053417387</v>
      </c>
      <c r="I105" s="15">
        <v>0.83053339649695046</v>
      </c>
      <c r="J105" s="14">
        <v>0.1814396035424107</v>
      </c>
      <c r="K105" s="12" t="s">
        <v>167</v>
      </c>
    </row>
    <row r="106" spans="2:11" ht="27.75" customHeight="1" x14ac:dyDescent="0.25">
      <c r="B106" s="11" t="s">
        <v>83</v>
      </c>
      <c r="C106" s="12">
        <v>169</v>
      </c>
      <c r="D106" s="12" t="s">
        <v>63</v>
      </c>
      <c r="E106" s="14">
        <v>1.1908571162079351</v>
      </c>
      <c r="F106" s="14">
        <v>0</v>
      </c>
      <c r="G106" s="14">
        <v>0</v>
      </c>
      <c r="H106" s="15">
        <v>0</v>
      </c>
      <c r="I106" s="15">
        <v>0</v>
      </c>
      <c r="J106" s="14">
        <v>0</v>
      </c>
      <c r="K106" s="12" t="s">
        <v>167</v>
      </c>
    </row>
    <row r="107" spans="2:11" ht="27.75" customHeight="1" x14ac:dyDescent="0.25">
      <c r="B107" s="11" t="s">
        <v>84</v>
      </c>
      <c r="C107" s="12">
        <v>170</v>
      </c>
      <c r="D107" s="12">
        <v>0</v>
      </c>
      <c r="E107" s="14">
        <v>12.220979493530898</v>
      </c>
      <c r="F107" s="14">
        <v>1.325659075177825</v>
      </c>
      <c r="G107" s="14">
        <v>8.4969955180072637E-2</v>
      </c>
      <c r="H107" s="15">
        <v>0</v>
      </c>
      <c r="I107" s="15">
        <v>0</v>
      </c>
      <c r="J107" s="14">
        <v>0</v>
      </c>
      <c r="K107" s="12" t="s">
        <v>167</v>
      </c>
    </row>
    <row r="108" spans="2:11" ht="27.75" customHeight="1" x14ac:dyDescent="0.25">
      <c r="B108" s="11" t="s">
        <v>85</v>
      </c>
      <c r="C108" s="12">
        <v>172</v>
      </c>
      <c r="D108" s="12">
        <v>8</v>
      </c>
      <c r="E108" s="14">
        <v>-0.55500000000000005</v>
      </c>
      <c r="F108" s="14">
        <v>0</v>
      </c>
      <c r="G108" s="14">
        <v>0</v>
      </c>
      <c r="H108" s="15">
        <v>0</v>
      </c>
      <c r="I108" s="15">
        <v>0</v>
      </c>
      <c r="J108" s="14">
        <v>0</v>
      </c>
      <c r="K108" s="12" t="s">
        <v>167</v>
      </c>
    </row>
    <row r="109" spans="2:11" ht="27.75" customHeight="1" x14ac:dyDescent="0.25">
      <c r="B109" s="11" t="s">
        <v>86</v>
      </c>
      <c r="C109" s="12">
        <v>173</v>
      </c>
      <c r="D109" s="12">
        <v>0</v>
      </c>
      <c r="E109" s="14">
        <v>-0.55500000000000005</v>
      </c>
      <c r="F109" s="14">
        <v>0</v>
      </c>
      <c r="G109" s="14">
        <v>0</v>
      </c>
      <c r="H109" s="15">
        <v>0</v>
      </c>
      <c r="I109" s="15">
        <v>0</v>
      </c>
      <c r="J109" s="14">
        <v>0.14099999999999999</v>
      </c>
      <c r="K109" s="12" t="s">
        <v>167</v>
      </c>
    </row>
    <row r="110" spans="2:11" ht="27.75" customHeight="1" x14ac:dyDescent="0.25">
      <c r="B110" s="11" t="s">
        <v>87</v>
      </c>
      <c r="C110" s="12">
        <v>174</v>
      </c>
      <c r="D110" s="12">
        <v>0</v>
      </c>
      <c r="E110" s="14">
        <v>-3.5190000000000001</v>
      </c>
      <c r="F110" s="14">
        <v>-0.53500000000000003</v>
      </c>
      <c r="G110" s="14">
        <v>-3.9E-2</v>
      </c>
      <c r="H110" s="15">
        <v>0</v>
      </c>
      <c r="I110" s="15">
        <v>0</v>
      </c>
      <c r="J110" s="14">
        <v>0.14099999999999999</v>
      </c>
      <c r="K110" s="12" t="s">
        <v>167</v>
      </c>
    </row>
    <row r="111" spans="2:11" ht="27.75" customHeight="1" x14ac:dyDescent="0.25">
      <c r="B111" s="11" t="s">
        <v>88</v>
      </c>
      <c r="C111" s="12">
        <v>158</v>
      </c>
      <c r="D111" s="12">
        <v>1</v>
      </c>
      <c r="E111" s="14">
        <v>0.70243741886419409</v>
      </c>
      <c r="F111" s="14">
        <v>0</v>
      </c>
      <c r="G111" s="14">
        <v>0</v>
      </c>
      <c r="H111" s="15">
        <v>1.6350822175406363</v>
      </c>
      <c r="I111" s="15">
        <v>0</v>
      </c>
      <c r="J111" s="14">
        <v>0</v>
      </c>
      <c r="K111" s="12" t="s">
        <v>167</v>
      </c>
    </row>
    <row r="112" spans="2:11" ht="27.75" customHeight="1" x14ac:dyDescent="0.25">
      <c r="B112" s="11" t="s">
        <v>89</v>
      </c>
      <c r="C112" s="12">
        <v>159</v>
      </c>
      <c r="D112" s="12">
        <v>2</v>
      </c>
      <c r="E112" s="14">
        <v>0.88690823315083001</v>
      </c>
      <c r="F112" s="14">
        <v>3.0872181729788239E-2</v>
      </c>
      <c r="G112" s="14">
        <v>0</v>
      </c>
      <c r="H112" s="15">
        <v>1.6350822175406363</v>
      </c>
      <c r="I112" s="15">
        <v>0</v>
      </c>
      <c r="J112" s="14">
        <v>0</v>
      </c>
      <c r="K112" s="12" t="s">
        <v>167</v>
      </c>
    </row>
    <row r="113" spans="2:11" ht="27.75" customHeight="1" x14ac:dyDescent="0.25">
      <c r="B113" s="11" t="s">
        <v>90</v>
      </c>
      <c r="C113" s="12">
        <v>160</v>
      </c>
      <c r="D113" s="12">
        <v>2</v>
      </c>
      <c r="E113" s="14">
        <v>0.16045911738568949</v>
      </c>
      <c r="F113" s="14">
        <v>0</v>
      </c>
      <c r="G113" s="14">
        <v>0</v>
      </c>
      <c r="H113" s="15">
        <v>0</v>
      </c>
      <c r="I113" s="15">
        <v>0</v>
      </c>
      <c r="J113" s="14">
        <v>0</v>
      </c>
      <c r="K113" s="12" t="s">
        <v>167</v>
      </c>
    </row>
    <row r="114" spans="2:11" ht="27.75" customHeight="1" x14ac:dyDescent="0.25">
      <c r="B114" s="11" t="s">
        <v>91</v>
      </c>
      <c r="C114" s="12">
        <v>161</v>
      </c>
      <c r="D114" s="12">
        <v>3</v>
      </c>
      <c r="E114" s="14">
        <v>0.72111318312048578</v>
      </c>
      <c r="F114" s="14">
        <v>0</v>
      </c>
      <c r="G114" s="14">
        <v>0</v>
      </c>
      <c r="H114" s="15">
        <v>1.5054952818847351</v>
      </c>
      <c r="I114" s="15">
        <v>0</v>
      </c>
      <c r="J114" s="14">
        <v>0</v>
      </c>
      <c r="K114" s="12" t="s">
        <v>167</v>
      </c>
    </row>
    <row r="115" spans="2:11" ht="27.75" customHeight="1" x14ac:dyDescent="0.25">
      <c r="B115" s="11" t="s">
        <v>92</v>
      </c>
      <c r="C115" s="12">
        <v>162</v>
      </c>
      <c r="D115" s="12">
        <v>4</v>
      </c>
      <c r="E115" s="14">
        <v>0.90748968763735538</v>
      </c>
      <c r="F115" s="14">
        <v>0.10290727243262747</v>
      </c>
      <c r="G115" s="14">
        <v>0</v>
      </c>
      <c r="H115" s="15">
        <v>1.5054952818847351</v>
      </c>
      <c r="I115" s="15">
        <v>0</v>
      </c>
      <c r="J115" s="14">
        <v>0</v>
      </c>
      <c r="K115" s="12" t="s">
        <v>167</v>
      </c>
    </row>
    <row r="116" spans="2:11" ht="27.75" customHeight="1" x14ac:dyDescent="0.25">
      <c r="B116" s="11" t="s">
        <v>93</v>
      </c>
      <c r="C116" s="12">
        <v>163</v>
      </c>
      <c r="D116" s="12">
        <v>4</v>
      </c>
      <c r="E116" s="14">
        <v>0.18866333279315034</v>
      </c>
      <c r="F116" s="14">
        <v>0</v>
      </c>
      <c r="G116" s="14">
        <v>0</v>
      </c>
      <c r="H116" s="15">
        <v>0</v>
      </c>
      <c r="I116" s="15">
        <v>0</v>
      </c>
      <c r="J116" s="14">
        <v>0</v>
      </c>
      <c r="K116" s="12" t="s">
        <v>167</v>
      </c>
    </row>
    <row r="117" spans="2:11" ht="27.75" customHeight="1" x14ac:dyDescent="0.25">
      <c r="B117" s="11" t="s">
        <v>94</v>
      </c>
      <c r="C117" s="12">
        <v>164</v>
      </c>
      <c r="D117" s="12" t="s">
        <v>55</v>
      </c>
      <c r="E117" s="14">
        <v>0.69633921012744582</v>
      </c>
      <c r="F117" s="14">
        <v>2.2868282762806103E-2</v>
      </c>
      <c r="G117" s="14">
        <v>0</v>
      </c>
      <c r="H117" s="15">
        <v>10.6146945824025</v>
      </c>
      <c r="I117" s="15">
        <v>0</v>
      </c>
      <c r="J117" s="14">
        <v>0</v>
      </c>
      <c r="K117" s="12" t="s">
        <v>167</v>
      </c>
    </row>
    <row r="118" spans="2:11" ht="27.75" customHeight="1" x14ac:dyDescent="0.25">
      <c r="B118" s="11" t="s">
        <v>95</v>
      </c>
      <c r="C118" s="12">
        <v>165</v>
      </c>
      <c r="D118" s="12">
        <v>0</v>
      </c>
      <c r="E118" s="14">
        <v>2.7525789685497615</v>
      </c>
      <c r="F118" s="14">
        <v>0.28013646384437474</v>
      </c>
      <c r="G118" s="14">
        <v>1.6770074026057808E-2</v>
      </c>
      <c r="H118" s="15">
        <v>4.4669378996681255</v>
      </c>
      <c r="I118" s="15">
        <v>0.49547945986079889</v>
      </c>
      <c r="J118" s="14">
        <v>0.1082432050772822</v>
      </c>
      <c r="K118" s="12" t="s">
        <v>167</v>
      </c>
    </row>
    <row r="119" spans="2:11" ht="27.75" customHeight="1" x14ac:dyDescent="0.25">
      <c r="B119" s="11" t="s">
        <v>96</v>
      </c>
      <c r="C119" s="12">
        <v>166</v>
      </c>
      <c r="D119" s="12">
        <v>0</v>
      </c>
      <c r="E119" s="14">
        <v>3.6941710471344922</v>
      </c>
      <c r="F119" s="14">
        <v>0.34672984335793028</v>
      </c>
      <c r="G119" s="14">
        <v>1.8957010836147866E-2</v>
      </c>
      <c r="H119" s="15">
        <v>23.714609039542395</v>
      </c>
      <c r="I119" s="15">
        <v>1.0518083431669139</v>
      </c>
      <c r="J119" s="14">
        <v>0.13331059233162049</v>
      </c>
      <c r="K119" s="12" t="s">
        <v>167</v>
      </c>
    </row>
    <row r="120" spans="2:11" ht="27.75" customHeight="1" x14ac:dyDescent="0.25">
      <c r="B120" s="11" t="s">
        <v>97</v>
      </c>
      <c r="C120" s="12">
        <v>167</v>
      </c>
      <c r="D120" s="12">
        <v>0</v>
      </c>
      <c r="E120" s="14">
        <v>3.7270855935016343</v>
      </c>
      <c r="F120" s="14">
        <v>0.32030229227994678</v>
      </c>
      <c r="G120" s="14">
        <v>1.5789549619433997E-2</v>
      </c>
      <c r="H120" s="15">
        <v>76.782324149361898</v>
      </c>
      <c r="I120" s="15">
        <v>1.2105321374899398</v>
      </c>
      <c r="J120" s="14">
        <v>0.12706828027068312</v>
      </c>
      <c r="K120" s="12" t="s">
        <v>167</v>
      </c>
    </row>
    <row r="121" spans="2:11" ht="27.75" customHeight="1" x14ac:dyDescent="0.25">
      <c r="B121" s="11" t="s">
        <v>98</v>
      </c>
      <c r="C121" s="12">
        <v>168</v>
      </c>
      <c r="D121" s="12" t="s">
        <v>63</v>
      </c>
      <c r="E121" s="14">
        <v>0.71044131783117626</v>
      </c>
      <c r="F121" s="14">
        <v>0</v>
      </c>
      <c r="G121" s="14">
        <v>0</v>
      </c>
      <c r="H121" s="15">
        <v>0</v>
      </c>
      <c r="I121" s="15">
        <v>0</v>
      </c>
      <c r="J121" s="14">
        <v>0</v>
      </c>
      <c r="K121" s="12" t="s">
        <v>167</v>
      </c>
    </row>
    <row r="122" spans="2:11" ht="27.75" customHeight="1" x14ac:dyDescent="0.25">
      <c r="B122" s="11" t="s">
        <v>99</v>
      </c>
      <c r="C122" s="12">
        <v>171</v>
      </c>
      <c r="D122" s="12">
        <v>0</v>
      </c>
      <c r="E122" s="14">
        <v>7.2907896828286329</v>
      </c>
      <c r="F122" s="14">
        <v>0.79086144554704441</v>
      </c>
      <c r="G122" s="14">
        <v>5.0691360124220194E-2</v>
      </c>
      <c r="H122" s="15">
        <v>0</v>
      </c>
      <c r="I122" s="15">
        <v>0</v>
      </c>
      <c r="J122" s="14">
        <v>0</v>
      </c>
      <c r="K122" s="12" t="s">
        <v>167</v>
      </c>
    </row>
    <row r="123" spans="2:11" ht="27.75" customHeight="1" x14ac:dyDescent="0.25">
      <c r="B123" s="11" t="s">
        <v>100</v>
      </c>
      <c r="C123" s="12">
        <v>175</v>
      </c>
      <c r="D123" s="12">
        <v>8</v>
      </c>
      <c r="E123" s="14">
        <v>-0.55500000000000005</v>
      </c>
      <c r="F123" s="14">
        <v>0</v>
      </c>
      <c r="G123" s="14">
        <v>0</v>
      </c>
      <c r="H123" s="15">
        <v>0</v>
      </c>
      <c r="I123" s="15">
        <v>0</v>
      </c>
      <c r="J123" s="14">
        <v>0</v>
      </c>
      <c r="K123" s="12" t="s">
        <v>167</v>
      </c>
    </row>
    <row r="124" spans="2:11" ht="27.75" customHeight="1" x14ac:dyDescent="0.25">
      <c r="B124" s="11" t="s">
        <v>101</v>
      </c>
      <c r="C124" s="12">
        <v>176</v>
      </c>
      <c r="D124" s="12">
        <v>8</v>
      </c>
      <c r="E124" s="14">
        <v>-0.49099999999999999</v>
      </c>
      <c r="F124" s="14">
        <v>0</v>
      </c>
      <c r="G124" s="14">
        <v>0</v>
      </c>
      <c r="H124" s="15">
        <v>0</v>
      </c>
      <c r="I124" s="15">
        <v>0</v>
      </c>
      <c r="J124" s="14">
        <v>0</v>
      </c>
      <c r="K124" s="12" t="s">
        <v>167</v>
      </c>
    </row>
    <row r="125" spans="2:11" ht="27.75" customHeight="1" x14ac:dyDescent="0.25">
      <c r="B125" s="11" t="s">
        <v>102</v>
      </c>
      <c r="C125" s="12">
        <v>177</v>
      </c>
      <c r="D125" s="12">
        <v>0</v>
      </c>
      <c r="E125" s="14">
        <v>-0.55500000000000005</v>
      </c>
      <c r="F125" s="14">
        <v>0</v>
      </c>
      <c r="G125" s="14">
        <v>0</v>
      </c>
      <c r="H125" s="15">
        <v>0</v>
      </c>
      <c r="I125" s="15">
        <v>0</v>
      </c>
      <c r="J125" s="14">
        <v>0.14099999999999999</v>
      </c>
      <c r="K125" s="12" t="s">
        <v>167</v>
      </c>
    </row>
    <row r="126" spans="2:11" ht="27.75" customHeight="1" x14ac:dyDescent="0.25">
      <c r="B126" s="11" t="s">
        <v>103</v>
      </c>
      <c r="C126" s="12">
        <v>178</v>
      </c>
      <c r="D126" s="12">
        <v>0</v>
      </c>
      <c r="E126" s="14">
        <v>-3.5190000000000001</v>
      </c>
      <c r="F126" s="14">
        <v>-0.53500000000000003</v>
      </c>
      <c r="G126" s="14">
        <v>-3.9E-2</v>
      </c>
      <c r="H126" s="15">
        <v>0</v>
      </c>
      <c r="I126" s="15">
        <v>0</v>
      </c>
      <c r="J126" s="14">
        <v>0.14099999999999999</v>
      </c>
      <c r="K126" s="12" t="s">
        <v>167</v>
      </c>
    </row>
    <row r="127" spans="2:11" ht="27.75" customHeight="1" x14ac:dyDescent="0.25">
      <c r="B127" s="11" t="s">
        <v>104</v>
      </c>
      <c r="C127" s="12">
        <v>179</v>
      </c>
      <c r="D127" s="12">
        <v>0</v>
      </c>
      <c r="E127" s="14">
        <v>-0.49099999999999999</v>
      </c>
      <c r="F127" s="14">
        <v>0</v>
      </c>
      <c r="G127" s="14">
        <v>0</v>
      </c>
      <c r="H127" s="15">
        <v>0</v>
      </c>
      <c r="I127" s="15">
        <v>0</v>
      </c>
      <c r="J127" s="14">
        <v>0.13500000000000001</v>
      </c>
      <c r="K127" s="12" t="s">
        <v>167</v>
      </c>
    </row>
    <row r="128" spans="2:11" ht="27.75" customHeight="1" x14ac:dyDescent="0.25">
      <c r="B128" s="11" t="s">
        <v>105</v>
      </c>
      <c r="C128" s="12">
        <v>180</v>
      </c>
      <c r="D128" s="12">
        <v>0</v>
      </c>
      <c r="E128" s="14">
        <v>-3.1269999999999998</v>
      </c>
      <c r="F128" s="14">
        <v>-0.47</v>
      </c>
      <c r="G128" s="14">
        <v>-3.4000000000000002E-2</v>
      </c>
      <c r="H128" s="15">
        <v>0</v>
      </c>
      <c r="I128" s="15">
        <v>0</v>
      </c>
      <c r="J128" s="14">
        <v>0.13500000000000001</v>
      </c>
      <c r="K128" s="12" t="s">
        <v>167</v>
      </c>
    </row>
    <row r="129" spans="2:11" ht="27.75" customHeight="1" x14ac:dyDescent="0.25">
      <c r="B129" s="11" t="s">
        <v>106</v>
      </c>
      <c r="C129" s="12">
        <v>181</v>
      </c>
      <c r="D129" s="12">
        <v>0</v>
      </c>
      <c r="E129" s="14">
        <v>-0.34899999999999998</v>
      </c>
      <c r="F129" s="14">
        <v>0</v>
      </c>
      <c r="G129" s="14">
        <v>0</v>
      </c>
      <c r="H129" s="15">
        <v>0</v>
      </c>
      <c r="I129" s="15">
        <v>0</v>
      </c>
      <c r="J129" s="14">
        <v>0.105</v>
      </c>
      <c r="K129" s="12" t="s">
        <v>167</v>
      </c>
    </row>
    <row r="130" spans="2:11" ht="27.75" customHeight="1" x14ac:dyDescent="0.25">
      <c r="B130" s="11" t="s">
        <v>107</v>
      </c>
      <c r="C130" s="12">
        <v>182</v>
      </c>
      <c r="D130" s="12">
        <v>0</v>
      </c>
      <c r="E130" s="14">
        <v>-2.2709999999999999</v>
      </c>
      <c r="F130" s="14">
        <v>-0.32400000000000001</v>
      </c>
      <c r="G130" s="14">
        <v>-2.1000000000000001E-2</v>
      </c>
      <c r="H130" s="15">
        <v>0</v>
      </c>
      <c r="I130" s="15">
        <v>0</v>
      </c>
      <c r="J130" s="14">
        <v>0.105</v>
      </c>
      <c r="K130" s="12" t="s">
        <v>167</v>
      </c>
    </row>
    <row r="131" spans="2:11" ht="27.75" customHeight="1" thickBot="1" x14ac:dyDescent="0.3">
      <c r="B131" s="17"/>
      <c r="C131" s="17"/>
      <c r="D131" s="17"/>
      <c r="E131" s="17"/>
      <c r="F131" s="17"/>
      <c r="G131" s="17"/>
      <c r="H131" s="17"/>
      <c r="I131" s="17"/>
      <c r="J131" s="17"/>
      <c r="K131" s="17"/>
    </row>
    <row r="132" spans="2:11" ht="27.75" customHeight="1" x14ac:dyDescent="0.25"/>
    <row r="133" spans="2:11" ht="27.75" customHeight="1" x14ac:dyDescent="0.25"/>
    <row r="134" spans="2:11" ht="27.75" customHeight="1" thickBot="1" x14ac:dyDescent="0.3"/>
    <row r="135" spans="2:11" ht="27.75" customHeight="1" x14ac:dyDescent="0.25">
      <c r="B135" s="18"/>
      <c r="C135" s="19"/>
      <c r="D135" s="19"/>
      <c r="E135" s="19"/>
      <c r="F135" s="19"/>
      <c r="G135" s="19"/>
      <c r="H135" s="19"/>
      <c r="I135" s="19"/>
      <c r="J135" s="19"/>
      <c r="K135" s="19"/>
    </row>
    <row r="136" spans="2:11" ht="27.75" customHeight="1" x14ac:dyDescent="0.4">
      <c r="B136" s="35" t="s">
        <v>109</v>
      </c>
      <c r="C136" s="35"/>
      <c r="D136" s="35"/>
      <c r="E136" s="35"/>
      <c r="F136" s="35"/>
      <c r="G136" s="35"/>
      <c r="H136" s="8"/>
      <c r="I136" s="8"/>
      <c r="J136" s="8"/>
      <c r="K136" s="8"/>
    </row>
    <row r="137" spans="2:11" ht="27.75" customHeight="1" x14ac:dyDescent="0.25">
      <c r="B137" s="9"/>
      <c r="C137" s="8"/>
      <c r="D137" s="8"/>
      <c r="E137" s="8"/>
      <c r="F137" s="8"/>
      <c r="G137" s="8"/>
      <c r="H137" s="8"/>
      <c r="I137" s="8"/>
      <c r="J137" s="8"/>
      <c r="K137" s="8"/>
    </row>
    <row r="138" spans="2:11" ht="27.75" customHeight="1" x14ac:dyDescent="0.25">
      <c r="B138" s="9"/>
      <c r="C138" s="8"/>
      <c r="D138" s="8"/>
      <c r="E138" s="8"/>
      <c r="F138" s="8"/>
      <c r="G138" s="8"/>
      <c r="H138" s="8"/>
      <c r="I138" s="8"/>
      <c r="J138" s="8"/>
      <c r="K138" s="8"/>
    </row>
    <row r="139" spans="2:11" ht="27.75" customHeight="1" x14ac:dyDescent="0.25">
      <c r="B139" s="1"/>
      <c r="C139" s="10" t="s">
        <v>39</v>
      </c>
      <c r="D139" s="10" t="s">
        <v>40</v>
      </c>
      <c r="E139" s="10" t="s">
        <v>41</v>
      </c>
      <c r="F139" s="10" t="s">
        <v>42</v>
      </c>
      <c r="G139" s="10" t="s">
        <v>43</v>
      </c>
      <c r="H139" s="10" t="s">
        <v>44</v>
      </c>
      <c r="I139" s="10" t="s">
        <v>45</v>
      </c>
      <c r="J139" s="10" t="s">
        <v>46</v>
      </c>
      <c r="K139" s="10" t="s">
        <v>47</v>
      </c>
    </row>
    <row r="140" spans="2:11" ht="27.75" customHeight="1" x14ac:dyDescent="0.25">
      <c r="B140" s="11" t="s">
        <v>48</v>
      </c>
      <c r="C140" s="12">
        <v>100</v>
      </c>
      <c r="D140" s="12">
        <v>1</v>
      </c>
      <c r="E140" s="14">
        <v>1.84</v>
      </c>
      <c r="F140" s="14">
        <v>0</v>
      </c>
      <c r="G140" s="14">
        <v>0</v>
      </c>
      <c r="H140" s="15">
        <v>4.34</v>
      </c>
      <c r="I140" s="15">
        <v>0</v>
      </c>
      <c r="J140" s="14">
        <v>0</v>
      </c>
      <c r="K140" s="12" t="s">
        <v>168</v>
      </c>
    </row>
    <row r="141" spans="2:11" ht="27.75" customHeight="1" x14ac:dyDescent="0.25">
      <c r="B141" s="11" t="s">
        <v>49</v>
      </c>
      <c r="C141" s="12">
        <v>120</v>
      </c>
      <c r="D141" s="12">
        <v>2</v>
      </c>
      <c r="E141" s="14">
        <v>2.3239999999999998</v>
      </c>
      <c r="F141" s="14">
        <v>8.1000000000000003E-2</v>
      </c>
      <c r="G141" s="14">
        <v>0</v>
      </c>
      <c r="H141" s="15">
        <v>4.34</v>
      </c>
      <c r="I141" s="15">
        <v>0</v>
      </c>
      <c r="J141" s="14">
        <v>0</v>
      </c>
      <c r="K141" s="12" t="s">
        <v>169</v>
      </c>
    </row>
    <row r="142" spans="2:11" ht="27.75" customHeight="1" x14ac:dyDescent="0.25">
      <c r="B142" s="11" t="s">
        <v>50</v>
      </c>
      <c r="C142" s="12">
        <v>111</v>
      </c>
      <c r="D142" s="12">
        <v>2</v>
      </c>
      <c r="E142" s="14">
        <v>0.42</v>
      </c>
      <c r="F142" s="14">
        <v>0</v>
      </c>
      <c r="G142" s="14">
        <v>0</v>
      </c>
      <c r="H142" s="15">
        <v>0</v>
      </c>
      <c r="I142" s="15">
        <v>0</v>
      </c>
      <c r="J142" s="14">
        <v>0</v>
      </c>
      <c r="K142" s="12" t="s">
        <v>170</v>
      </c>
    </row>
    <row r="143" spans="2:11" ht="27.75" customHeight="1" x14ac:dyDescent="0.25">
      <c r="B143" s="11" t="s">
        <v>51</v>
      </c>
      <c r="C143" s="12">
        <v>240</v>
      </c>
      <c r="D143" s="12">
        <v>3</v>
      </c>
      <c r="E143" s="14">
        <v>1.89</v>
      </c>
      <c r="F143" s="14">
        <v>0</v>
      </c>
      <c r="G143" s="14">
        <v>0</v>
      </c>
      <c r="H143" s="15">
        <v>3.99</v>
      </c>
      <c r="I143" s="15">
        <v>0</v>
      </c>
      <c r="J143" s="14">
        <v>0</v>
      </c>
      <c r="K143" s="12" t="s">
        <v>171</v>
      </c>
    </row>
    <row r="144" spans="2:11" ht="27.75" customHeight="1" x14ac:dyDescent="0.25">
      <c r="B144" s="11" t="s">
        <v>52</v>
      </c>
      <c r="C144" s="12">
        <v>246</v>
      </c>
      <c r="D144" s="12">
        <v>4</v>
      </c>
      <c r="E144" s="14">
        <v>2.3780000000000001</v>
      </c>
      <c r="F144" s="14">
        <v>0.27</v>
      </c>
      <c r="G144" s="14">
        <v>0</v>
      </c>
      <c r="H144" s="15">
        <v>3.99</v>
      </c>
      <c r="I144" s="15">
        <v>0</v>
      </c>
      <c r="J144" s="14">
        <v>0</v>
      </c>
      <c r="K144" s="12" t="s">
        <v>172</v>
      </c>
    </row>
    <row r="145" spans="2:11" ht="27.75" customHeight="1" x14ac:dyDescent="0.25">
      <c r="B145" s="11" t="s">
        <v>53</v>
      </c>
      <c r="C145" s="12">
        <v>214</v>
      </c>
      <c r="D145" s="12">
        <v>4</v>
      </c>
      <c r="E145" s="14">
        <v>0.49399999999999999</v>
      </c>
      <c r="F145" s="14">
        <v>0</v>
      </c>
      <c r="G145" s="14">
        <v>0</v>
      </c>
      <c r="H145" s="15">
        <v>0</v>
      </c>
      <c r="I145" s="15">
        <v>0</v>
      </c>
      <c r="J145" s="14">
        <v>0</v>
      </c>
      <c r="K145" s="12" t="s">
        <v>173</v>
      </c>
    </row>
    <row r="146" spans="2:11" ht="27.75" customHeight="1" x14ac:dyDescent="0.25">
      <c r="B146" s="11" t="s">
        <v>54</v>
      </c>
      <c r="C146" s="12">
        <v>290</v>
      </c>
      <c r="D146" s="12" t="s">
        <v>55</v>
      </c>
      <c r="E146" s="14">
        <v>1.8240000000000001</v>
      </c>
      <c r="F146" s="14">
        <v>0.06</v>
      </c>
      <c r="G146" s="14">
        <v>0</v>
      </c>
      <c r="H146" s="15">
        <v>27.93</v>
      </c>
      <c r="I146" s="15">
        <v>0</v>
      </c>
      <c r="J146" s="14">
        <v>0</v>
      </c>
      <c r="K146" s="12" t="s">
        <v>174</v>
      </c>
    </row>
    <row r="147" spans="2:11" ht="27.75" customHeight="1" x14ac:dyDescent="0.25">
      <c r="B147" s="11" t="s">
        <v>56</v>
      </c>
      <c r="C147" s="12" t="s">
        <v>167</v>
      </c>
      <c r="D147" s="12" t="s">
        <v>55</v>
      </c>
      <c r="E147" s="14">
        <v>1.19</v>
      </c>
      <c r="F147" s="14">
        <v>3.7999999999999999E-2</v>
      </c>
      <c r="G147" s="14">
        <v>0</v>
      </c>
      <c r="H147" s="15">
        <v>39.82</v>
      </c>
      <c r="I147" s="15">
        <v>0</v>
      </c>
      <c r="J147" s="14">
        <v>0</v>
      </c>
      <c r="K147" s="12" t="s">
        <v>167</v>
      </c>
    </row>
    <row r="148" spans="2:11" ht="27.75" customHeight="1" x14ac:dyDescent="0.25">
      <c r="B148" s="11" t="s">
        <v>57</v>
      </c>
      <c r="C148" s="12">
        <v>580</v>
      </c>
      <c r="D148" s="12" t="s">
        <v>55</v>
      </c>
      <c r="E148" s="14">
        <v>1.5169999999999999</v>
      </c>
      <c r="F148" s="14">
        <v>3.2000000000000001E-2</v>
      </c>
      <c r="G148" s="14">
        <v>0</v>
      </c>
      <c r="H148" s="15">
        <v>170.38</v>
      </c>
      <c r="I148" s="15">
        <v>0</v>
      </c>
      <c r="J148" s="14">
        <v>0</v>
      </c>
      <c r="K148" s="12">
        <v>410</v>
      </c>
    </row>
    <row r="149" spans="2:11" ht="27.75" customHeight="1" x14ac:dyDescent="0.25">
      <c r="B149" s="11" t="s">
        <v>58</v>
      </c>
      <c r="C149" s="12">
        <v>281</v>
      </c>
      <c r="D149" s="12">
        <v>0</v>
      </c>
      <c r="E149" s="14">
        <v>7.2160000000000002</v>
      </c>
      <c r="F149" s="14">
        <v>0.73399999999999999</v>
      </c>
      <c r="G149" s="14">
        <v>4.3999999999999997E-2</v>
      </c>
      <c r="H149" s="15">
        <v>11.91</v>
      </c>
      <c r="I149" s="15">
        <v>1.29</v>
      </c>
      <c r="J149" s="14">
        <v>0.28399999999999997</v>
      </c>
      <c r="K149" s="12" t="s">
        <v>175</v>
      </c>
    </row>
    <row r="150" spans="2:11" ht="27.75" customHeight="1" x14ac:dyDescent="0.25">
      <c r="B150" s="11" t="s">
        <v>59</v>
      </c>
      <c r="C150" s="12">
        <v>471</v>
      </c>
      <c r="D150" s="12">
        <v>0</v>
      </c>
      <c r="E150" s="14">
        <v>6.0359999999999996</v>
      </c>
      <c r="F150" s="14">
        <v>0.56599999999999995</v>
      </c>
      <c r="G150" s="14">
        <v>3.1E-2</v>
      </c>
      <c r="H150" s="15">
        <v>39.82</v>
      </c>
      <c r="I150" s="15">
        <v>1.72</v>
      </c>
      <c r="J150" s="14">
        <v>0.218</v>
      </c>
      <c r="K150" s="12">
        <v>472</v>
      </c>
    </row>
    <row r="151" spans="2:11" ht="27.75" customHeight="1" x14ac:dyDescent="0.25">
      <c r="B151" s="11" t="s">
        <v>60</v>
      </c>
      <c r="C151" s="12">
        <v>581</v>
      </c>
      <c r="D151" s="12">
        <v>0</v>
      </c>
      <c r="E151" s="14">
        <v>4.9539999999999997</v>
      </c>
      <c r="F151" s="14">
        <v>0.42599999999999999</v>
      </c>
      <c r="G151" s="14">
        <v>2.1000000000000001E-2</v>
      </c>
      <c r="H151" s="15">
        <v>101.26</v>
      </c>
      <c r="I151" s="15">
        <v>1.61</v>
      </c>
      <c r="J151" s="14">
        <v>0.16900000000000001</v>
      </c>
      <c r="K151" s="12" t="s">
        <v>176</v>
      </c>
    </row>
    <row r="152" spans="2:11" ht="27.75" customHeight="1" x14ac:dyDescent="0.25">
      <c r="B152" s="11" t="s">
        <v>61</v>
      </c>
      <c r="C152" s="12">
        <v>685</v>
      </c>
      <c r="D152" s="12">
        <v>0</v>
      </c>
      <c r="E152" s="14">
        <v>3.9950000000000001</v>
      </c>
      <c r="F152" s="14">
        <v>0.27900000000000003</v>
      </c>
      <c r="G152" s="14">
        <v>8.9999999999999993E-3</v>
      </c>
      <c r="H152" s="15">
        <v>195.96</v>
      </c>
      <c r="I152" s="15">
        <v>2.4900000000000002</v>
      </c>
      <c r="J152" s="14">
        <v>0.12</v>
      </c>
      <c r="K152" s="12">
        <v>686</v>
      </c>
    </row>
    <row r="153" spans="2:11" ht="27.75" customHeight="1" x14ac:dyDescent="0.25">
      <c r="B153" s="11" t="s">
        <v>62</v>
      </c>
      <c r="C153" s="12" t="s">
        <v>177</v>
      </c>
      <c r="D153" s="12" t="s">
        <v>63</v>
      </c>
      <c r="E153" s="14">
        <v>1.861</v>
      </c>
      <c r="F153" s="14">
        <v>0</v>
      </c>
      <c r="G153" s="14">
        <v>0</v>
      </c>
      <c r="H153" s="15">
        <v>0</v>
      </c>
      <c r="I153" s="15">
        <v>0</v>
      </c>
      <c r="J153" s="14">
        <v>0</v>
      </c>
      <c r="K153" s="12" t="s">
        <v>167</v>
      </c>
    </row>
    <row r="154" spans="2:11" ht="27.75" customHeight="1" x14ac:dyDescent="0.25">
      <c r="B154" s="11" t="s">
        <v>64</v>
      </c>
      <c r="C154" s="12" t="s">
        <v>178</v>
      </c>
      <c r="D154" s="12">
        <v>0</v>
      </c>
      <c r="E154" s="14">
        <v>19.103999999999999</v>
      </c>
      <c r="F154" s="14">
        <v>2.0710000000000002</v>
      </c>
      <c r="G154" s="14">
        <v>0.13300000000000001</v>
      </c>
      <c r="H154" s="15">
        <v>0</v>
      </c>
      <c r="I154" s="15">
        <v>0</v>
      </c>
      <c r="J154" s="14">
        <v>0</v>
      </c>
      <c r="K154" s="12" t="s">
        <v>167</v>
      </c>
    </row>
    <row r="155" spans="2:11" ht="27.75" customHeight="1" x14ac:dyDescent="0.25">
      <c r="B155" s="11" t="s">
        <v>65</v>
      </c>
      <c r="C155" s="12">
        <v>20</v>
      </c>
      <c r="D155" s="12">
        <v>8</v>
      </c>
      <c r="E155" s="14">
        <v>-0.55400000000000005</v>
      </c>
      <c r="F155" s="14">
        <v>0</v>
      </c>
      <c r="G155" s="14">
        <v>0</v>
      </c>
      <c r="H155" s="15">
        <v>0</v>
      </c>
      <c r="I155" s="15">
        <v>0</v>
      </c>
      <c r="J155" s="14">
        <v>0</v>
      </c>
      <c r="K155" s="12" t="s">
        <v>179</v>
      </c>
    </row>
    <row r="156" spans="2:11" ht="27.75" customHeight="1" x14ac:dyDescent="0.25">
      <c r="B156" s="11" t="s">
        <v>66</v>
      </c>
      <c r="C156" s="12">
        <v>30</v>
      </c>
      <c r="D156" s="12">
        <v>8</v>
      </c>
      <c r="E156" s="14">
        <v>-0.49</v>
      </c>
      <c r="F156" s="14">
        <v>0</v>
      </c>
      <c r="G156" s="14">
        <v>0</v>
      </c>
      <c r="H156" s="15">
        <v>0</v>
      </c>
      <c r="I156" s="15">
        <v>0</v>
      </c>
      <c r="J156" s="14">
        <v>0</v>
      </c>
      <c r="K156" s="12" t="s">
        <v>167</v>
      </c>
    </row>
    <row r="157" spans="2:11" ht="27.75" customHeight="1" x14ac:dyDescent="0.25">
      <c r="B157" s="11" t="s">
        <v>67</v>
      </c>
      <c r="C157" s="12">
        <v>22</v>
      </c>
      <c r="D157" s="12">
        <v>0</v>
      </c>
      <c r="E157" s="14">
        <v>-0.55400000000000005</v>
      </c>
      <c r="F157" s="14">
        <v>0</v>
      </c>
      <c r="G157" s="14">
        <v>0</v>
      </c>
      <c r="H157" s="15">
        <v>0</v>
      </c>
      <c r="I157" s="15">
        <v>0</v>
      </c>
      <c r="J157" s="14">
        <v>0.14099999999999999</v>
      </c>
      <c r="K157" s="12" t="s">
        <v>180</v>
      </c>
    </row>
    <row r="158" spans="2:11" ht="27.75" customHeight="1" x14ac:dyDescent="0.25">
      <c r="B158" s="11" t="s">
        <v>68</v>
      </c>
      <c r="C158" s="12">
        <v>24</v>
      </c>
      <c r="D158" s="12">
        <v>0</v>
      </c>
      <c r="E158" s="14">
        <v>-3.5110000000000001</v>
      </c>
      <c r="F158" s="14">
        <v>-0.53300000000000003</v>
      </c>
      <c r="G158" s="14">
        <v>-3.9E-2</v>
      </c>
      <c r="H158" s="15">
        <v>0</v>
      </c>
      <c r="I158" s="15">
        <v>0</v>
      </c>
      <c r="J158" s="14">
        <v>0.14099999999999999</v>
      </c>
      <c r="K158" s="12" t="s">
        <v>167</v>
      </c>
    </row>
    <row r="159" spans="2:11" ht="27.75" customHeight="1" x14ac:dyDescent="0.25">
      <c r="B159" s="11" t="s">
        <v>69</v>
      </c>
      <c r="C159" s="12">
        <v>23</v>
      </c>
      <c r="D159" s="12">
        <v>0</v>
      </c>
      <c r="E159" s="14">
        <v>-0.49</v>
      </c>
      <c r="F159" s="14">
        <v>0</v>
      </c>
      <c r="G159" s="14">
        <v>0</v>
      </c>
      <c r="H159" s="15">
        <v>0</v>
      </c>
      <c r="I159" s="15">
        <v>0</v>
      </c>
      <c r="J159" s="14">
        <v>0.13500000000000001</v>
      </c>
      <c r="K159" s="12">
        <v>14</v>
      </c>
    </row>
    <row r="160" spans="2:11" ht="27.75" customHeight="1" x14ac:dyDescent="0.25">
      <c r="B160" s="11" t="s">
        <v>70</v>
      </c>
      <c r="C160" s="12">
        <v>25</v>
      </c>
      <c r="D160" s="12">
        <v>0</v>
      </c>
      <c r="E160" s="14">
        <v>-3.121</v>
      </c>
      <c r="F160" s="14">
        <v>-0.46899999999999997</v>
      </c>
      <c r="G160" s="14">
        <v>-3.4000000000000002E-2</v>
      </c>
      <c r="H160" s="15">
        <v>0</v>
      </c>
      <c r="I160" s="15">
        <v>0</v>
      </c>
      <c r="J160" s="14">
        <v>0.13500000000000001</v>
      </c>
      <c r="K160" s="12" t="s">
        <v>167</v>
      </c>
    </row>
    <row r="161" spans="2:11" ht="27.75" customHeight="1" x14ac:dyDescent="0.25">
      <c r="B161" s="11" t="s">
        <v>71</v>
      </c>
      <c r="C161" s="12">
        <v>26</v>
      </c>
      <c r="D161" s="12">
        <v>0</v>
      </c>
      <c r="E161" s="14">
        <v>-0.34899999999999998</v>
      </c>
      <c r="F161" s="14">
        <v>0</v>
      </c>
      <c r="G161" s="14">
        <v>0</v>
      </c>
      <c r="H161" s="15">
        <v>107.04</v>
      </c>
      <c r="I161" s="15">
        <v>0</v>
      </c>
      <c r="J161" s="14">
        <v>0.105</v>
      </c>
      <c r="K161" s="12" t="s">
        <v>181</v>
      </c>
    </row>
    <row r="162" spans="2:11" ht="27.75" customHeight="1" x14ac:dyDescent="0.25">
      <c r="B162" s="11" t="s">
        <v>72</v>
      </c>
      <c r="C162" s="12">
        <v>28</v>
      </c>
      <c r="D162" s="12">
        <v>0</v>
      </c>
      <c r="E162" s="14">
        <v>-2.2669999999999999</v>
      </c>
      <c r="F162" s="14">
        <v>-0.32300000000000001</v>
      </c>
      <c r="G162" s="14">
        <v>-2.1000000000000001E-2</v>
      </c>
      <c r="H162" s="15">
        <v>107.04</v>
      </c>
      <c r="I162" s="15">
        <v>0</v>
      </c>
      <c r="J162" s="14">
        <v>0.105</v>
      </c>
      <c r="K162" s="12" t="s">
        <v>167</v>
      </c>
    </row>
    <row r="163" spans="2:11" ht="27.75" customHeight="1" x14ac:dyDescent="0.25">
      <c r="B163" s="11" t="s">
        <v>73</v>
      </c>
      <c r="C163" s="12">
        <v>29</v>
      </c>
      <c r="D163" s="12">
        <v>0</v>
      </c>
      <c r="E163" s="14">
        <v>-2.0569999999999999</v>
      </c>
      <c r="F163" s="14">
        <v>-0.28699999999999998</v>
      </c>
      <c r="G163" s="14">
        <v>-1.7999999999999999E-2</v>
      </c>
      <c r="H163" s="15">
        <v>107.04</v>
      </c>
      <c r="I163" s="15">
        <v>0</v>
      </c>
      <c r="J163" s="14">
        <v>7.8E-2</v>
      </c>
      <c r="K163" s="12" t="s">
        <v>167</v>
      </c>
    </row>
    <row r="164" spans="2:11" ht="27.75" customHeight="1" x14ac:dyDescent="0.25">
      <c r="B164" s="11" t="s">
        <v>74</v>
      </c>
      <c r="C164" s="12">
        <v>27</v>
      </c>
      <c r="D164" s="12">
        <v>0</v>
      </c>
      <c r="E164" s="14">
        <v>-0.314</v>
      </c>
      <c r="F164" s="14">
        <v>0</v>
      </c>
      <c r="G164" s="14">
        <v>0</v>
      </c>
      <c r="H164" s="15">
        <v>107.04</v>
      </c>
      <c r="I164" s="15">
        <v>0</v>
      </c>
      <c r="J164" s="14">
        <v>7.8E-2</v>
      </c>
      <c r="K164" s="12">
        <v>16</v>
      </c>
    </row>
    <row r="165" spans="2:11" ht="27.75" customHeight="1" x14ac:dyDescent="0.25">
      <c r="B165" s="11" t="s">
        <v>75</v>
      </c>
      <c r="C165" s="12">
        <v>150</v>
      </c>
      <c r="D165" s="12">
        <v>1</v>
      </c>
      <c r="E165" s="14">
        <v>1.1755241919649146</v>
      </c>
      <c r="F165" s="14">
        <v>0</v>
      </c>
      <c r="G165" s="14">
        <v>0</v>
      </c>
      <c r="H165" s="15">
        <v>2.7727038006128963</v>
      </c>
      <c r="I165" s="15">
        <v>0</v>
      </c>
      <c r="J165" s="14">
        <v>0</v>
      </c>
      <c r="K165" s="12" t="s">
        <v>167</v>
      </c>
    </row>
    <row r="166" spans="2:11" ht="27.75" customHeight="1" x14ac:dyDescent="0.25">
      <c r="B166" s="11" t="s">
        <v>76</v>
      </c>
      <c r="C166" s="12">
        <v>151</v>
      </c>
      <c r="D166" s="12">
        <v>2</v>
      </c>
      <c r="E166" s="14">
        <v>1.4847381641991637</v>
      </c>
      <c r="F166" s="14">
        <v>5.174861932019461E-2</v>
      </c>
      <c r="G166" s="14">
        <v>0</v>
      </c>
      <c r="H166" s="15">
        <v>2.7727038006128963</v>
      </c>
      <c r="I166" s="15">
        <v>0</v>
      </c>
      <c r="J166" s="14">
        <v>0</v>
      </c>
      <c r="K166" s="12" t="s">
        <v>167</v>
      </c>
    </row>
    <row r="167" spans="2:11" ht="27.75" customHeight="1" x14ac:dyDescent="0.25">
      <c r="B167" s="11" t="s">
        <v>77</v>
      </c>
      <c r="C167" s="12">
        <v>152</v>
      </c>
      <c r="D167" s="12">
        <v>2</v>
      </c>
      <c r="E167" s="14">
        <v>0.26832617425286093</v>
      </c>
      <c r="F167" s="14">
        <v>0</v>
      </c>
      <c r="G167" s="14">
        <v>0</v>
      </c>
      <c r="H167" s="15">
        <v>0</v>
      </c>
      <c r="I167" s="15">
        <v>0</v>
      </c>
      <c r="J167" s="14">
        <v>0</v>
      </c>
      <c r="K167" s="12" t="s">
        <v>167</v>
      </c>
    </row>
    <row r="168" spans="2:11" ht="27.75" customHeight="1" x14ac:dyDescent="0.25">
      <c r="B168" s="11" t="s">
        <v>78</v>
      </c>
      <c r="C168" s="12">
        <v>153</v>
      </c>
      <c r="D168" s="12">
        <v>3</v>
      </c>
      <c r="E168" s="14">
        <v>1.207467784137874</v>
      </c>
      <c r="F168" s="14">
        <v>0</v>
      </c>
      <c r="G168" s="14">
        <v>0</v>
      </c>
      <c r="H168" s="15">
        <v>2.5490986554021791</v>
      </c>
      <c r="I168" s="15">
        <v>0</v>
      </c>
      <c r="J168" s="14">
        <v>0</v>
      </c>
      <c r="K168" s="12" t="s">
        <v>167</v>
      </c>
    </row>
    <row r="169" spans="2:11" ht="27.75" customHeight="1" x14ac:dyDescent="0.25">
      <c r="B169" s="11" t="s">
        <v>79</v>
      </c>
      <c r="C169" s="12">
        <v>154</v>
      </c>
      <c r="D169" s="12">
        <v>4</v>
      </c>
      <c r="E169" s="14">
        <v>1.5192372437459603</v>
      </c>
      <c r="F169" s="14">
        <v>0.17249539773398204</v>
      </c>
      <c r="G169" s="14">
        <v>0</v>
      </c>
      <c r="H169" s="15">
        <v>2.5490986554021791</v>
      </c>
      <c r="I169" s="15">
        <v>0</v>
      </c>
      <c r="J169" s="14">
        <v>0</v>
      </c>
      <c r="K169" s="12" t="s">
        <v>167</v>
      </c>
    </row>
    <row r="170" spans="2:11" ht="27.75" customHeight="1" x14ac:dyDescent="0.25">
      <c r="B170" s="11" t="s">
        <v>80</v>
      </c>
      <c r="C170" s="12">
        <v>155</v>
      </c>
      <c r="D170" s="12">
        <v>4</v>
      </c>
      <c r="E170" s="14">
        <v>0.31560269066884117</v>
      </c>
      <c r="F170" s="14">
        <v>0</v>
      </c>
      <c r="G170" s="14">
        <v>0</v>
      </c>
      <c r="H170" s="15">
        <v>0</v>
      </c>
      <c r="I170" s="15">
        <v>0</v>
      </c>
      <c r="J170" s="14">
        <v>0</v>
      </c>
      <c r="K170" s="12" t="s">
        <v>167</v>
      </c>
    </row>
    <row r="171" spans="2:11" ht="27.75" customHeight="1" x14ac:dyDescent="0.25">
      <c r="B171" s="11" t="s">
        <v>81</v>
      </c>
      <c r="C171" s="12">
        <v>156</v>
      </c>
      <c r="D171" s="12" t="s">
        <v>55</v>
      </c>
      <c r="E171" s="14">
        <v>1.1653022424695676</v>
      </c>
      <c r="F171" s="14">
        <v>3.8332310607551559E-2</v>
      </c>
      <c r="G171" s="14">
        <v>0</v>
      </c>
      <c r="H171" s="15">
        <v>17.843690587815253</v>
      </c>
      <c r="I171" s="15">
        <v>0</v>
      </c>
      <c r="J171" s="14">
        <v>0</v>
      </c>
      <c r="K171" s="12" t="s">
        <v>167</v>
      </c>
    </row>
    <row r="172" spans="2:11" ht="27.75" customHeight="1" x14ac:dyDescent="0.25">
      <c r="B172" s="11" t="s">
        <v>82</v>
      </c>
      <c r="C172" s="12">
        <v>157</v>
      </c>
      <c r="D172" s="12">
        <v>0</v>
      </c>
      <c r="E172" s="14">
        <v>4.6100992224015345</v>
      </c>
      <c r="F172" s="14">
        <v>0.4689319330990474</v>
      </c>
      <c r="G172" s="14">
        <v>2.8110361112204475E-2</v>
      </c>
      <c r="H172" s="15">
        <v>7.608963655598985</v>
      </c>
      <c r="I172" s="15">
        <v>0.82414467806235858</v>
      </c>
      <c r="J172" s="14">
        <v>0.1814396035424107</v>
      </c>
      <c r="K172" s="12" t="s">
        <v>167</v>
      </c>
    </row>
    <row r="173" spans="2:11" ht="27.75" customHeight="1" x14ac:dyDescent="0.25">
      <c r="B173" s="11" t="s">
        <v>83</v>
      </c>
      <c r="C173" s="12">
        <v>169</v>
      </c>
      <c r="D173" s="12" t="s">
        <v>63</v>
      </c>
      <c r="E173" s="14">
        <v>1.1889405006775575</v>
      </c>
      <c r="F173" s="14">
        <v>0</v>
      </c>
      <c r="G173" s="14">
        <v>0</v>
      </c>
      <c r="H173" s="15">
        <v>0</v>
      </c>
      <c r="I173" s="15">
        <v>0</v>
      </c>
      <c r="J173" s="14">
        <v>0</v>
      </c>
      <c r="K173" s="12" t="s">
        <v>167</v>
      </c>
    </row>
    <row r="174" spans="2:11" ht="27.75" customHeight="1" x14ac:dyDescent="0.25">
      <c r="B174" s="11" t="s">
        <v>84</v>
      </c>
      <c r="C174" s="12">
        <v>170</v>
      </c>
      <c r="D174" s="12">
        <v>0</v>
      </c>
      <c r="E174" s="14">
        <v>12.205007697444417</v>
      </c>
      <c r="F174" s="14">
        <v>1.3231035878039881</v>
      </c>
      <c r="G174" s="14">
        <v>8.4969955180072637E-2</v>
      </c>
      <c r="H174" s="15">
        <v>0</v>
      </c>
      <c r="I174" s="15">
        <v>0</v>
      </c>
      <c r="J174" s="14">
        <v>0</v>
      </c>
      <c r="K174" s="12" t="s">
        <v>167</v>
      </c>
    </row>
    <row r="175" spans="2:11" ht="27.75" customHeight="1" x14ac:dyDescent="0.25">
      <c r="B175" s="11" t="s">
        <v>85</v>
      </c>
      <c r="C175" s="12">
        <v>172</v>
      </c>
      <c r="D175" s="12">
        <v>8</v>
      </c>
      <c r="E175" s="14">
        <v>-0.55400000000000005</v>
      </c>
      <c r="F175" s="14">
        <v>0</v>
      </c>
      <c r="G175" s="14">
        <v>0</v>
      </c>
      <c r="H175" s="15">
        <v>0</v>
      </c>
      <c r="I175" s="15">
        <v>0</v>
      </c>
      <c r="J175" s="14">
        <v>0</v>
      </c>
      <c r="K175" s="12" t="s">
        <v>167</v>
      </c>
    </row>
    <row r="176" spans="2:11" ht="27.75" customHeight="1" x14ac:dyDescent="0.25">
      <c r="B176" s="11" t="s">
        <v>86</v>
      </c>
      <c r="C176" s="12">
        <v>173</v>
      </c>
      <c r="D176" s="12">
        <v>0</v>
      </c>
      <c r="E176" s="14">
        <v>-0.55400000000000005</v>
      </c>
      <c r="F176" s="14">
        <v>0</v>
      </c>
      <c r="G176" s="14">
        <v>0</v>
      </c>
      <c r="H176" s="15">
        <v>0</v>
      </c>
      <c r="I176" s="15">
        <v>0</v>
      </c>
      <c r="J176" s="14">
        <v>0.14099999999999999</v>
      </c>
      <c r="K176" s="12" t="s">
        <v>167</v>
      </c>
    </row>
    <row r="177" spans="2:11" ht="27.75" customHeight="1" x14ac:dyDescent="0.25">
      <c r="B177" s="11" t="s">
        <v>87</v>
      </c>
      <c r="C177" s="12">
        <v>174</v>
      </c>
      <c r="D177" s="12">
        <v>0</v>
      </c>
      <c r="E177" s="14">
        <v>-3.5110000000000001</v>
      </c>
      <c r="F177" s="14">
        <v>-0.53300000000000003</v>
      </c>
      <c r="G177" s="14">
        <v>-3.9E-2</v>
      </c>
      <c r="H177" s="15">
        <v>0</v>
      </c>
      <c r="I177" s="15">
        <v>0</v>
      </c>
      <c r="J177" s="14">
        <v>0.14099999999999999</v>
      </c>
      <c r="K177" s="12" t="s">
        <v>167</v>
      </c>
    </row>
    <row r="178" spans="2:11" ht="27.75" customHeight="1" x14ac:dyDescent="0.25">
      <c r="B178" s="11" t="s">
        <v>88</v>
      </c>
      <c r="C178" s="12">
        <v>158</v>
      </c>
      <c r="D178" s="12">
        <v>1</v>
      </c>
      <c r="E178" s="14">
        <v>0.70129400472605385</v>
      </c>
      <c r="F178" s="14">
        <v>0</v>
      </c>
      <c r="G178" s="14">
        <v>0</v>
      </c>
      <c r="H178" s="15">
        <v>1.6541391198429747</v>
      </c>
      <c r="I178" s="15">
        <v>0</v>
      </c>
      <c r="J178" s="14">
        <v>0</v>
      </c>
      <c r="K178" s="12" t="s">
        <v>167</v>
      </c>
    </row>
    <row r="179" spans="2:11" ht="27.75" customHeight="1" x14ac:dyDescent="0.25">
      <c r="B179" s="11" t="s">
        <v>89</v>
      </c>
      <c r="C179" s="12">
        <v>159</v>
      </c>
      <c r="D179" s="12">
        <v>2</v>
      </c>
      <c r="E179" s="14">
        <v>0.88576481901268966</v>
      </c>
      <c r="F179" s="14">
        <v>3.0872181729788239E-2</v>
      </c>
      <c r="G179" s="14">
        <v>0</v>
      </c>
      <c r="H179" s="15">
        <v>1.6541391198429747</v>
      </c>
      <c r="I179" s="15">
        <v>0</v>
      </c>
      <c r="J179" s="14">
        <v>0</v>
      </c>
      <c r="K179" s="12" t="s">
        <v>167</v>
      </c>
    </row>
    <row r="180" spans="2:11" ht="27.75" customHeight="1" x14ac:dyDescent="0.25">
      <c r="B180" s="11" t="s">
        <v>90</v>
      </c>
      <c r="C180" s="12">
        <v>160</v>
      </c>
      <c r="D180" s="12">
        <v>2</v>
      </c>
      <c r="E180" s="14">
        <v>0.16007797933964271</v>
      </c>
      <c r="F180" s="14">
        <v>0</v>
      </c>
      <c r="G180" s="14">
        <v>0</v>
      </c>
      <c r="H180" s="15">
        <v>0</v>
      </c>
      <c r="I180" s="15">
        <v>0</v>
      </c>
      <c r="J180" s="14">
        <v>0</v>
      </c>
      <c r="K180" s="12" t="s">
        <v>167</v>
      </c>
    </row>
    <row r="181" spans="2:11" ht="27.75" customHeight="1" x14ac:dyDescent="0.25">
      <c r="B181" s="11" t="s">
        <v>91</v>
      </c>
      <c r="C181" s="12">
        <v>161</v>
      </c>
      <c r="D181" s="12">
        <v>3</v>
      </c>
      <c r="E181" s="14">
        <v>0.72035090702839222</v>
      </c>
      <c r="F181" s="14">
        <v>0</v>
      </c>
      <c r="G181" s="14">
        <v>0</v>
      </c>
      <c r="H181" s="15">
        <v>1.5207408037266059</v>
      </c>
      <c r="I181" s="15">
        <v>0</v>
      </c>
      <c r="J181" s="14">
        <v>0</v>
      </c>
      <c r="K181" s="12" t="s">
        <v>167</v>
      </c>
    </row>
    <row r="182" spans="2:11" ht="27.75" customHeight="1" x14ac:dyDescent="0.25">
      <c r="B182" s="11" t="s">
        <v>92</v>
      </c>
      <c r="C182" s="12">
        <v>162</v>
      </c>
      <c r="D182" s="12">
        <v>4</v>
      </c>
      <c r="E182" s="14">
        <v>0.90634627349921526</v>
      </c>
      <c r="F182" s="14">
        <v>0.10290727243262747</v>
      </c>
      <c r="G182" s="14">
        <v>0</v>
      </c>
      <c r="H182" s="15">
        <v>1.5207408037266059</v>
      </c>
      <c r="I182" s="15">
        <v>0</v>
      </c>
      <c r="J182" s="14">
        <v>0</v>
      </c>
      <c r="K182" s="12" t="s">
        <v>167</v>
      </c>
    </row>
    <row r="183" spans="2:11" ht="27.75" customHeight="1" x14ac:dyDescent="0.25">
      <c r="B183" s="11" t="s">
        <v>93</v>
      </c>
      <c r="C183" s="12">
        <v>163</v>
      </c>
      <c r="D183" s="12">
        <v>4</v>
      </c>
      <c r="E183" s="14">
        <v>0.18828219474710359</v>
      </c>
      <c r="F183" s="14">
        <v>0</v>
      </c>
      <c r="G183" s="14">
        <v>0</v>
      </c>
      <c r="H183" s="15">
        <v>0</v>
      </c>
      <c r="I183" s="15">
        <v>0</v>
      </c>
      <c r="J183" s="14">
        <v>0</v>
      </c>
      <c r="K183" s="12" t="s">
        <v>167</v>
      </c>
    </row>
    <row r="184" spans="2:11" ht="27.75" customHeight="1" x14ac:dyDescent="0.25">
      <c r="B184" s="11" t="s">
        <v>94</v>
      </c>
      <c r="C184" s="12">
        <v>164</v>
      </c>
      <c r="D184" s="12" t="s">
        <v>55</v>
      </c>
      <c r="E184" s="14">
        <v>0.69519579598930559</v>
      </c>
      <c r="F184" s="14">
        <v>2.2868282762806103E-2</v>
      </c>
      <c r="G184" s="14">
        <v>0</v>
      </c>
      <c r="H184" s="15">
        <v>10.64518562608624</v>
      </c>
      <c r="I184" s="15">
        <v>0</v>
      </c>
      <c r="J184" s="14">
        <v>0</v>
      </c>
      <c r="K184" s="12" t="s">
        <v>167</v>
      </c>
    </row>
    <row r="185" spans="2:11" ht="27.75" customHeight="1" x14ac:dyDescent="0.25">
      <c r="B185" s="11" t="s">
        <v>95</v>
      </c>
      <c r="C185" s="12">
        <v>165</v>
      </c>
      <c r="D185" s="12">
        <v>0</v>
      </c>
      <c r="E185" s="14">
        <v>2.7502921402734808</v>
      </c>
      <c r="F185" s="14">
        <v>0.27975532579832796</v>
      </c>
      <c r="G185" s="14">
        <v>1.6770074026057808E-2</v>
      </c>
      <c r="H185" s="15">
        <v>4.5393541284170116</v>
      </c>
      <c r="I185" s="15">
        <v>0.49166807940033119</v>
      </c>
      <c r="J185" s="14">
        <v>0.1082432050772822</v>
      </c>
      <c r="K185" s="12" t="s">
        <v>167</v>
      </c>
    </row>
    <row r="186" spans="2:11" ht="27.75" customHeight="1" x14ac:dyDescent="0.25">
      <c r="B186" s="11" t="s">
        <v>96</v>
      </c>
      <c r="C186" s="12">
        <v>166</v>
      </c>
      <c r="D186" s="12">
        <v>0</v>
      </c>
      <c r="E186" s="14">
        <v>3.6911134647415649</v>
      </c>
      <c r="F186" s="14">
        <v>0.34611832687934485</v>
      </c>
      <c r="G186" s="14">
        <v>1.8957010836147866E-2</v>
      </c>
      <c r="H186" s="15">
        <v>24.350586177271225</v>
      </c>
      <c r="I186" s="15">
        <v>1.0518083431669139</v>
      </c>
      <c r="J186" s="14">
        <v>0.13331059233162049</v>
      </c>
      <c r="K186" s="12" t="s">
        <v>167</v>
      </c>
    </row>
    <row r="187" spans="2:11" ht="27.75" customHeight="1" x14ac:dyDescent="0.25">
      <c r="B187" s="11" t="s">
        <v>97</v>
      </c>
      <c r="C187" s="12">
        <v>167</v>
      </c>
      <c r="D187" s="12">
        <v>0</v>
      </c>
      <c r="E187" s="14">
        <v>3.7248299435560006</v>
      </c>
      <c r="F187" s="14">
        <v>0.32030229227994678</v>
      </c>
      <c r="G187" s="14">
        <v>1.5789549619433997E-2</v>
      </c>
      <c r="H187" s="15">
        <v>76.135704498280319</v>
      </c>
      <c r="I187" s="15">
        <v>1.2105321374899398</v>
      </c>
      <c r="J187" s="14">
        <v>0.12706828027068312</v>
      </c>
      <c r="K187" s="12" t="s">
        <v>167</v>
      </c>
    </row>
    <row r="188" spans="2:11" ht="27.75" customHeight="1" x14ac:dyDescent="0.25">
      <c r="B188" s="11" t="s">
        <v>98</v>
      </c>
      <c r="C188" s="12">
        <v>168</v>
      </c>
      <c r="D188" s="12" t="s">
        <v>63</v>
      </c>
      <c r="E188" s="14">
        <v>0.70929790369303591</v>
      </c>
      <c r="F188" s="14">
        <v>0</v>
      </c>
      <c r="G188" s="14">
        <v>0</v>
      </c>
      <c r="H188" s="15">
        <v>0</v>
      </c>
      <c r="I188" s="15">
        <v>0</v>
      </c>
      <c r="J188" s="14">
        <v>0</v>
      </c>
      <c r="K188" s="12" t="s">
        <v>167</v>
      </c>
    </row>
    <row r="189" spans="2:11" ht="27.75" customHeight="1" x14ac:dyDescent="0.25">
      <c r="B189" s="11" t="s">
        <v>99</v>
      </c>
      <c r="C189" s="12">
        <v>171</v>
      </c>
      <c r="D189" s="12">
        <v>0</v>
      </c>
      <c r="E189" s="14">
        <v>7.2812612316774628</v>
      </c>
      <c r="F189" s="14">
        <v>0.78933689336285739</v>
      </c>
      <c r="G189" s="14">
        <v>5.0691360124220194E-2</v>
      </c>
      <c r="H189" s="15">
        <v>0</v>
      </c>
      <c r="I189" s="15">
        <v>0</v>
      </c>
      <c r="J189" s="14">
        <v>0</v>
      </c>
      <c r="K189" s="12" t="s">
        <v>167</v>
      </c>
    </row>
    <row r="190" spans="2:11" ht="27.75" customHeight="1" x14ac:dyDescent="0.25">
      <c r="B190" s="11" t="s">
        <v>100</v>
      </c>
      <c r="C190" s="12">
        <v>175</v>
      </c>
      <c r="D190" s="12">
        <v>8</v>
      </c>
      <c r="E190" s="14">
        <v>-0.55400000000000005</v>
      </c>
      <c r="F190" s="14">
        <v>0</v>
      </c>
      <c r="G190" s="14">
        <v>0</v>
      </c>
      <c r="H190" s="15">
        <v>0</v>
      </c>
      <c r="I190" s="15">
        <v>0</v>
      </c>
      <c r="J190" s="14">
        <v>0</v>
      </c>
      <c r="K190" s="12" t="s">
        <v>167</v>
      </c>
    </row>
    <row r="191" spans="2:11" ht="27.75" customHeight="1" x14ac:dyDescent="0.25">
      <c r="B191" s="11" t="s">
        <v>101</v>
      </c>
      <c r="C191" s="12">
        <v>176</v>
      </c>
      <c r="D191" s="12">
        <v>8</v>
      </c>
      <c r="E191" s="14">
        <v>-0.49</v>
      </c>
      <c r="F191" s="14">
        <v>0</v>
      </c>
      <c r="G191" s="14">
        <v>0</v>
      </c>
      <c r="H191" s="15">
        <v>0</v>
      </c>
      <c r="I191" s="15">
        <v>0</v>
      </c>
      <c r="J191" s="14">
        <v>0</v>
      </c>
      <c r="K191" s="12" t="s">
        <v>167</v>
      </c>
    </row>
    <row r="192" spans="2:11" ht="27.75" customHeight="1" x14ac:dyDescent="0.25">
      <c r="B192" s="11" t="s">
        <v>102</v>
      </c>
      <c r="C192" s="12">
        <v>177</v>
      </c>
      <c r="D192" s="12">
        <v>0</v>
      </c>
      <c r="E192" s="14">
        <v>-0.55400000000000005</v>
      </c>
      <c r="F192" s="14">
        <v>0</v>
      </c>
      <c r="G192" s="14">
        <v>0</v>
      </c>
      <c r="H192" s="15">
        <v>0</v>
      </c>
      <c r="I192" s="15">
        <v>0</v>
      </c>
      <c r="J192" s="14">
        <v>0.14099999999999999</v>
      </c>
      <c r="K192" s="12" t="s">
        <v>167</v>
      </c>
    </row>
    <row r="193" spans="2:11" ht="27.75" customHeight="1" x14ac:dyDescent="0.25">
      <c r="B193" s="11" t="s">
        <v>103</v>
      </c>
      <c r="C193" s="12">
        <v>178</v>
      </c>
      <c r="D193" s="12">
        <v>0</v>
      </c>
      <c r="E193" s="14">
        <v>-3.5110000000000001</v>
      </c>
      <c r="F193" s="14">
        <v>-0.53300000000000003</v>
      </c>
      <c r="G193" s="14">
        <v>-3.9E-2</v>
      </c>
      <c r="H193" s="15">
        <v>0</v>
      </c>
      <c r="I193" s="15">
        <v>0</v>
      </c>
      <c r="J193" s="14">
        <v>0.14099999999999999</v>
      </c>
      <c r="K193" s="12" t="s">
        <v>167</v>
      </c>
    </row>
    <row r="194" spans="2:11" ht="27.75" customHeight="1" x14ac:dyDescent="0.25">
      <c r="B194" s="11" t="s">
        <v>104</v>
      </c>
      <c r="C194" s="12">
        <v>179</v>
      </c>
      <c r="D194" s="12">
        <v>0</v>
      </c>
      <c r="E194" s="14">
        <v>-0.49</v>
      </c>
      <c r="F194" s="14">
        <v>0</v>
      </c>
      <c r="G194" s="14">
        <v>0</v>
      </c>
      <c r="H194" s="15">
        <v>0</v>
      </c>
      <c r="I194" s="15">
        <v>0</v>
      </c>
      <c r="J194" s="14">
        <v>0.13500000000000001</v>
      </c>
      <c r="K194" s="12" t="s">
        <v>167</v>
      </c>
    </row>
    <row r="195" spans="2:11" ht="27.75" customHeight="1" x14ac:dyDescent="0.25">
      <c r="B195" s="11" t="s">
        <v>105</v>
      </c>
      <c r="C195" s="12">
        <v>180</v>
      </c>
      <c r="D195" s="12">
        <v>0</v>
      </c>
      <c r="E195" s="14">
        <v>-3.121</v>
      </c>
      <c r="F195" s="14">
        <v>-0.46899999999999997</v>
      </c>
      <c r="G195" s="14">
        <v>-3.4000000000000002E-2</v>
      </c>
      <c r="H195" s="15">
        <v>0</v>
      </c>
      <c r="I195" s="15">
        <v>0</v>
      </c>
      <c r="J195" s="14">
        <v>0.13500000000000001</v>
      </c>
      <c r="K195" s="12" t="s">
        <v>167</v>
      </c>
    </row>
    <row r="196" spans="2:11" ht="27.75" customHeight="1" x14ac:dyDescent="0.25">
      <c r="B196" s="11" t="s">
        <v>106</v>
      </c>
      <c r="C196" s="12">
        <v>181</v>
      </c>
      <c r="D196" s="12">
        <v>0</v>
      </c>
      <c r="E196" s="14">
        <v>-0.34899999999999998</v>
      </c>
      <c r="F196" s="14">
        <v>0</v>
      </c>
      <c r="G196" s="14">
        <v>0</v>
      </c>
      <c r="H196" s="15">
        <v>0</v>
      </c>
      <c r="I196" s="15">
        <v>0</v>
      </c>
      <c r="J196" s="14">
        <v>0.105</v>
      </c>
      <c r="K196" s="12" t="s">
        <v>167</v>
      </c>
    </row>
    <row r="197" spans="2:11" ht="27.75" customHeight="1" x14ac:dyDescent="0.25">
      <c r="B197" s="11" t="s">
        <v>107</v>
      </c>
      <c r="C197" s="12">
        <v>182</v>
      </c>
      <c r="D197" s="12">
        <v>0</v>
      </c>
      <c r="E197" s="14">
        <v>-2.2669999999999999</v>
      </c>
      <c r="F197" s="14">
        <v>-0.32300000000000001</v>
      </c>
      <c r="G197" s="14">
        <v>-2.1000000000000001E-2</v>
      </c>
      <c r="H197" s="15">
        <v>0</v>
      </c>
      <c r="I197" s="15">
        <v>0</v>
      </c>
      <c r="J197" s="14">
        <v>0.105</v>
      </c>
      <c r="K197" s="12" t="s">
        <v>167</v>
      </c>
    </row>
    <row r="198" spans="2:11" ht="27.75" customHeight="1" thickBot="1" x14ac:dyDescent="0.3">
      <c r="B198" s="17"/>
      <c r="C198" s="17"/>
      <c r="D198" s="17"/>
      <c r="E198" s="17"/>
      <c r="F198" s="17"/>
      <c r="G198" s="17"/>
      <c r="H198" s="17"/>
      <c r="I198" s="17"/>
      <c r="J198" s="17"/>
      <c r="K198" s="17"/>
    </row>
    <row r="199" spans="2:11" ht="27.75" customHeight="1" x14ac:dyDescent="0.25"/>
    <row r="200" spans="2:11" ht="27.75" customHeight="1" x14ac:dyDescent="0.25"/>
    <row r="201" spans="2:11" ht="27.75" customHeight="1" thickBot="1" x14ac:dyDescent="0.3"/>
    <row r="202" spans="2:11" ht="27.75" customHeight="1" x14ac:dyDescent="0.25">
      <c r="B202" s="18"/>
      <c r="C202" s="19"/>
      <c r="D202" s="19"/>
      <c r="E202" s="19"/>
      <c r="F202" s="19"/>
      <c r="G202" s="19"/>
      <c r="H202" s="19"/>
      <c r="I202" s="19"/>
      <c r="J202" s="19"/>
      <c r="K202" s="19"/>
    </row>
    <row r="203" spans="2:11" ht="27.75" customHeight="1" x14ac:dyDescent="0.4">
      <c r="B203" s="35" t="s">
        <v>110</v>
      </c>
      <c r="C203" s="35"/>
      <c r="D203" s="35"/>
      <c r="E203" s="35"/>
      <c r="F203" s="35"/>
      <c r="G203" s="35"/>
      <c r="H203" s="8"/>
      <c r="I203" s="8"/>
      <c r="J203" s="8"/>
      <c r="K203" s="8"/>
    </row>
    <row r="204" spans="2:11" ht="27.75" customHeight="1" x14ac:dyDescent="0.25">
      <c r="B204" s="9"/>
      <c r="C204" s="8"/>
      <c r="D204" s="8"/>
      <c r="E204" s="8"/>
      <c r="F204" s="8"/>
      <c r="G204" s="8"/>
      <c r="H204" s="8"/>
      <c r="I204" s="8"/>
      <c r="J204" s="8"/>
      <c r="K204" s="8"/>
    </row>
    <row r="205" spans="2:11" ht="27.75" customHeight="1" x14ac:dyDescent="0.25">
      <c r="B205" s="9"/>
      <c r="C205" s="8"/>
      <c r="D205" s="8"/>
      <c r="E205" s="8"/>
      <c r="F205" s="8"/>
      <c r="G205" s="8"/>
      <c r="H205" s="8"/>
      <c r="I205" s="8"/>
      <c r="J205" s="8"/>
      <c r="K205" s="8"/>
    </row>
    <row r="206" spans="2:11" ht="27.75" customHeight="1" x14ac:dyDescent="0.25">
      <c r="B206" s="1"/>
      <c r="C206" s="10" t="s">
        <v>39</v>
      </c>
      <c r="D206" s="10" t="s">
        <v>40</v>
      </c>
      <c r="E206" s="10" t="s">
        <v>41</v>
      </c>
      <c r="F206" s="10" t="s">
        <v>42</v>
      </c>
      <c r="G206" s="10" t="s">
        <v>43</v>
      </c>
      <c r="H206" s="10" t="s">
        <v>44</v>
      </c>
      <c r="I206" s="10" t="s">
        <v>45</v>
      </c>
      <c r="J206" s="10" t="s">
        <v>46</v>
      </c>
      <c r="K206" s="10" t="s">
        <v>47</v>
      </c>
    </row>
    <row r="207" spans="2:11" ht="27.75" customHeight="1" x14ac:dyDescent="0.25">
      <c r="B207" s="11" t="s">
        <v>48</v>
      </c>
      <c r="C207" s="12">
        <v>100</v>
      </c>
      <c r="D207" s="12">
        <v>1</v>
      </c>
      <c r="E207" s="14">
        <v>1.8959999999999999</v>
      </c>
      <c r="F207" s="14">
        <v>0</v>
      </c>
      <c r="G207" s="14">
        <v>0</v>
      </c>
      <c r="H207" s="15">
        <v>2.96</v>
      </c>
      <c r="I207" s="15">
        <v>0</v>
      </c>
      <c r="J207" s="14">
        <v>0</v>
      </c>
      <c r="K207" s="12" t="s">
        <v>168</v>
      </c>
    </row>
    <row r="208" spans="2:11" ht="27.75" customHeight="1" x14ac:dyDescent="0.25">
      <c r="B208" s="11" t="s">
        <v>49</v>
      </c>
      <c r="C208" s="12">
        <v>120</v>
      </c>
      <c r="D208" s="12">
        <v>2</v>
      </c>
      <c r="E208" s="14">
        <v>2.3919999999999999</v>
      </c>
      <c r="F208" s="14">
        <v>8.5000000000000006E-2</v>
      </c>
      <c r="G208" s="14">
        <v>0</v>
      </c>
      <c r="H208" s="15">
        <v>2.96</v>
      </c>
      <c r="I208" s="15">
        <v>0</v>
      </c>
      <c r="J208" s="14">
        <v>0</v>
      </c>
      <c r="K208" s="12" t="s">
        <v>169</v>
      </c>
    </row>
    <row r="209" spans="2:11" ht="27.75" customHeight="1" x14ac:dyDescent="0.25">
      <c r="B209" s="11" t="s">
        <v>50</v>
      </c>
      <c r="C209" s="12">
        <v>111</v>
      </c>
      <c r="D209" s="12">
        <v>2</v>
      </c>
      <c r="E209" s="14">
        <v>0.434</v>
      </c>
      <c r="F209" s="14">
        <v>0</v>
      </c>
      <c r="G209" s="14">
        <v>0</v>
      </c>
      <c r="H209" s="15">
        <v>0</v>
      </c>
      <c r="I209" s="15">
        <v>0</v>
      </c>
      <c r="J209" s="14">
        <v>0</v>
      </c>
      <c r="K209" s="12" t="s">
        <v>170</v>
      </c>
    </row>
    <row r="210" spans="2:11" ht="27.75" customHeight="1" x14ac:dyDescent="0.25">
      <c r="B210" s="11" t="s">
        <v>51</v>
      </c>
      <c r="C210" s="12">
        <v>240</v>
      </c>
      <c r="D210" s="12">
        <v>3</v>
      </c>
      <c r="E210" s="14">
        <v>1.9470000000000001</v>
      </c>
      <c r="F210" s="14">
        <v>0</v>
      </c>
      <c r="G210" s="14">
        <v>0</v>
      </c>
      <c r="H210" s="15">
        <v>4.67</v>
      </c>
      <c r="I210" s="15">
        <v>0</v>
      </c>
      <c r="J210" s="14">
        <v>0</v>
      </c>
      <c r="K210" s="12" t="s">
        <v>171</v>
      </c>
    </row>
    <row r="211" spans="2:11" ht="27.75" customHeight="1" x14ac:dyDescent="0.25">
      <c r="B211" s="11" t="s">
        <v>52</v>
      </c>
      <c r="C211" s="12">
        <v>246</v>
      </c>
      <c r="D211" s="12">
        <v>4</v>
      </c>
      <c r="E211" s="14">
        <v>2.4500000000000002</v>
      </c>
      <c r="F211" s="14">
        <v>0.27900000000000003</v>
      </c>
      <c r="G211" s="14">
        <v>0</v>
      </c>
      <c r="H211" s="15">
        <v>4.67</v>
      </c>
      <c r="I211" s="15">
        <v>0</v>
      </c>
      <c r="J211" s="14">
        <v>0</v>
      </c>
      <c r="K211" s="12" t="s">
        <v>172</v>
      </c>
    </row>
    <row r="212" spans="2:11" ht="27.75" customHeight="1" x14ac:dyDescent="0.25">
      <c r="B212" s="11" t="s">
        <v>53</v>
      </c>
      <c r="C212" s="12">
        <v>214</v>
      </c>
      <c r="D212" s="12">
        <v>4</v>
      </c>
      <c r="E212" s="14">
        <v>0.51</v>
      </c>
      <c r="F212" s="14">
        <v>0</v>
      </c>
      <c r="G212" s="14">
        <v>0</v>
      </c>
      <c r="H212" s="15">
        <v>0</v>
      </c>
      <c r="I212" s="15">
        <v>0</v>
      </c>
      <c r="J212" s="14">
        <v>0</v>
      </c>
      <c r="K212" s="12" t="s">
        <v>173</v>
      </c>
    </row>
    <row r="213" spans="2:11" ht="27.75" customHeight="1" x14ac:dyDescent="0.25">
      <c r="B213" s="11" t="s">
        <v>54</v>
      </c>
      <c r="C213" s="12">
        <v>290</v>
      </c>
      <c r="D213" s="12" t="s">
        <v>55</v>
      </c>
      <c r="E213" s="14">
        <v>1.88</v>
      </c>
      <c r="F213" s="14">
        <v>6.3E-2</v>
      </c>
      <c r="G213" s="14">
        <v>0</v>
      </c>
      <c r="H213" s="15">
        <v>34.200000000000003</v>
      </c>
      <c r="I213" s="15">
        <v>0</v>
      </c>
      <c r="J213" s="14">
        <v>0</v>
      </c>
      <c r="K213" s="12" t="s">
        <v>174</v>
      </c>
    </row>
    <row r="214" spans="2:11" ht="27.75" customHeight="1" x14ac:dyDescent="0.25">
      <c r="B214" s="11" t="s">
        <v>56</v>
      </c>
      <c r="C214" s="12" t="s">
        <v>167</v>
      </c>
      <c r="D214" s="12" t="s">
        <v>55</v>
      </c>
      <c r="E214" s="14">
        <v>1.222</v>
      </c>
      <c r="F214" s="14">
        <v>3.9E-2</v>
      </c>
      <c r="G214" s="14">
        <v>0</v>
      </c>
      <c r="H214" s="15">
        <v>46.02</v>
      </c>
      <c r="I214" s="15">
        <v>0</v>
      </c>
      <c r="J214" s="14">
        <v>0</v>
      </c>
      <c r="K214" s="12" t="s">
        <v>167</v>
      </c>
    </row>
    <row r="215" spans="2:11" ht="27.75" customHeight="1" x14ac:dyDescent="0.25">
      <c r="B215" s="11" t="s">
        <v>57</v>
      </c>
      <c r="C215" s="12">
        <v>580</v>
      </c>
      <c r="D215" s="12" t="s">
        <v>55</v>
      </c>
      <c r="E215" s="14">
        <v>1.5429999999999999</v>
      </c>
      <c r="F215" s="14">
        <v>3.3000000000000002E-2</v>
      </c>
      <c r="G215" s="14">
        <v>0</v>
      </c>
      <c r="H215" s="15">
        <v>196.11</v>
      </c>
      <c r="I215" s="15">
        <v>0</v>
      </c>
      <c r="J215" s="14">
        <v>0</v>
      </c>
      <c r="K215" s="12">
        <v>410</v>
      </c>
    </row>
    <row r="216" spans="2:11" ht="27.75" customHeight="1" x14ac:dyDescent="0.25">
      <c r="B216" s="11" t="s">
        <v>58</v>
      </c>
      <c r="C216" s="12">
        <v>281</v>
      </c>
      <c r="D216" s="12">
        <v>0</v>
      </c>
      <c r="E216" s="14">
        <v>7.3710000000000004</v>
      </c>
      <c r="F216" s="14">
        <v>0.75800000000000001</v>
      </c>
      <c r="G216" s="14">
        <v>4.5999999999999999E-2</v>
      </c>
      <c r="H216" s="15">
        <v>15.64</v>
      </c>
      <c r="I216" s="15">
        <v>1.46</v>
      </c>
      <c r="J216" s="14">
        <v>0.29199999999999998</v>
      </c>
      <c r="K216" s="12" t="s">
        <v>175</v>
      </c>
    </row>
    <row r="217" spans="2:11" ht="27.75" customHeight="1" x14ac:dyDescent="0.25">
      <c r="B217" s="11" t="s">
        <v>59</v>
      </c>
      <c r="C217" s="12">
        <v>471</v>
      </c>
      <c r="D217" s="12">
        <v>0</v>
      </c>
      <c r="E217" s="14">
        <v>6.1369999999999996</v>
      </c>
      <c r="F217" s="14">
        <v>0.58199999999999996</v>
      </c>
      <c r="G217" s="14">
        <v>3.2000000000000001E-2</v>
      </c>
      <c r="H217" s="15">
        <v>46.02</v>
      </c>
      <c r="I217" s="15">
        <v>1.85</v>
      </c>
      <c r="J217" s="14">
        <v>0.222</v>
      </c>
      <c r="K217" s="12">
        <v>472</v>
      </c>
    </row>
    <row r="218" spans="2:11" ht="27.75" customHeight="1" x14ac:dyDescent="0.25">
      <c r="B218" s="11" t="s">
        <v>60</v>
      </c>
      <c r="C218" s="12">
        <v>581</v>
      </c>
      <c r="D218" s="12">
        <v>0</v>
      </c>
      <c r="E218" s="14">
        <v>5.0259999999999998</v>
      </c>
      <c r="F218" s="14">
        <v>0.436</v>
      </c>
      <c r="G218" s="14">
        <v>2.1000000000000001E-2</v>
      </c>
      <c r="H218" s="15">
        <v>121.68</v>
      </c>
      <c r="I218" s="15">
        <v>1.74</v>
      </c>
      <c r="J218" s="14">
        <v>0.17199999999999999</v>
      </c>
      <c r="K218" s="12" t="s">
        <v>176</v>
      </c>
    </row>
    <row r="219" spans="2:11" ht="27.75" customHeight="1" x14ac:dyDescent="0.25">
      <c r="B219" s="11" t="s">
        <v>61</v>
      </c>
      <c r="C219" s="12">
        <v>685</v>
      </c>
      <c r="D219" s="12">
        <v>0</v>
      </c>
      <c r="E219" s="14">
        <v>4.0339999999999998</v>
      </c>
      <c r="F219" s="14">
        <v>0.28399999999999997</v>
      </c>
      <c r="G219" s="14">
        <v>8.9999999999999993E-3</v>
      </c>
      <c r="H219" s="15">
        <v>235.47</v>
      </c>
      <c r="I219" s="15">
        <v>2.61</v>
      </c>
      <c r="J219" s="14">
        <v>0.121</v>
      </c>
      <c r="K219" s="12">
        <v>686</v>
      </c>
    </row>
    <row r="220" spans="2:11" ht="27.75" customHeight="1" x14ac:dyDescent="0.25">
      <c r="B220" s="11" t="s">
        <v>62</v>
      </c>
      <c r="C220" s="12" t="s">
        <v>177</v>
      </c>
      <c r="D220" s="12" t="s">
        <v>63</v>
      </c>
      <c r="E220" s="14">
        <v>1.9279999999999999</v>
      </c>
      <c r="F220" s="14">
        <v>0</v>
      </c>
      <c r="G220" s="14">
        <v>0</v>
      </c>
      <c r="H220" s="15">
        <v>0</v>
      </c>
      <c r="I220" s="15">
        <v>0</v>
      </c>
      <c r="J220" s="14">
        <v>0</v>
      </c>
      <c r="K220" s="12" t="s">
        <v>167</v>
      </c>
    </row>
    <row r="221" spans="2:11" ht="27.75" customHeight="1" x14ac:dyDescent="0.25">
      <c r="B221" s="11" t="s">
        <v>64</v>
      </c>
      <c r="C221" s="12" t="s">
        <v>178</v>
      </c>
      <c r="D221" s="12">
        <v>0</v>
      </c>
      <c r="E221" s="14">
        <v>19.702000000000002</v>
      </c>
      <c r="F221" s="14">
        <v>2.169</v>
      </c>
      <c r="G221" s="14">
        <v>0.14000000000000001</v>
      </c>
      <c r="H221" s="15">
        <v>0</v>
      </c>
      <c r="I221" s="15">
        <v>0</v>
      </c>
      <c r="J221" s="14">
        <v>0</v>
      </c>
      <c r="K221" s="12" t="s">
        <v>167</v>
      </c>
    </row>
    <row r="222" spans="2:11" ht="27.75" customHeight="1" x14ac:dyDescent="0.25">
      <c r="B222" s="11" t="s">
        <v>65</v>
      </c>
      <c r="C222" s="12">
        <v>20</v>
      </c>
      <c r="D222" s="12">
        <v>8</v>
      </c>
      <c r="E222" s="14">
        <v>-0.58099999999999996</v>
      </c>
      <c r="F222" s="14">
        <v>0</v>
      </c>
      <c r="G222" s="14">
        <v>0</v>
      </c>
      <c r="H222" s="15">
        <v>0</v>
      </c>
      <c r="I222" s="15">
        <v>0</v>
      </c>
      <c r="J222" s="14">
        <v>0</v>
      </c>
      <c r="K222" s="12" t="s">
        <v>179</v>
      </c>
    </row>
    <row r="223" spans="2:11" ht="27.75" customHeight="1" x14ac:dyDescent="0.25">
      <c r="B223" s="11" t="s">
        <v>66</v>
      </c>
      <c r="C223" s="12">
        <v>30</v>
      </c>
      <c r="D223" s="12">
        <v>8</v>
      </c>
      <c r="E223" s="14">
        <v>-0.51100000000000001</v>
      </c>
      <c r="F223" s="14">
        <v>0</v>
      </c>
      <c r="G223" s="14">
        <v>0</v>
      </c>
      <c r="H223" s="15">
        <v>0</v>
      </c>
      <c r="I223" s="15">
        <v>0</v>
      </c>
      <c r="J223" s="14">
        <v>0</v>
      </c>
      <c r="K223" s="12" t="s">
        <v>167</v>
      </c>
    </row>
    <row r="224" spans="2:11" ht="27.75" customHeight="1" x14ac:dyDescent="0.25">
      <c r="B224" s="11" t="s">
        <v>67</v>
      </c>
      <c r="C224" s="12">
        <v>22</v>
      </c>
      <c r="D224" s="12">
        <v>0</v>
      </c>
      <c r="E224" s="14">
        <v>-0.58099999999999996</v>
      </c>
      <c r="F224" s="14">
        <v>0</v>
      </c>
      <c r="G224" s="14">
        <v>0</v>
      </c>
      <c r="H224" s="15">
        <v>0</v>
      </c>
      <c r="I224" s="15">
        <v>0</v>
      </c>
      <c r="J224" s="14">
        <v>0.14799999999999999</v>
      </c>
      <c r="K224" s="12" t="s">
        <v>180</v>
      </c>
    </row>
    <row r="225" spans="2:11" ht="27.75" customHeight="1" x14ac:dyDescent="0.25">
      <c r="B225" s="11" t="s">
        <v>68</v>
      </c>
      <c r="C225" s="12">
        <v>24</v>
      </c>
      <c r="D225" s="12">
        <v>0</v>
      </c>
      <c r="E225" s="14">
        <v>-3.6760000000000002</v>
      </c>
      <c r="F225" s="14">
        <v>-0.56100000000000005</v>
      </c>
      <c r="G225" s="14">
        <v>-4.1000000000000002E-2</v>
      </c>
      <c r="H225" s="15">
        <v>0</v>
      </c>
      <c r="I225" s="15">
        <v>0</v>
      </c>
      <c r="J225" s="14">
        <v>0.14799999999999999</v>
      </c>
      <c r="K225" s="12" t="s">
        <v>167</v>
      </c>
    </row>
    <row r="226" spans="2:11" ht="27.75" customHeight="1" x14ac:dyDescent="0.25">
      <c r="B226" s="11" t="s">
        <v>69</v>
      </c>
      <c r="C226" s="12">
        <v>23</v>
      </c>
      <c r="D226" s="12">
        <v>0</v>
      </c>
      <c r="E226" s="14">
        <v>-0.51100000000000001</v>
      </c>
      <c r="F226" s="14">
        <v>0</v>
      </c>
      <c r="G226" s="14">
        <v>0</v>
      </c>
      <c r="H226" s="15">
        <v>0</v>
      </c>
      <c r="I226" s="15">
        <v>0</v>
      </c>
      <c r="J226" s="14">
        <v>0.14199999999999999</v>
      </c>
      <c r="K226" s="12">
        <v>14</v>
      </c>
    </row>
    <row r="227" spans="2:11" ht="27.75" customHeight="1" x14ac:dyDescent="0.25">
      <c r="B227" s="11" t="s">
        <v>70</v>
      </c>
      <c r="C227" s="12">
        <v>25</v>
      </c>
      <c r="D227" s="12">
        <v>0</v>
      </c>
      <c r="E227" s="14">
        <v>-3.25</v>
      </c>
      <c r="F227" s="14">
        <v>-0.49</v>
      </c>
      <c r="G227" s="14">
        <v>-3.5000000000000003E-2</v>
      </c>
      <c r="H227" s="15">
        <v>0</v>
      </c>
      <c r="I227" s="15">
        <v>0</v>
      </c>
      <c r="J227" s="14">
        <v>0.14199999999999999</v>
      </c>
      <c r="K227" s="12" t="s">
        <v>167</v>
      </c>
    </row>
    <row r="228" spans="2:11" ht="27.75" customHeight="1" x14ac:dyDescent="0.25">
      <c r="B228" s="11" t="s">
        <v>71</v>
      </c>
      <c r="C228" s="12">
        <v>26</v>
      </c>
      <c r="D228" s="12">
        <v>0</v>
      </c>
      <c r="E228" s="14">
        <v>-0.36099999999999999</v>
      </c>
      <c r="F228" s="14">
        <v>0</v>
      </c>
      <c r="G228" s="14">
        <v>0</v>
      </c>
      <c r="H228" s="15">
        <v>128.62</v>
      </c>
      <c r="I228" s="15">
        <v>0</v>
      </c>
      <c r="J228" s="14">
        <v>0.11</v>
      </c>
      <c r="K228" s="12" t="s">
        <v>181</v>
      </c>
    </row>
    <row r="229" spans="2:11" ht="27.75" customHeight="1" x14ac:dyDescent="0.25">
      <c r="B229" s="11" t="s">
        <v>72</v>
      </c>
      <c r="C229" s="12">
        <v>28</v>
      </c>
      <c r="D229" s="12">
        <v>0</v>
      </c>
      <c r="E229" s="14">
        <v>-2.347</v>
      </c>
      <c r="F229" s="14">
        <v>-0.33600000000000002</v>
      </c>
      <c r="G229" s="14">
        <v>-2.1999999999999999E-2</v>
      </c>
      <c r="H229" s="15">
        <v>128.62</v>
      </c>
      <c r="I229" s="15">
        <v>0</v>
      </c>
      <c r="J229" s="14">
        <v>0.11</v>
      </c>
      <c r="K229" s="12" t="s">
        <v>167</v>
      </c>
    </row>
    <row r="230" spans="2:11" ht="27.75" customHeight="1" x14ac:dyDescent="0.25">
      <c r="B230" s="11" t="s">
        <v>73</v>
      </c>
      <c r="C230" s="12">
        <v>29</v>
      </c>
      <c r="D230" s="12">
        <v>0</v>
      </c>
      <c r="E230" s="14">
        <v>-2.1259999999999999</v>
      </c>
      <c r="F230" s="14">
        <v>-0.29799999999999999</v>
      </c>
      <c r="G230" s="14">
        <v>-1.9E-2</v>
      </c>
      <c r="H230" s="15">
        <v>128.62</v>
      </c>
      <c r="I230" s="15">
        <v>0</v>
      </c>
      <c r="J230" s="14">
        <v>8.1000000000000003E-2</v>
      </c>
      <c r="K230" s="12" t="s">
        <v>167</v>
      </c>
    </row>
    <row r="231" spans="2:11" ht="27.75" customHeight="1" x14ac:dyDescent="0.25">
      <c r="B231" s="11" t="s">
        <v>74</v>
      </c>
      <c r="C231" s="12">
        <v>27</v>
      </c>
      <c r="D231" s="12">
        <v>0</v>
      </c>
      <c r="E231" s="14">
        <v>-0.32500000000000001</v>
      </c>
      <c r="F231" s="14">
        <v>0</v>
      </c>
      <c r="G231" s="14">
        <v>0</v>
      </c>
      <c r="H231" s="15">
        <v>128.62</v>
      </c>
      <c r="I231" s="15">
        <v>0</v>
      </c>
      <c r="J231" s="14">
        <v>8.1000000000000003E-2</v>
      </c>
      <c r="K231" s="12">
        <v>16</v>
      </c>
    </row>
    <row r="232" spans="2:11" ht="27.75" customHeight="1" x14ac:dyDescent="0.25">
      <c r="B232" s="11" t="s">
        <v>75</v>
      </c>
      <c r="C232" s="12">
        <v>150</v>
      </c>
      <c r="D232" s="12">
        <v>1</v>
      </c>
      <c r="E232" s="14">
        <v>1.2113010151986292</v>
      </c>
      <c r="F232" s="14">
        <v>0</v>
      </c>
      <c r="G232" s="14">
        <v>0</v>
      </c>
      <c r="H232" s="15">
        <v>1.8910606566392103</v>
      </c>
      <c r="I232" s="15">
        <v>0</v>
      </c>
      <c r="J232" s="14">
        <v>0</v>
      </c>
      <c r="K232" s="12" t="s">
        <v>167</v>
      </c>
    </row>
    <row r="233" spans="2:11" ht="27.75" customHeight="1" x14ac:dyDescent="0.25">
      <c r="B233" s="11" t="s">
        <v>76</v>
      </c>
      <c r="C233" s="12">
        <v>151</v>
      </c>
      <c r="D233" s="12">
        <v>2</v>
      </c>
      <c r="E233" s="14">
        <v>1.5281814495543888</v>
      </c>
      <c r="F233" s="14">
        <v>5.4304106694031379E-2</v>
      </c>
      <c r="G233" s="14">
        <v>0</v>
      </c>
      <c r="H233" s="15">
        <v>1.8910606566392103</v>
      </c>
      <c r="I233" s="15">
        <v>0</v>
      </c>
      <c r="J233" s="14">
        <v>0</v>
      </c>
      <c r="K233" s="12" t="s">
        <v>167</v>
      </c>
    </row>
    <row r="234" spans="2:11" ht="27.75" customHeight="1" x14ac:dyDescent="0.25">
      <c r="B234" s="11" t="s">
        <v>77</v>
      </c>
      <c r="C234" s="12">
        <v>152</v>
      </c>
      <c r="D234" s="12">
        <v>2</v>
      </c>
      <c r="E234" s="14">
        <v>0.27727038006128962</v>
      </c>
      <c r="F234" s="14">
        <v>0</v>
      </c>
      <c r="G234" s="14">
        <v>0</v>
      </c>
      <c r="H234" s="15">
        <v>0</v>
      </c>
      <c r="I234" s="15">
        <v>0</v>
      </c>
      <c r="J234" s="14">
        <v>0</v>
      </c>
      <c r="K234" s="12" t="s">
        <v>167</v>
      </c>
    </row>
    <row r="235" spans="2:11" ht="27.75" customHeight="1" x14ac:dyDescent="0.25">
      <c r="B235" s="11" t="s">
        <v>78</v>
      </c>
      <c r="C235" s="12">
        <v>153</v>
      </c>
      <c r="D235" s="12">
        <v>3</v>
      </c>
      <c r="E235" s="14">
        <v>1.2438834792150482</v>
      </c>
      <c r="F235" s="14">
        <v>0</v>
      </c>
      <c r="G235" s="14">
        <v>0</v>
      </c>
      <c r="H235" s="15">
        <v>2.9835315089544299</v>
      </c>
      <c r="I235" s="15">
        <v>0</v>
      </c>
      <c r="J235" s="14">
        <v>0</v>
      </c>
      <c r="K235" s="12" t="s">
        <v>167</v>
      </c>
    </row>
    <row r="236" spans="2:11" ht="27.75" customHeight="1" x14ac:dyDescent="0.25">
      <c r="B236" s="11" t="s">
        <v>79</v>
      </c>
      <c r="C236" s="12">
        <v>154</v>
      </c>
      <c r="D236" s="12">
        <v>4</v>
      </c>
      <c r="E236" s="14">
        <v>1.5652360164750221</v>
      </c>
      <c r="F236" s="14">
        <v>0.17824524432511477</v>
      </c>
      <c r="G236" s="14">
        <v>0</v>
      </c>
      <c r="H236" s="15">
        <v>2.9835315089544299</v>
      </c>
      <c r="I236" s="15">
        <v>0</v>
      </c>
      <c r="J236" s="14">
        <v>0</v>
      </c>
      <c r="K236" s="12" t="s">
        <v>167</v>
      </c>
    </row>
    <row r="237" spans="2:11" ht="27.75" customHeight="1" x14ac:dyDescent="0.25">
      <c r="B237" s="11" t="s">
        <v>80</v>
      </c>
      <c r="C237" s="12">
        <v>155</v>
      </c>
      <c r="D237" s="12">
        <v>4</v>
      </c>
      <c r="E237" s="14">
        <v>0.32582464016418827</v>
      </c>
      <c r="F237" s="14">
        <v>0</v>
      </c>
      <c r="G237" s="14">
        <v>0</v>
      </c>
      <c r="H237" s="15">
        <v>0</v>
      </c>
      <c r="I237" s="15">
        <v>0</v>
      </c>
      <c r="J237" s="14">
        <v>0</v>
      </c>
      <c r="K237" s="12" t="s">
        <v>167</v>
      </c>
    </row>
    <row r="238" spans="2:11" ht="27.75" customHeight="1" x14ac:dyDescent="0.25">
      <c r="B238" s="11" t="s">
        <v>81</v>
      </c>
      <c r="C238" s="12">
        <v>156</v>
      </c>
      <c r="D238" s="12" t="s">
        <v>55</v>
      </c>
      <c r="E238" s="14">
        <v>1.2010790657032822</v>
      </c>
      <c r="F238" s="14">
        <v>4.0248926137929138E-2</v>
      </c>
      <c r="G238" s="14">
        <v>0</v>
      </c>
      <c r="H238" s="15">
        <v>21.849417046304392</v>
      </c>
      <c r="I238" s="15">
        <v>0</v>
      </c>
      <c r="J238" s="14">
        <v>0</v>
      </c>
      <c r="K238" s="12" t="s">
        <v>167</v>
      </c>
    </row>
    <row r="239" spans="2:11" ht="27.75" customHeight="1" x14ac:dyDescent="0.25">
      <c r="B239" s="11" t="s">
        <v>82</v>
      </c>
      <c r="C239" s="12">
        <v>157</v>
      </c>
      <c r="D239" s="12">
        <v>0</v>
      </c>
      <c r="E239" s="14">
        <v>4.7091243581377098</v>
      </c>
      <c r="F239" s="14">
        <v>0.48426485734206803</v>
      </c>
      <c r="G239" s="14">
        <v>2.9388104799122863E-2</v>
      </c>
      <c r="H239" s="15">
        <v>9.9919556317017744</v>
      </c>
      <c r="I239" s="15">
        <v>0.93275289145042128</v>
      </c>
      <c r="J239" s="14">
        <v>0.18655057829008426</v>
      </c>
      <c r="K239" s="12" t="s">
        <v>167</v>
      </c>
    </row>
    <row r="240" spans="2:11" ht="27.75" customHeight="1" x14ac:dyDescent="0.25">
      <c r="B240" s="11" t="s">
        <v>83</v>
      </c>
      <c r="C240" s="12">
        <v>169</v>
      </c>
      <c r="D240" s="12" t="s">
        <v>63</v>
      </c>
      <c r="E240" s="14">
        <v>1.2317449141893235</v>
      </c>
      <c r="F240" s="14">
        <v>0</v>
      </c>
      <c r="G240" s="14">
        <v>0</v>
      </c>
      <c r="H240" s="15">
        <v>0</v>
      </c>
      <c r="I240" s="15">
        <v>0</v>
      </c>
      <c r="J240" s="14">
        <v>0</v>
      </c>
      <c r="K240" s="12" t="s">
        <v>167</v>
      </c>
    </row>
    <row r="241" spans="2:11" ht="27.75" customHeight="1" x14ac:dyDescent="0.25">
      <c r="B241" s="11" t="s">
        <v>84</v>
      </c>
      <c r="C241" s="12">
        <v>170</v>
      </c>
      <c r="D241" s="12">
        <v>0</v>
      </c>
      <c r="E241" s="14">
        <v>12.587053059833016</v>
      </c>
      <c r="F241" s="14">
        <v>1.385713028462989</v>
      </c>
      <c r="G241" s="14">
        <v>8.9442058084286985E-2</v>
      </c>
      <c r="H241" s="15">
        <v>0</v>
      </c>
      <c r="I241" s="15">
        <v>0</v>
      </c>
      <c r="J241" s="14">
        <v>0</v>
      </c>
      <c r="K241" s="12" t="s">
        <v>167</v>
      </c>
    </row>
    <row r="242" spans="2:11" ht="27.75" customHeight="1" x14ac:dyDescent="0.25">
      <c r="B242" s="11" t="s">
        <v>85</v>
      </c>
      <c r="C242" s="12">
        <v>172</v>
      </c>
      <c r="D242" s="12">
        <v>8</v>
      </c>
      <c r="E242" s="14">
        <v>-0.58099999999999996</v>
      </c>
      <c r="F242" s="14">
        <v>0</v>
      </c>
      <c r="G242" s="14">
        <v>0</v>
      </c>
      <c r="H242" s="15">
        <v>0</v>
      </c>
      <c r="I242" s="15">
        <v>0</v>
      </c>
      <c r="J242" s="14">
        <v>0</v>
      </c>
      <c r="K242" s="12" t="s">
        <v>167</v>
      </c>
    </row>
    <row r="243" spans="2:11" ht="27.75" customHeight="1" x14ac:dyDescent="0.25">
      <c r="B243" s="11" t="s">
        <v>86</v>
      </c>
      <c r="C243" s="12">
        <v>173</v>
      </c>
      <c r="D243" s="12">
        <v>0</v>
      </c>
      <c r="E243" s="14">
        <v>-0.58099999999999996</v>
      </c>
      <c r="F243" s="14">
        <v>0</v>
      </c>
      <c r="G243" s="14">
        <v>0</v>
      </c>
      <c r="H243" s="15">
        <v>0</v>
      </c>
      <c r="I243" s="15">
        <v>0</v>
      </c>
      <c r="J243" s="14">
        <v>0.14799999999999999</v>
      </c>
      <c r="K243" s="12" t="s">
        <v>167</v>
      </c>
    </row>
    <row r="244" spans="2:11" ht="27.75" customHeight="1" x14ac:dyDescent="0.25">
      <c r="B244" s="11" t="s">
        <v>87</v>
      </c>
      <c r="C244" s="12">
        <v>174</v>
      </c>
      <c r="D244" s="12">
        <v>0</v>
      </c>
      <c r="E244" s="14">
        <v>-3.6760000000000002</v>
      </c>
      <c r="F244" s="14">
        <v>-0.56100000000000005</v>
      </c>
      <c r="G244" s="14">
        <v>-4.1000000000000002E-2</v>
      </c>
      <c r="H244" s="15">
        <v>0</v>
      </c>
      <c r="I244" s="15">
        <v>0</v>
      </c>
      <c r="J244" s="14">
        <v>0.14799999999999999</v>
      </c>
      <c r="K244" s="12" t="s">
        <v>167</v>
      </c>
    </row>
    <row r="245" spans="2:11" ht="27.75" customHeight="1" x14ac:dyDescent="0.25">
      <c r="B245" s="11" t="s">
        <v>88</v>
      </c>
      <c r="C245" s="12">
        <v>158</v>
      </c>
      <c r="D245" s="12">
        <v>1</v>
      </c>
      <c r="E245" s="14">
        <v>0.72263773530467279</v>
      </c>
      <c r="F245" s="14">
        <v>0</v>
      </c>
      <c r="G245" s="14">
        <v>0</v>
      </c>
      <c r="H245" s="15">
        <v>1.1281686162984343</v>
      </c>
      <c r="I245" s="15">
        <v>0</v>
      </c>
      <c r="J245" s="14">
        <v>0</v>
      </c>
      <c r="K245" s="12" t="s">
        <v>167</v>
      </c>
    </row>
    <row r="246" spans="2:11" ht="27.75" customHeight="1" x14ac:dyDescent="0.25">
      <c r="B246" s="11" t="s">
        <v>89</v>
      </c>
      <c r="C246" s="12">
        <v>159</v>
      </c>
      <c r="D246" s="12">
        <v>2</v>
      </c>
      <c r="E246" s="14">
        <v>0.91168220614386997</v>
      </c>
      <c r="F246" s="14">
        <v>3.2396733913975316E-2</v>
      </c>
      <c r="G246" s="14">
        <v>0</v>
      </c>
      <c r="H246" s="15">
        <v>1.1281686162984343</v>
      </c>
      <c r="I246" s="15">
        <v>0</v>
      </c>
      <c r="J246" s="14">
        <v>0</v>
      </c>
      <c r="K246" s="12" t="s">
        <v>167</v>
      </c>
    </row>
    <row r="247" spans="2:11" ht="27.75" customHeight="1" x14ac:dyDescent="0.25">
      <c r="B247" s="11" t="s">
        <v>90</v>
      </c>
      <c r="C247" s="12">
        <v>160</v>
      </c>
      <c r="D247" s="12">
        <v>2</v>
      </c>
      <c r="E247" s="14">
        <v>0.16541391198429747</v>
      </c>
      <c r="F247" s="14">
        <v>0</v>
      </c>
      <c r="G247" s="14">
        <v>0</v>
      </c>
      <c r="H247" s="15">
        <v>0</v>
      </c>
      <c r="I247" s="15">
        <v>0</v>
      </c>
      <c r="J247" s="14">
        <v>0</v>
      </c>
      <c r="K247" s="12" t="s">
        <v>167</v>
      </c>
    </row>
    <row r="248" spans="2:11" ht="27.75" customHeight="1" x14ac:dyDescent="0.25">
      <c r="B248" s="11" t="s">
        <v>91</v>
      </c>
      <c r="C248" s="12">
        <v>161</v>
      </c>
      <c r="D248" s="12">
        <v>3</v>
      </c>
      <c r="E248" s="14">
        <v>0.74207577565305805</v>
      </c>
      <c r="F248" s="14">
        <v>0</v>
      </c>
      <c r="G248" s="14">
        <v>0</v>
      </c>
      <c r="H248" s="15">
        <v>1.7799146750384083</v>
      </c>
      <c r="I248" s="15">
        <v>0</v>
      </c>
      <c r="J248" s="14">
        <v>0</v>
      </c>
      <c r="K248" s="12" t="s">
        <v>167</v>
      </c>
    </row>
    <row r="249" spans="2:11" ht="27.75" customHeight="1" x14ac:dyDescent="0.25">
      <c r="B249" s="11" t="s">
        <v>92</v>
      </c>
      <c r="C249" s="12">
        <v>162</v>
      </c>
      <c r="D249" s="12">
        <v>4</v>
      </c>
      <c r="E249" s="14">
        <v>0.93378821281458257</v>
      </c>
      <c r="F249" s="14">
        <v>0.10633751484704838</v>
      </c>
      <c r="G249" s="14">
        <v>0</v>
      </c>
      <c r="H249" s="15">
        <v>1.7799146750384083</v>
      </c>
      <c r="I249" s="15">
        <v>0</v>
      </c>
      <c r="J249" s="14">
        <v>0</v>
      </c>
      <c r="K249" s="12" t="s">
        <v>167</v>
      </c>
    </row>
    <row r="250" spans="2:11" ht="27.75" customHeight="1" x14ac:dyDescent="0.25">
      <c r="B250" s="11" t="s">
        <v>93</v>
      </c>
      <c r="C250" s="12">
        <v>163</v>
      </c>
      <c r="D250" s="12">
        <v>4</v>
      </c>
      <c r="E250" s="14">
        <v>0.19438040348385188</v>
      </c>
      <c r="F250" s="14">
        <v>0</v>
      </c>
      <c r="G250" s="14">
        <v>0</v>
      </c>
      <c r="H250" s="15">
        <v>0</v>
      </c>
      <c r="I250" s="15">
        <v>0</v>
      </c>
      <c r="J250" s="14">
        <v>0</v>
      </c>
      <c r="K250" s="12" t="s">
        <v>167</v>
      </c>
    </row>
    <row r="251" spans="2:11" ht="27.75" customHeight="1" x14ac:dyDescent="0.25">
      <c r="B251" s="11" t="s">
        <v>94</v>
      </c>
      <c r="C251" s="12">
        <v>164</v>
      </c>
      <c r="D251" s="12" t="s">
        <v>55</v>
      </c>
      <c r="E251" s="14">
        <v>0.71653952656792452</v>
      </c>
      <c r="F251" s="14">
        <v>2.4011696900946407E-2</v>
      </c>
      <c r="G251" s="14">
        <v>0</v>
      </c>
      <c r="H251" s="15">
        <v>13.034921174799479</v>
      </c>
      <c r="I251" s="15">
        <v>0</v>
      </c>
      <c r="J251" s="14">
        <v>0</v>
      </c>
      <c r="K251" s="12" t="s">
        <v>167</v>
      </c>
    </row>
    <row r="252" spans="2:11" ht="27.75" customHeight="1" x14ac:dyDescent="0.25">
      <c r="B252" s="11" t="s">
        <v>95</v>
      </c>
      <c r="C252" s="12">
        <v>165</v>
      </c>
      <c r="D252" s="12">
        <v>0</v>
      </c>
      <c r="E252" s="14">
        <v>2.8093685374107298</v>
      </c>
      <c r="F252" s="14">
        <v>0.28890263890345041</v>
      </c>
      <c r="G252" s="14">
        <v>1.7532350118151345E-2</v>
      </c>
      <c r="H252" s="15">
        <v>5.9609990401714574</v>
      </c>
      <c r="I252" s="15">
        <v>0.55646154722828178</v>
      </c>
      <c r="J252" s="14">
        <v>0.11129230944565636</v>
      </c>
      <c r="K252" s="12" t="s">
        <v>167</v>
      </c>
    </row>
    <row r="253" spans="2:11" ht="27.75" customHeight="1" x14ac:dyDescent="0.25">
      <c r="B253" s="11" t="s">
        <v>96</v>
      </c>
      <c r="C253" s="12">
        <v>166</v>
      </c>
      <c r="D253" s="12">
        <v>0</v>
      </c>
      <c r="E253" s="14">
        <v>3.7528766290786919</v>
      </c>
      <c r="F253" s="14">
        <v>0.35590259053671153</v>
      </c>
      <c r="G253" s="14">
        <v>1.956852731473328E-2</v>
      </c>
      <c r="H253" s="15">
        <v>28.141988344500803</v>
      </c>
      <c r="I253" s="15">
        <v>1.1313054853830178</v>
      </c>
      <c r="J253" s="14">
        <v>0.13575665824596214</v>
      </c>
      <c r="K253" s="12" t="s">
        <v>167</v>
      </c>
    </row>
    <row r="254" spans="2:11" ht="27.75" customHeight="1" x14ac:dyDescent="0.25">
      <c r="B254" s="11" t="s">
        <v>97</v>
      </c>
      <c r="C254" s="12">
        <v>167</v>
      </c>
      <c r="D254" s="12">
        <v>0</v>
      </c>
      <c r="E254" s="14">
        <v>3.778965542251203</v>
      </c>
      <c r="F254" s="14">
        <v>0.32782112543205821</v>
      </c>
      <c r="G254" s="14">
        <v>1.5789549619433997E-2</v>
      </c>
      <c r="H254" s="15">
        <v>91.489161794891857</v>
      </c>
      <c r="I254" s="15">
        <v>1.3082769684673883</v>
      </c>
      <c r="J254" s="14">
        <v>0.12932393021631652</v>
      </c>
      <c r="K254" s="12" t="s">
        <v>167</v>
      </c>
    </row>
    <row r="255" spans="2:11" ht="27.75" customHeight="1" x14ac:dyDescent="0.25">
      <c r="B255" s="11" t="s">
        <v>98</v>
      </c>
      <c r="C255" s="12">
        <v>168</v>
      </c>
      <c r="D255" s="12" t="s">
        <v>63</v>
      </c>
      <c r="E255" s="14">
        <v>0.73483415277816944</v>
      </c>
      <c r="F255" s="14">
        <v>0</v>
      </c>
      <c r="G255" s="14">
        <v>0</v>
      </c>
      <c r="H255" s="15">
        <v>0</v>
      </c>
      <c r="I255" s="15">
        <v>0</v>
      </c>
      <c r="J255" s="14">
        <v>0</v>
      </c>
      <c r="K255" s="12" t="s">
        <v>167</v>
      </c>
    </row>
    <row r="256" spans="2:11" ht="27.75" customHeight="1" x14ac:dyDescent="0.25">
      <c r="B256" s="11" t="s">
        <v>99</v>
      </c>
      <c r="C256" s="12">
        <v>171</v>
      </c>
      <c r="D256" s="12">
        <v>0</v>
      </c>
      <c r="E256" s="14">
        <v>7.5091817832134309</v>
      </c>
      <c r="F256" s="14">
        <v>0.82668842187544067</v>
      </c>
      <c r="G256" s="14">
        <v>5.3359326446547575E-2</v>
      </c>
      <c r="H256" s="15">
        <v>0</v>
      </c>
      <c r="I256" s="15">
        <v>0</v>
      </c>
      <c r="J256" s="14">
        <v>0</v>
      </c>
      <c r="K256" s="12" t="s">
        <v>167</v>
      </c>
    </row>
    <row r="257" spans="2:11" ht="27.75" customHeight="1" x14ac:dyDescent="0.25">
      <c r="B257" s="11" t="s">
        <v>100</v>
      </c>
      <c r="C257" s="12">
        <v>175</v>
      </c>
      <c r="D257" s="12">
        <v>8</v>
      </c>
      <c r="E257" s="14">
        <v>-0.58099999999999996</v>
      </c>
      <c r="F257" s="14">
        <v>0</v>
      </c>
      <c r="G257" s="14">
        <v>0</v>
      </c>
      <c r="H257" s="15">
        <v>0</v>
      </c>
      <c r="I257" s="15">
        <v>0</v>
      </c>
      <c r="J257" s="14">
        <v>0</v>
      </c>
      <c r="K257" s="12" t="s">
        <v>167</v>
      </c>
    </row>
    <row r="258" spans="2:11" ht="27.75" customHeight="1" x14ac:dyDescent="0.25">
      <c r="B258" s="11" t="s">
        <v>101</v>
      </c>
      <c r="C258" s="12">
        <v>176</v>
      </c>
      <c r="D258" s="12">
        <v>8</v>
      </c>
      <c r="E258" s="14">
        <v>-0.51100000000000001</v>
      </c>
      <c r="F258" s="14">
        <v>0</v>
      </c>
      <c r="G258" s="14">
        <v>0</v>
      </c>
      <c r="H258" s="15">
        <v>0</v>
      </c>
      <c r="I258" s="15">
        <v>0</v>
      </c>
      <c r="J258" s="14">
        <v>0</v>
      </c>
      <c r="K258" s="12" t="s">
        <v>167</v>
      </c>
    </row>
    <row r="259" spans="2:11" ht="27.75" customHeight="1" x14ac:dyDescent="0.25">
      <c r="B259" s="11" t="s">
        <v>102</v>
      </c>
      <c r="C259" s="12">
        <v>177</v>
      </c>
      <c r="D259" s="12">
        <v>0</v>
      </c>
      <c r="E259" s="14">
        <v>-0.58099999999999996</v>
      </c>
      <c r="F259" s="14">
        <v>0</v>
      </c>
      <c r="G259" s="14">
        <v>0</v>
      </c>
      <c r="H259" s="15">
        <v>0</v>
      </c>
      <c r="I259" s="15">
        <v>0</v>
      </c>
      <c r="J259" s="14">
        <v>0.14799999999999999</v>
      </c>
      <c r="K259" s="12" t="s">
        <v>167</v>
      </c>
    </row>
    <row r="260" spans="2:11" ht="27.75" customHeight="1" x14ac:dyDescent="0.25">
      <c r="B260" s="11" t="s">
        <v>103</v>
      </c>
      <c r="C260" s="12">
        <v>178</v>
      </c>
      <c r="D260" s="12">
        <v>0</v>
      </c>
      <c r="E260" s="14">
        <v>-3.6760000000000002</v>
      </c>
      <c r="F260" s="14">
        <v>-0.56100000000000005</v>
      </c>
      <c r="G260" s="14">
        <v>-4.1000000000000002E-2</v>
      </c>
      <c r="H260" s="15">
        <v>0</v>
      </c>
      <c r="I260" s="15">
        <v>0</v>
      </c>
      <c r="J260" s="14">
        <v>0.14799999999999999</v>
      </c>
      <c r="K260" s="12" t="s">
        <v>167</v>
      </c>
    </row>
    <row r="261" spans="2:11" ht="27.75" customHeight="1" x14ac:dyDescent="0.25">
      <c r="B261" s="11" t="s">
        <v>104</v>
      </c>
      <c r="C261" s="12">
        <v>179</v>
      </c>
      <c r="D261" s="12">
        <v>0</v>
      </c>
      <c r="E261" s="14">
        <v>-0.51100000000000001</v>
      </c>
      <c r="F261" s="14">
        <v>0</v>
      </c>
      <c r="G261" s="14">
        <v>0</v>
      </c>
      <c r="H261" s="15">
        <v>0</v>
      </c>
      <c r="I261" s="15">
        <v>0</v>
      </c>
      <c r="J261" s="14">
        <v>0.14199999999999999</v>
      </c>
      <c r="K261" s="12" t="s">
        <v>167</v>
      </c>
    </row>
    <row r="262" spans="2:11" ht="27.75" customHeight="1" x14ac:dyDescent="0.25">
      <c r="B262" s="11" t="s">
        <v>105</v>
      </c>
      <c r="C262" s="12">
        <v>180</v>
      </c>
      <c r="D262" s="12">
        <v>0</v>
      </c>
      <c r="E262" s="14">
        <v>-3.25</v>
      </c>
      <c r="F262" s="14">
        <v>-0.49</v>
      </c>
      <c r="G262" s="14">
        <v>-3.5000000000000003E-2</v>
      </c>
      <c r="H262" s="15">
        <v>0</v>
      </c>
      <c r="I262" s="15">
        <v>0</v>
      </c>
      <c r="J262" s="14">
        <v>0.14199999999999999</v>
      </c>
      <c r="K262" s="12" t="s">
        <v>167</v>
      </c>
    </row>
    <row r="263" spans="2:11" ht="27.75" customHeight="1" x14ac:dyDescent="0.25">
      <c r="B263" s="11" t="s">
        <v>106</v>
      </c>
      <c r="C263" s="12">
        <v>181</v>
      </c>
      <c r="D263" s="12">
        <v>0</v>
      </c>
      <c r="E263" s="14">
        <v>-0.36099999999999999</v>
      </c>
      <c r="F263" s="14">
        <v>0</v>
      </c>
      <c r="G263" s="14">
        <v>0</v>
      </c>
      <c r="H263" s="15">
        <v>0</v>
      </c>
      <c r="I263" s="15">
        <v>0</v>
      </c>
      <c r="J263" s="14">
        <v>0.11</v>
      </c>
      <c r="K263" s="12" t="s">
        <v>167</v>
      </c>
    </row>
    <row r="264" spans="2:11" ht="27.75" customHeight="1" x14ac:dyDescent="0.25">
      <c r="B264" s="11" t="s">
        <v>107</v>
      </c>
      <c r="C264" s="12">
        <v>182</v>
      </c>
      <c r="D264" s="12">
        <v>0</v>
      </c>
      <c r="E264" s="14">
        <v>-2.347</v>
      </c>
      <c r="F264" s="14">
        <v>-0.33600000000000002</v>
      </c>
      <c r="G264" s="14">
        <v>-2.1999999999999999E-2</v>
      </c>
      <c r="H264" s="15">
        <v>0</v>
      </c>
      <c r="I264" s="15">
        <v>0</v>
      </c>
      <c r="J264" s="14">
        <v>0.11</v>
      </c>
      <c r="K264" s="12" t="s">
        <v>167</v>
      </c>
    </row>
    <row r="265" spans="2:11" ht="27.75" customHeight="1" thickBot="1" x14ac:dyDescent="0.3">
      <c r="B265" s="17"/>
      <c r="C265" s="17"/>
      <c r="D265" s="17"/>
      <c r="E265" s="17"/>
      <c r="F265" s="17"/>
      <c r="G265" s="17"/>
      <c r="H265" s="17"/>
      <c r="I265" s="17"/>
      <c r="J265" s="17"/>
      <c r="K265" s="17"/>
    </row>
    <row r="266" spans="2:11" ht="27.75" customHeight="1" x14ac:dyDescent="0.25"/>
    <row r="267" spans="2:11" ht="27.75" customHeight="1" x14ac:dyDescent="0.25"/>
    <row r="268" spans="2:11" ht="27.75" customHeight="1" thickBot="1" x14ac:dyDescent="0.3"/>
    <row r="269" spans="2:11" ht="27.75" customHeight="1" x14ac:dyDescent="0.25">
      <c r="B269" s="18"/>
      <c r="C269" s="19"/>
      <c r="D269" s="19"/>
      <c r="E269" s="19"/>
      <c r="F269" s="19"/>
      <c r="G269" s="19"/>
      <c r="H269" s="19"/>
      <c r="I269" s="19"/>
      <c r="J269" s="19"/>
      <c r="K269" s="19"/>
    </row>
    <row r="270" spans="2:11" ht="27.75" customHeight="1" x14ac:dyDescent="0.4">
      <c r="B270" s="35" t="s">
        <v>111</v>
      </c>
      <c r="C270" s="35"/>
      <c r="D270" s="35"/>
      <c r="E270" s="35"/>
      <c r="F270" s="35"/>
      <c r="G270" s="35"/>
      <c r="H270" s="8"/>
      <c r="I270" s="8"/>
      <c r="J270" s="8"/>
      <c r="K270" s="8"/>
    </row>
    <row r="271" spans="2:11" ht="27.75" customHeight="1" x14ac:dyDescent="0.25">
      <c r="B271" s="9"/>
      <c r="C271" s="8"/>
      <c r="D271" s="8"/>
      <c r="E271" s="8"/>
      <c r="F271" s="8"/>
      <c r="G271" s="8"/>
      <c r="H271" s="8"/>
      <c r="I271" s="8"/>
      <c r="J271" s="8"/>
      <c r="K271" s="8"/>
    </row>
    <row r="272" spans="2:11" ht="27.75" customHeight="1" x14ac:dyDescent="0.25">
      <c r="B272" s="9"/>
      <c r="C272" s="8"/>
      <c r="D272" s="8"/>
      <c r="E272" s="8"/>
      <c r="F272" s="8"/>
      <c r="G272" s="8"/>
      <c r="H272" s="8"/>
      <c r="I272" s="8"/>
      <c r="J272" s="8"/>
      <c r="K272" s="8"/>
    </row>
    <row r="273" spans="2:11" ht="27.75" customHeight="1" x14ac:dyDescent="0.25">
      <c r="B273" s="1"/>
      <c r="C273" s="10" t="s">
        <v>39</v>
      </c>
      <c r="D273" s="10" t="s">
        <v>40</v>
      </c>
      <c r="E273" s="10" t="s">
        <v>41</v>
      </c>
      <c r="F273" s="10" t="s">
        <v>42</v>
      </c>
      <c r="G273" s="10" t="s">
        <v>43</v>
      </c>
      <c r="H273" s="10" t="s">
        <v>44</v>
      </c>
      <c r="I273" s="10" t="s">
        <v>45</v>
      </c>
      <c r="J273" s="10" t="s">
        <v>46</v>
      </c>
      <c r="K273" s="10" t="s">
        <v>47</v>
      </c>
    </row>
    <row r="274" spans="2:11" ht="27.75" customHeight="1" x14ac:dyDescent="0.25">
      <c r="B274" s="11" t="s">
        <v>48</v>
      </c>
      <c r="C274" s="12">
        <v>100</v>
      </c>
      <c r="D274" s="12">
        <v>1</v>
      </c>
      <c r="E274" s="14">
        <v>1.893</v>
      </c>
      <c r="F274" s="14">
        <v>0</v>
      </c>
      <c r="G274" s="14">
        <v>0</v>
      </c>
      <c r="H274" s="15">
        <v>3.03</v>
      </c>
      <c r="I274" s="15">
        <v>0</v>
      </c>
      <c r="J274" s="14">
        <v>0</v>
      </c>
      <c r="K274" s="12" t="s">
        <v>168</v>
      </c>
    </row>
    <row r="275" spans="2:11" ht="27.75" customHeight="1" x14ac:dyDescent="0.25">
      <c r="B275" s="11" t="s">
        <v>49</v>
      </c>
      <c r="C275" s="12">
        <v>120</v>
      </c>
      <c r="D275" s="12">
        <v>2</v>
      </c>
      <c r="E275" s="14">
        <v>2.3879999999999999</v>
      </c>
      <c r="F275" s="14">
        <v>8.5000000000000006E-2</v>
      </c>
      <c r="G275" s="14">
        <v>0</v>
      </c>
      <c r="H275" s="15">
        <v>3.03</v>
      </c>
      <c r="I275" s="15">
        <v>0</v>
      </c>
      <c r="J275" s="14">
        <v>0</v>
      </c>
      <c r="K275" s="12" t="s">
        <v>169</v>
      </c>
    </row>
    <row r="276" spans="2:11" ht="27.75" customHeight="1" x14ac:dyDescent="0.25">
      <c r="B276" s="11" t="s">
        <v>50</v>
      </c>
      <c r="C276" s="12">
        <v>111</v>
      </c>
      <c r="D276" s="12">
        <v>2</v>
      </c>
      <c r="E276" s="14">
        <v>0.434</v>
      </c>
      <c r="F276" s="14">
        <v>0</v>
      </c>
      <c r="G276" s="14">
        <v>0</v>
      </c>
      <c r="H276" s="15">
        <v>0</v>
      </c>
      <c r="I276" s="15">
        <v>0</v>
      </c>
      <c r="J276" s="14">
        <v>0</v>
      </c>
      <c r="K276" s="12" t="s">
        <v>170</v>
      </c>
    </row>
    <row r="277" spans="2:11" ht="27.75" customHeight="1" x14ac:dyDescent="0.25">
      <c r="B277" s="11" t="s">
        <v>51</v>
      </c>
      <c r="C277" s="12">
        <v>240</v>
      </c>
      <c r="D277" s="12">
        <v>3</v>
      </c>
      <c r="E277" s="14">
        <v>1.944</v>
      </c>
      <c r="F277" s="14">
        <v>0</v>
      </c>
      <c r="G277" s="14">
        <v>0</v>
      </c>
      <c r="H277" s="15">
        <v>4.8099999999999996</v>
      </c>
      <c r="I277" s="15">
        <v>0</v>
      </c>
      <c r="J277" s="14">
        <v>0</v>
      </c>
      <c r="K277" s="12" t="s">
        <v>171</v>
      </c>
    </row>
    <row r="278" spans="2:11" ht="27.75" customHeight="1" x14ac:dyDescent="0.25">
      <c r="B278" s="11" t="s">
        <v>52</v>
      </c>
      <c r="C278" s="12">
        <v>246</v>
      </c>
      <c r="D278" s="12">
        <v>4</v>
      </c>
      <c r="E278" s="14">
        <v>2.4470000000000001</v>
      </c>
      <c r="F278" s="14">
        <v>0.27900000000000003</v>
      </c>
      <c r="G278" s="14">
        <v>0</v>
      </c>
      <c r="H278" s="15">
        <v>4.8099999999999996</v>
      </c>
      <c r="I278" s="15">
        <v>0</v>
      </c>
      <c r="J278" s="14">
        <v>0</v>
      </c>
      <c r="K278" s="12" t="s">
        <v>172</v>
      </c>
    </row>
    <row r="279" spans="2:11" ht="27.75" customHeight="1" x14ac:dyDescent="0.25">
      <c r="B279" s="11" t="s">
        <v>53</v>
      </c>
      <c r="C279" s="12">
        <v>214</v>
      </c>
      <c r="D279" s="12">
        <v>4</v>
      </c>
      <c r="E279" s="14">
        <v>0.50900000000000001</v>
      </c>
      <c r="F279" s="14">
        <v>0</v>
      </c>
      <c r="G279" s="14">
        <v>0</v>
      </c>
      <c r="H279" s="15">
        <v>0</v>
      </c>
      <c r="I279" s="15">
        <v>0</v>
      </c>
      <c r="J279" s="14">
        <v>0</v>
      </c>
      <c r="K279" s="12" t="s">
        <v>173</v>
      </c>
    </row>
    <row r="280" spans="2:11" ht="27.75" customHeight="1" x14ac:dyDescent="0.25">
      <c r="B280" s="11" t="s">
        <v>54</v>
      </c>
      <c r="C280" s="12">
        <v>290</v>
      </c>
      <c r="D280" s="12" t="s">
        <v>55</v>
      </c>
      <c r="E280" s="14">
        <v>1.877</v>
      </c>
      <c r="F280" s="14">
        <v>6.3E-2</v>
      </c>
      <c r="G280" s="14">
        <v>0</v>
      </c>
      <c r="H280" s="15">
        <v>34.72</v>
      </c>
      <c r="I280" s="15">
        <v>0</v>
      </c>
      <c r="J280" s="14">
        <v>0</v>
      </c>
      <c r="K280" s="12" t="s">
        <v>174</v>
      </c>
    </row>
    <row r="281" spans="2:11" ht="27.75" customHeight="1" x14ac:dyDescent="0.25">
      <c r="B281" s="11" t="s">
        <v>56</v>
      </c>
      <c r="C281" s="12" t="s">
        <v>167</v>
      </c>
      <c r="D281" s="12" t="s">
        <v>55</v>
      </c>
      <c r="E281" s="14">
        <v>1.22</v>
      </c>
      <c r="F281" s="14">
        <v>3.9E-2</v>
      </c>
      <c r="G281" s="14">
        <v>0</v>
      </c>
      <c r="H281" s="15">
        <v>47.75</v>
      </c>
      <c r="I281" s="15">
        <v>0</v>
      </c>
      <c r="J281" s="14">
        <v>0</v>
      </c>
      <c r="K281" s="12" t="s">
        <v>167</v>
      </c>
    </row>
    <row r="282" spans="2:11" ht="27.75" customHeight="1" x14ac:dyDescent="0.25">
      <c r="B282" s="11" t="s">
        <v>57</v>
      </c>
      <c r="C282" s="12">
        <v>580</v>
      </c>
      <c r="D282" s="12" t="s">
        <v>55</v>
      </c>
      <c r="E282" s="14">
        <v>1.5409999999999999</v>
      </c>
      <c r="F282" s="14">
        <v>3.3000000000000002E-2</v>
      </c>
      <c r="G282" s="14">
        <v>0</v>
      </c>
      <c r="H282" s="15">
        <v>195.02</v>
      </c>
      <c r="I282" s="15">
        <v>0</v>
      </c>
      <c r="J282" s="14">
        <v>0</v>
      </c>
      <c r="K282" s="12">
        <v>410</v>
      </c>
    </row>
    <row r="283" spans="2:11" ht="27.75" customHeight="1" x14ac:dyDescent="0.25">
      <c r="B283" s="11" t="s">
        <v>58</v>
      </c>
      <c r="C283" s="12">
        <v>281</v>
      </c>
      <c r="D283" s="12">
        <v>0</v>
      </c>
      <c r="E283" s="14">
        <v>7.3609999999999998</v>
      </c>
      <c r="F283" s="14">
        <v>0.75700000000000001</v>
      </c>
      <c r="G283" s="14">
        <v>4.5999999999999999E-2</v>
      </c>
      <c r="H283" s="15">
        <v>16.22</v>
      </c>
      <c r="I283" s="15">
        <v>1.45</v>
      </c>
      <c r="J283" s="14">
        <v>0.29099999999999998</v>
      </c>
      <c r="K283" s="12" t="s">
        <v>175</v>
      </c>
    </row>
    <row r="284" spans="2:11" ht="27.75" customHeight="1" x14ac:dyDescent="0.25">
      <c r="B284" s="11" t="s">
        <v>59</v>
      </c>
      <c r="C284" s="12">
        <v>471</v>
      </c>
      <c r="D284" s="12">
        <v>0</v>
      </c>
      <c r="E284" s="14">
        <v>6.1289999999999996</v>
      </c>
      <c r="F284" s="14">
        <v>0.58099999999999996</v>
      </c>
      <c r="G284" s="14">
        <v>3.2000000000000001E-2</v>
      </c>
      <c r="H284" s="15">
        <v>47.75</v>
      </c>
      <c r="I284" s="15">
        <v>1.85</v>
      </c>
      <c r="J284" s="14">
        <v>0.222</v>
      </c>
      <c r="K284" s="12">
        <v>472</v>
      </c>
    </row>
    <row r="285" spans="2:11" ht="27.75" customHeight="1" x14ac:dyDescent="0.25">
      <c r="B285" s="11" t="s">
        <v>60</v>
      </c>
      <c r="C285" s="12">
        <v>581</v>
      </c>
      <c r="D285" s="12">
        <v>0</v>
      </c>
      <c r="E285" s="14">
        <v>5.0190000000000001</v>
      </c>
      <c r="F285" s="14">
        <v>0.436</v>
      </c>
      <c r="G285" s="14">
        <v>2.1000000000000001E-2</v>
      </c>
      <c r="H285" s="15">
        <v>120.58</v>
      </c>
      <c r="I285" s="15">
        <v>1.73</v>
      </c>
      <c r="J285" s="14">
        <v>0.17199999999999999</v>
      </c>
      <c r="K285" s="12" t="s">
        <v>176</v>
      </c>
    </row>
    <row r="286" spans="2:11" ht="27.75" customHeight="1" x14ac:dyDescent="0.25">
      <c r="B286" s="11" t="s">
        <v>61</v>
      </c>
      <c r="C286" s="12">
        <v>685</v>
      </c>
      <c r="D286" s="12">
        <v>0</v>
      </c>
      <c r="E286" s="14">
        <v>4.0259999999999998</v>
      </c>
      <c r="F286" s="14">
        <v>0.28299999999999997</v>
      </c>
      <c r="G286" s="14">
        <v>8.9999999999999993E-3</v>
      </c>
      <c r="H286" s="15">
        <v>233.34</v>
      </c>
      <c r="I286" s="15">
        <v>2.61</v>
      </c>
      <c r="J286" s="14">
        <v>0.121</v>
      </c>
      <c r="K286" s="12">
        <v>686</v>
      </c>
    </row>
    <row r="287" spans="2:11" ht="27.75" customHeight="1" x14ac:dyDescent="0.25">
      <c r="B287" s="11" t="s">
        <v>62</v>
      </c>
      <c r="C287" s="12" t="s">
        <v>177</v>
      </c>
      <c r="D287" s="12" t="s">
        <v>63</v>
      </c>
      <c r="E287" s="14">
        <v>1.9239999999999999</v>
      </c>
      <c r="F287" s="14">
        <v>0</v>
      </c>
      <c r="G287" s="14">
        <v>0</v>
      </c>
      <c r="H287" s="15">
        <v>0</v>
      </c>
      <c r="I287" s="15">
        <v>0</v>
      </c>
      <c r="J287" s="14">
        <v>0</v>
      </c>
      <c r="K287" s="12" t="s">
        <v>167</v>
      </c>
    </row>
    <row r="288" spans="2:11" ht="27.75" customHeight="1" x14ac:dyDescent="0.25">
      <c r="B288" s="11" t="s">
        <v>64</v>
      </c>
      <c r="C288" s="12" t="s">
        <v>178</v>
      </c>
      <c r="D288" s="12">
        <v>0</v>
      </c>
      <c r="E288" s="14">
        <v>19.667000000000002</v>
      </c>
      <c r="F288" s="14">
        <v>2.165</v>
      </c>
      <c r="G288" s="14">
        <v>0.14000000000000001</v>
      </c>
      <c r="H288" s="15">
        <v>0</v>
      </c>
      <c r="I288" s="15">
        <v>0</v>
      </c>
      <c r="J288" s="14">
        <v>0</v>
      </c>
      <c r="K288" s="12" t="s">
        <v>167</v>
      </c>
    </row>
    <row r="289" spans="2:11" ht="27.75" customHeight="1" x14ac:dyDescent="0.25">
      <c r="B289" s="11" t="s">
        <v>65</v>
      </c>
      <c r="C289" s="12">
        <v>20</v>
      </c>
      <c r="D289" s="12">
        <v>8</v>
      </c>
      <c r="E289" s="14">
        <v>-0.57999999999999996</v>
      </c>
      <c r="F289" s="14">
        <v>0</v>
      </c>
      <c r="G289" s="14">
        <v>0</v>
      </c>
      <c r="H289" s="15">
        <v>0</v>
      </c>
      <c r="I289" s="15">
        <v>0</v>
      </c>
      <c r="J289" s="14">
        <v>0</v>
      </c>
      <c r="K289" s="12" t="s">
        <v>179</v>
      </c>
    </row>
    <row r="290" spans="2:11" ht="27.75" customHeight="1" x14ac:dyDescent="0.25">
      <c r="B290" s="11" t="s">
        <v>66</v>
      </c>
      <c r="C290" s="12">
        <v>30</v>
      </c>
      <c r="D290" s="12">
        <v>8</v>
      </c>
      <c r="E290" s="14">
        <v>-0.51100000000000001</v>
      </c>
      <c r="F290" s="14">
        <v>0</v>
      </c>
      <c r="G290" s="14">
        <v>0</v>
      </c>
      <c r="H290" s="15">
        <v>0</v>
      </c>
      <c r="I290" s="15">
        <v>0</v>
      </c>
      <c r="J290" s="14">
        <v>0</v>
      </c>
      <c r="K290" s="12" t="s">
        <v>167</v>
      </c>
    </row>
    <row r="291" spans="2:11" ht="27.75" customHeight="1" x14ac:dyDescent="0.25">
      <c r="B291" s="11" t="s">
        <v>67</v>
      </c>
      <c r="C291" s="12">
        <v>22</v>
      </c>
      <c r="D291" s="12">
        <v>0</v>
      </c>
      <c r="E291" s="14">
        <v>-0.57999999999999996</v>
      </c>
      <c r="F291" s="14">
        <v>0</v>
      </c>
      <c r="G291" s="14">
        <v>0</v>
      </c>
      <c r="H291" s="15">
        <v>0</v>
      </c>
      <c r="I291" s="15">
        <v>0</v>
      </c>
      <c r="J291" s="14">
        <v>0.14799999999999999</v>
      </c>
      <c r="K291" s="12" t="s">
        <v>180</v>
      </c>
    </row>
    <row r="292" spans="2:11" ht="27.75" customHeight="1" x14ac:dyDescent="0.25">
      <c r="B292" s="11" t="s">
        <v>68</v>
      </c>
      <c r="C292" s="12">
        <v>24</v>
      </c>
      <c r="D292" s="12">
        <v>0</v>
      </c>
      <c r="E292" s="14">
        <v>-3.673</v>
      </c>
      <c r="F292" s="14">
        <v>-0.56000000000000005</v>
      </c>
      <c r="G292" s="14">
        <v>-4.1000000000000002E-2</v>
      </c>
      <c r="H292" s="15">
        <v>0</v>
      </c>
      <c r="I292" s="15">
        <v>0</v>
      </c>
      <c r="J292" s="14">
        <v>0.14799999999999999</v>
      </c>
      <c r="K292" s="12" t="s">
        <v>167</v>
      </c>
    </row>
    <row r="293" spans="2:11" ht="27.75" customHeight="1" x14ac:dyDescent="0.25">
      <c r="B293" s="11" t="s">
        <v>69</v>
      </c>
      <c r="C293" s="12">
        <v>23</v>
      </c>
      <c r="D293" s="12">
        <v>0</v>
      </c>
      <c r="E293" s="14">
        <v>-0.51100000000000001</v>
      </c>
      <c r="F293" s="14">
        <v>0</v>
      </c>
      <c r="G293" s="14">
        <v>0</v>
      </c>
      <c r="H293" s="15">
        <v>0</v>
      </c>
      <c r="I293" s="15">
        <v>0</v>
      </c>
      <c r="J293" s="14">
        <v>0.14199999999999999</v>
      </c>
      <c r="K293" s="12">
        <v>14</v>
      </c>
    </row>
    <row r="294" spans="2:11" ht="27.75" customHeight="1" x14ac:dyDescent="0.25">
      <c r="B294" s="11" t="s">
        <v>70</v>
      </c>
      <c r="C294" s="12">
        <v>25</v>
      </c>
      <c r="D294" s="12">
        <v>0</v>
      </c>
      <c r="E294" s="14">
        <v>-3.2480000000000002</v>
      </c>
      <c r="F294" s="14">
        <v>-0.49</v>
      </c>
      <c r="G294" s="14">
        <v>-3.5000000000000003E-2</v>
      </c>
      <c r="H294" s="15">
        <v>0</v>
      </c>
      <c r="I294" s="15">
        <v>0</v>
      </c>
      <c r="J294" s="14">
        <v>0.14199999999999999</v>
      </c>
      <c r="K294" s="12" t="s">
        <v>167</v>
      </c>
    </row>
    <row r="295" spans="2:11" ht="27.75" customHeight="1" x14ac:dyDescent="0.25">
      <c r="B295" s="11" t="s">
        <v>71</v>
      </c>
      <c r="C295" s="12">
        <v>26</v>
      </c>
      <c r="D295" s="12">
        <v>0</v>
      </c>
      <c r="E295" s="14">
        <v>-0.36099999999999999</v>
      </c>
      <c r="F295" s="14">
        <v>0</v>
      </c>
      <c r="G295" s="14">
        <v>0</v>
      </c>
      <c r="H295" s="15">
        <v>127.45</v>
      </c>
      <c r="I295" s="15">
        <v>0</v>
      </c>
      <c r="J295" s="14">
        <v>0.11</v>
      </c>
      <c r="K295" s="12" t="s">
        <v>181</v>
      </c>
    </row>
    <row r="296" spans="2:11" ht="27.75" customHeight="1" x14ac:dyDescent="0.25">
      <c r="B296" s="11" t="s">
        <v>72</v>
      </c>
      <c r="C296" s="12">
        <v>28</v>
      </c>
      <c r="D296" s="12">
        <v>0</v>
      </c>
      <c r="E296" s="14">
        <v>-2.347</v>
      </c>
      <c r="F296" s="14">
        <v>-0.33600000000000002</v>
      </c>
      <c r="G296" s="14">
        <v>-2.1999999999999999E-2</v>
      </c>
      <c r="H296" s="15">
        <v>127.45</v>
      </c>
      <c r="I296" s="15">
        <v>0</v>
      </c>
      <c r="J296" s="14">
        <v>0.11</v>
      </c>
      <c r="K296" s="12" t="s">
        <v>167</v>
      </c>
    </row>
    <row r="297" spans="2:11" ht="27.75" customHeight="1" x14ac:dyDescent="0.25">
      <c r="B297" s="11" t="s">
        <v>73</v>
      </c>
      <c r="C297" s="12">
        <v>29</v>
      </c>
      <c r="D297" s="12">
        <v>0</v>
      </c>
      <c r="E297" s="14">
        <v>-2.125</v>
      </c>
      <c r="F297" s="14">
        <v>-0.29799999999999999</v>
      </c>
      <c r="G297" s="14">
        <v>-1.9E-2</v>
      </c>
      <c r="H297" s="15">
        <v>127.45</v>
      </c>
      <c r="I297" s="15">
        <v>0</v>
      </c>
      <c r="J297" s="14">
        <v>8.1000000000000003E-2</v>
      </c>
      <c r="K297" s="12" t="s">
        <v>167</v>
      </c>
    </row>
    <row r="298" spans="2:11" ht="27.75" customHeight="1" x14ac:dyDescent="0.25">
      <c r="B298" s="11" t="s">
        <v>74</v>
      </c>
      <c r="C298" s="12">
        <v>27</v>
      </c>
      <c r="D298" s="12">
        <v>0</v>
      </c>
      <c r="E298" s="14">
        <v>-0.32500000000000001</v>
      </c>
      <c r="F298" s="14">
        <v>0</v>
      </c>
      <c r="G298" s="14">
        <v>0</v>
      </c>
      <c r="H298" s="15">
        <v>127.45</v>
      </c>
      <c r="I298" s="15">
        <v>0</v>
      </c>
      <c r="J298" s="14">
        <v>8.1000000000000003E-2</v>
      </c>
      <c r="K298" s="12">
        <v>16</v>
      </c>
    </row>
    <row r="299" spans="2:11" ht="27.75" customHeight="1" x14ac:dyDescent="0.25">
      <c r="B299" s="11" t="s">
        <v>75</v>
      </c>
      <c r="C299" s="12">
        <v>150</v>
      </c>
      <c r="D299" s="12">
        <v>1</v>
      </c>
      <c r="E299" s="14">
        <v>1.2093843996682518</v>
      </c>
      <c r="F299" s="14">
        <v>0</v>
      </c>
      <c r="G299" s="14">
        <v>0</v>
      </c>
      <c r="H299" s="15">
        <v>1.9357816856813537</v>
      </c>
      <c r="I299" s="15">
        <v>0</v>
      </c>
      <c r="J299" s="14">
        <v>0</v>
      </c>
      <c r="K299" s="12" t="s">
        <v>167</v>
      </c>
    </row>
    <row r="300" spans="2:11" ht="27.75" customHeight="1" x14ac:dyDescent="0.25">
      <c r="B300" s="11" t="s">
        <v>76</v>
      </c>
      <c r="C300" s="12">
        <v>151</v>
      </c>
      <c r="D300" s="12">
        <v>2</v>
      </c>
      <c r="E300" s="14">
        <v>1.5256259621805521</v>
      </c>
      <c r="F300" s="14">
        <v>5.4304106694031379E-2</v>
      </c>
      <c r="G300" s="14">
        <v>0</v>
      </c>
      <c r="H300" s="15">
        <v>1.9357816856813537</v>
      </c>
      <c r="I300" s="15">
        <v>0</v>
      </c>
      <c r="J300" s="14">
        <v>0</v>
      </c>
      <c r="K300" s="12" t="s">
        <v>167</v>
      </c>
    </row>
    <row r="301" spans="2:11" ht="27.75" customHeight="1" x14ac:dyDescent="0.25">
      <c r="B301" s="11" t="s">
        <v>77</v>
      </c>
      <c r="C301" s="12">
        <v>152</v>
      </c>
      <c r="D301" s="12">
        <v>2</v>
      </c>
      <c r="E301" s="14">
        <v>0.27727038006128962</v>
      </c>
      <c r="F301" s="14">
        <v>0</v>
      </c>
      <c r="G301" s="14">
        <v>0</v>
      </c>
      <c r="H301" s="15">
        <v>0</v>
      </c>
      <c r="I301" s="15">
        <v>0</v>
      </c>
      <c r="J301" s="14">
        <v>0</v>
      </c>
      <c r="K301" s="12" t="s">
        <v>167</v>
      </c>
    </row>
    <row r="302" spans="2:11" ht="27.75" customHeight="1" x14ac:dyDescent="0.25">
      <c r="B302" s="11" t="s">
        <v>78</v>
      </c>
      <c r="C302" s="12">
        <v>153</v>
      </c>
      <c r="D302" s="12">
        <v>3</v>
      </c>
      <c r="E302" s="14">
        <v>1.2419668636846706</v>
      </c>
      <c r="F302" s="14">
        <v>0</v>
      </c>
      <c r="G302" s="14">
        <v>0</v>
      </c>
      <c r="H302" s="15">
        <v>3.0729735670387166</v>
      </c>
      <c r="I302" s="15">
        <v>0</v>
      </c>
      <c r="J302" s="14">
        <v>0</v>
      </c>
      <c r="K302" s="12" t="s">
        <v>167</v>
      </c>
    </row>
    <row r="303" spans="2:11" ht="27.75" customHeight="1" x14ac:dyDescent="0.25">
      <c r="B303" s="11" t="s">
        <v>79</v>
      </c>
      <c r="C303" s="12">
        <v>154</v>
      </c>
      <c r="D303" s="12">
        <v>4</v>
      </c>
      <c r="E303" s="14">
        <v>1.5633194009446445</v>
      </c>
      <c r="F303" s="14">
        <v>0.17824524432511477</v>
      </c>
      <c r="G303" s="14">
        <v>0</v>
      </c>
      <c r="H303" s="15">
        <v>3.0729735670387166</v>
      </c>
      <c r="I303" s="15">
        <v>0</v>
      </c>
      <c r="J303" s="14">
        <v>0</v>
      </c>
      <c r="K303" s="12" t="s">
        <v>167</v>
      </c>
    </row>
    <row r="304" spans="2:11" ht="27.75" customHeight="1" x14ac:dyDescent="0.25">
      <c r="B304" s="11" t="s">
        <v>80</v>
      </c>
      <c r="C304" s="12">
        <v>155</v>
      </c>
      <c r="D304" s="12">
        <v>4</v>
      </c>
      <c r="E304" s="14">
        <v>0.3251857683207291</v>
      </c>
      <c r="F304" s="14">
        <v>0</v>
      </c>
      <c r="G304" s="14">
        <v>0</v>
      </c>
      <c r="H304" s="15">
        <v>0</v>
      </c>
      <c r="I304" s="15">
        <v>0</v>
      </c>
      <c r="J304" s="14">
        <v>0</v>
      </c>
      <c r="K304" s="12" t="s">
        <v>167</v>
      </c>
    </row>
    <row r="305" spans="2:11" ht="27.75" customHeight="1" x14ac:dyDescent="0.25">
      <c r="B305" s="11" t="s">
        <v>81</v>
      </c>
      <c r="C305" s="12">
        <v>156</v>
      </c>
      <c r="D305" s="12" t="s">
        <v>55</v>
      </c>
      <c r="E305" s="14">
        <v>1.1991624501729046</v>
      </c>
      <c r="F305" s="14">
        <v>4.0248926137929138E-2</v>
      </c>
      <c r="G305" s="14">
        <v>0</v>
      </c>
      <c r="H305" s="15">
        <v>22.181630404903171</v>
      </c>
      <c r="I305" s="15">
        <v>0</v>
      </c>
      <c r="J305" s="14">
        <v>0</v>
      </c>
      <c r="K305" s="12" t="s">
        <v>167</v>
      </c>
    </row>
    <row r="306" spans="2:11" ht="27.75" customHeight="1" x14ac:dyDescent="0.25">
      <c r="B306" s="11" t="s">
        <v>82</v>
      </c>
      <c r="C306" s="12">
        <v>157</v>
      </c>
      <c r="D306" s="12">
        <v>0</v>
      </c>
      <c r="E306" s="14">
        <v>4.7027356397031168</v>
      </c>
      <c r="F306" s="14">
        <v>0.48362598549860886</v>
      </c>
      <c r="G306" s="14">
        <v>2.9388104799122863E-2</v>
      </c>
      <c r="H306" s="15">
        <v>10.362501300908104</v>
      </c>
      <c r="I306" s="15">
        <v>0.92636417301582941</v>
      </c>
      <c r="J306" s="14">
        <v>0.18591170644662505</v>
      </c>
      <c r="K306" s="12" t="s">
        <v>167</v>
      </c>
    </row>
    <row r="307" spans="2:11" ht="27.75" customHeight="1" x14ac:dyDescent="0.25">
      <c r="B307" s="11" t="s">
        <v>83</v>
      </c>
      <c r="C307" s="12">
        <v>169</v>
      </c>
      <c r="D307" s="12" t="s">
        <v>63</v>
      </c>
      <c r="E307" s="14">
        <v>1.2291894268154866</v>
      </c>
      <c r="F307" s="14">
        <v>0</v>
      </c>
      <c r="G307" s="14">
        <v>0</v>
      </c>
      <c r="H307" s="15">
        <v>0</v>
      </c>
      <c r="I307" s="15">
        <v>0</v>
      </c>
      <c r="J307" s="14">
        <v>0</v>
      </c>
      <c r="K307" s="12" t="s">
        <v>167</v>
      </c>
    </row>
    <row r="308" spans="2:11" ht="27.75" customHeight="1" x14ac:dyDescent="0.25">
      <c r="B308" s="11" t="s">
        <v>84</v>
      </c>
      <c r="C308" s="12">
        <v>170</v>
      </c>
      <c r="D308" s="12">
        <v>0</v>
      </c>
      <c r="E308" s="14">
        <v>12.564692545311944</v>
      </c>
      <c r="F308" s="14">
        <v>1.3831575410891521</v>
      </c>
      <c r="G308" s="14">
        <v>8.9442058084286985E-2</v>
      </c>
      <c r="H308" s="15">
        <v>0</v>
      </c>
      <c r="I308" s="15">
        <v>0</v>
      </c>
      <c r="J308" s="14">
        <v>0</v>
      </c>
      <c r="K308" s="12" t="s">
        <v>167</v>
      </c>
    </row>
    <row r="309" spans="2:11" ht="27.75" customHeight="1" x14ac:dyDescent="0.25">
      <c r="B309" s="11" t="s">
        <v>85</v>
      </c>
      <c r="C309" s="12">
        <v>172</v>
      </c>
      <c r="D309" s="12">
        <v>8</v>
      </c>
      <c r="E309" s="14">
        <v>-0.57999999999999996</v>
      </c>
      <c r="F309" s="14">
        <v>0</v>
      </c>
      <c r="G309" s="14">
        <v>0</v>
      </c>
      <c r="H309" s="15">
        <v>0</v>
      </c>
      <c r="I309" s="15">
        <v>0</v>
      </c>
      <c r="J309" s="14">
        <v>0</v>
      </c>
      <c r="K309" s="12" t="s">
        <v>167</v>
      </c>
    </row>
    <row r="310" spans="2:11" ht="27.75" customHeight="1" x14ac:dyDescent="0.25">
      <c r="B310" s="11" t="s">
        <v>86</v>
      </c>
      <c r="C310" s="12">
        <v>173</v>
      </c>
      <c r="D310" s="12">
        <v>0</v>
      </c>
      <c r="E310" s="14">
        <v>-0.57999999999999996</v>
      </c>
      <c r="F310" s="14">
        <v>0</v>
      </c>
      <c r="G310" s="14">
        <v>0</v>
      </c>
      <c r="H310" s="15">
        <v>0</v>
      </c>
      <c r="I310" s="15">
        <v>0</v>
      </c>
      <c r="J310" s="14">
        <v>0.14799999999999999</v>
      </c>
      <c r="K310" s="12" t="s">
        <v>167</v>
      </c>
    </row>
    <row r="311" spans="2:11" ht="27.75" customHeight="1" x14ac:dyDescent="0.25">
      <c r="B311" s="11" t="s">
        <v>87</v>
      </c>
      <c r="C311" s="12">
        <v>174</v>
      </c>
      <c r="D311" s="12">
        <v>0</v>
      </c>
      <c r="E311" s="14">
        <v>-3.673</v>
      </c>
      <c r="F311" s="14">
        <v>-0.56000000000000005</v>
      </c>
      <c r="G311" s="14">
        <v>-4.1000000000000002E-2</v>
      </c>
      <c r="H311" s="15">
        <v>0</v>
      </c>
      <c r="I311" s="15">
        <v>0</v>
      </c>
      <c r="J311" s="14">
        <v>0.14799999999999999</v>
      </c>
      <c r="K311" s="12" t="s">
        <v>167</v>
      </c>
    </row>
    <row r="312" spans="2:11" ht="27.75" customHeight="1" x14ac:dyDescent="0.25">
      <c r="B312" s="11" t="s">
        <v>88</v>
      </c>
      <c r="C312" s="12">
        <v>158</v>
      </c>
      <c r="D312" s="12">
        <v>1</v>
      </c>
      <c r="E312" s="14">
        <v>0.72149432116653256</v>
      </c>
      <c r="F312" s="14">
        <v>0</v>
      </c>
      <c r="G312" s="14">
        <v>0</v>
      </c>
      <c r="H312" s="15">
        <v>1.1548482795217081</v>
      </c>
      <c r="I312" s="15">
        <v>0</v>
      </c>
      <c r="J312" s="14">
        <v>0</v>
      </c>
      <c r="K312" s="12" t="s">
        <v>167</v>
      </c>
    </row>
    <row r="313" spans="2:11" ht="27.75" customHeight="1" x14ac:dyDescent="0.25">
      <c r="B313" s="11" t="s">
        <v>89</v>
      </c>
      <c r="C313" s="12">
        <v>159</v>
      </c>
      <c r="D313" s="12">
        <v>2</v>
      </c>
      <c r="E313" s="14">
        <v>0.91015765395968284</v>
      </c>
      <c r="F313" s="14">
        <v>3.2396733913975316E-2</v>
      </c>
      <c r="G313" s="14">
        <v>0</v>
      </c>
      <c r="H313" s="15">
        <v>1.1548482795217081</v>
      </c>
      <c r="I313" s="15">
        <v>0</v>
      </c>
      <c r="J313" s="14">
        <v>0</v>
      </c>
      <c r="K313" s="12" t="s">
        <v>167</v>
      </c>
    </row>
    <row r="314" spans="2:11" ht="27.75" customHeight="1" x14ac:dyDescent="0.25">
      <c r="B314" s="11" t="s">
        <v>90</v>
      </c>
      <c r="C314" s="12">
        <v>160</v>
      </c>
      <c r="D314" s="12">
        <v>2</v>
      </c>
      <c r="E314" s="14">
        <v>0.16541391198429747</v>
      </c>
      <c r="F314" s="14">
        <v>0</v>
      </c>
      <c r="G314" s="14">
        <v>0</v>
      </c>
      <c r="H314" s="15">
        <v>0</v>
      </c>
      <c r="I314" s="15">
        <v>0</v>
      </c>
      <c r="J314" s="14">
        <v>0</v>
      </c>
      <c r="K314" s="12" t="s">
        <v>167</v>
      </c>
    </row>
    <row r="315" spans="2:11" ht="27.75" customHeight="1" x14ac:dyDescent="0.25">
      <c r="B315" s="11" t="s">
        <v>91</v>
      </c>
      <c r="C315" s="12">
        <v>161</v>
      </c>
      <c r="D315" s="12">
        <v>3</v>
      </c>
      <c r="E315" s="14">
        <v>0.7409323615149177</v>
      </c>
      <c r="F315" s="14">
        <v>0</v>
      </c>
      <c r="G315" s="14">
        <v>0</v>
      </c>
      <c r="H315" s="15">
        <v>1.8332740014849558</v>
      </c>
      <c r="I315" s="15">
        <v>0</v>
      </c>
      <c r="J315" s="14">
        <v>0</v>
      </c>
      <c r="K315" s="12" t="s">
        <v>167</v>
      </c>
    </row>
    <row r="316" spans="2:11" ht="27.75" customHeight="1" x14ac:dyDescent="0.25">
      <c r="B316" s="11" t="s">
        <v>92</v>
      </c>
      <c r="C316" s="12">
        <v>162</v>
      </c>
      <c r="D316" s="12">
        <v>4</v>
      </c>
      <c r="E316" s="14">
        <v>0.93264479867644223</v>
      </c>
      <c r="F316" s="14">
        <v>0.10633751484704838</v>
      </c>
      <c r="G316" s="14">
        <v>0</v>
      </c>
      <c r="H316" s="15">
        <v>1.8332740014849558</v>
      </c>
      <c r="I316" s="15">
        <v>0</v>
      </c>
      <c r="J316" s="14">
        <v>0</v>
      </c>
      <c r="K316" s="12" t="s">
        <v>167</v>
      </c>
    </row>
    <row r="317" spans="2:11" ht="27.75" customHeight="1" x14ac:dyDescent="0.25">
      <c r="B317" s="11" t="s">
        <v>93</v>
      </c>
      <c r="C317" s="12">
        <v>163</v>
      </c>
      <c r="D317" s="12">
        <v>4</v>
      </c>
      <c r="E317" s="14">
        <v>0.1939992654378051</v>
      </c>
      <c r="F317" s="14">
        <v>0</v>
      </c>
      <c r="G317" s="14">
        <v>0</v>
      </c>
      <c r="H317" s="15">
        <v>0</v>
      </c>
      <c r="I317" s="15">
        <v>0</v>
      </c>
      <c r="J317" s="14">
        <v>0</v>
      </c>
      <c r="K317" s="12" t="s">
        <v>167</v>
      </c>
    </row>
    <row r="318" spans="2:11" ht="27.75" customHeight="1" x14ac:dyDescent="0.25">
      <c r="B318" s="11" t="s">
        <v>94</v>
      </c>
      <c r="C318" s="12">
        <v>164</v>
      </c>
      <c r="D318" s="12" t="s">
        <v>55</v>
      </c>
      <c r="E318" s="14">
        <v>0.71539611242978429</v>
      </c>
      <c r="F318" s="14">
        <v>2.4011696900946407E-2</v>
      </c>
      <c r="G318" s="14">
        <v>0</v>
      </c>
      <c r="H318" s="15">
        <v>13.233112958743797</v>
      </c>
      <c r="I318" s="15">
        <v>0</v>
      </c>
      <c r="J318" s="14">
        <v>0</v>
      </c>
      <c r="K318" s="12" t="s">
        <v>167</v>
      </c>
    </row>
    <row r="319" spans="2:11" ht="27.75" customHeight="1" x14ac:dyDescent="0.25">
      <c r="B319" s="11" t="s">
        <v>95</v>
      </c>
      <c r="C319" s="12">
        <v>165</v>
      </c>
      <c r="D319" s="12">
        <v>0</v>
      </c>
      <c r="E319" s="14">
        <v>2.805557156950262</v>
      </c>
      <c r="F319" s="14">
        <v>0.28852150085740369</v>
      </c>
      <c r="G319" s="14">
        <v>1.7532350118151345E-2</v>
      </c>
      <c r="H319" s="15">
        <v>6.1820591068785822</v>
      </c>
      <c r="I319" s="15">
        <v>0.55265016676781409</v>
      </c>
      <c r="J319" s="14">
        <v>0.11091117139960958</v>
      </c>
      <c r="K319" s="12" t="s">
        <v>167</v>
      </c>
    </row>
    <row r="320" spans="2:11" ht="27.75" customHeight="1" x14ac:dyDescent="0.25">
      <c r="B320" s="11" t="s">
        <v>96</v>
      </c>
      <c r="C320" s="12">
        <v>166</v>
      </c>
      <c r="D320" s="12">
        <v>0</v>
      </c>
      <c r="E320" s="14">
        <v>3.7479844972500085</v>
      </c>
      <c r="F320" s="14">
        <v>0.3552910740581261</v>
      </c>
      <c r="G320" s="14">
        <v>1.956852731473328E-2</v>
      </c>
      <c r="H320" s="15">
        <v>29.199911852453567</v>
      </c>
      <c r="I320" s="15">
        <v>1.1313054853830178</v>
      </c>
      <c r="J320" s="14">
        <v>0.13575665824596214</v>
      </c>
      <c r="K320" s="12" t="s">
        <v>167</v>
      </c>
    </row>
    <row r="321" spans="2:11" ht="27.75" customHeight="1" x14ac:dyDescent="0.25">
      <c r="B321" s="11" t="s">
        <v>97</v>
      </c>
      <c r="C321" s="12">
        <v>167</v>
      </c>
      <c r="D321" s="12">
        <v>0</v>
      </c>
      <c r="E321" s="14">
        <v>3.7737023590447252</v>
      </c>
      <c r="F321" s="14">
        <v>0.32782112543205821</v>
      </c>
      <c r="G321" s="14">
        <v>1.5789549619433997E-2</v>
      </c>
      <c r="H321" s="15">
        <v>90.662090148159592</v>
      </c>
      <c r="I321" s="15">
        <v>1.3007581353152768</v>
      </c>
      <c r="J321" s="14">
        <v>0.12932393021631652</v>
      </c>
      <c r="K321" s="12" t="s">
        <v>167</v>
      </c>
    </row>
    <row r="322" spans="2:11" ht="27.75" customHeight="1" x14ac:dyDescent="0.25">
      <c r="B322" s="11" t="s">
        <v>98</v>
      </c>
      <c r="C322" s="12">
        <v>168</v>
      </c>
      <c r="D322" s="12" t="s">
        <v>63</v>
      </c>
      <c r="E322" s="14">
        <v>0.73330960059398231</v>
      </c>
      <c r="F322" s="14">
        <v>0</v>
      </c>
      <c r="G322" s="14">
        <v>0</v>
      </c>
      <c r="H322" s="15">
        <v>0</v>
      </c>
      <c r="I322" s="15">
        <v>0</v>
      </c>
      <c r="J322" s="14">
        <v>0</v>
      </c>
      <c r="K322" s="12" t="s">
        <v>167</v>
      </c>
    </row>
    <row r="323" spans="2:11" ht="27.75" customHeight="1" x14ac:dyDescent="0.25">
      <c r="B323" s="11" t="s">
        <v>99</v>
      </c>
      <c r="C323" s="12">
        <v>171</v>
      </c>
      <c r="D323" s="12">
        <v>0</v>
      </c>
      <c r="E323" s="14">
        <v>7.4958419516017942</v>
      </c>
      <c r="F323" s="14">
        <v>0.82516386969125355</v>
      </c>
      <c r="G323" s="14">
        <v>5.3359326446547575E-2</v>
      </c>
      <c r="H323" s="15">
        <v>0</v>
      </c>
      <c r="I323" s="15">
        <v>0</v>
      </c>
      <c r="J323" s="14">
        <v>0</v>
      </c>
      <c r="K323" s="12" t="s">
        <v>167</v>
      </c>
    </row>
    <row r="324" spans="2:11" ht="27.75" customHeight="1" x14ac:dyDescent="0.25">
      <c r="B324" s="11" t="s">
        <v>100</v>
      </c>
      <c r="C324" s="12">
        <v>175</v>
      </c>
      <c r="D324" s="12">
        <v>8</v>
      </c>
      <c r="E324" s="14">
        <v>-0.57999999999999996</v>
      </c>
      <c r="F324" s="14">
        <v>0</v>
      </c>
      <c r="G324" s="14">
        <v>0</v>
      </c>
      <c r="H324" s="15">
        <v>0</v>
      </c>
      <c r="I324" s="15">
        <v>0</v>
      </c>
      <c r="J324" s="14">
        <v>0</v>
      </c>
      <c r="K324" s="12" t="s">
        <v>167</v>
      </c>
    </row>
    <row r="325" spans="2:11" ht="27.75" customHeight="1" x14ac:dyDescent="0.25">
      <c r="B325" s="11" t="s">
        <v>101</v>
      </c>
      <c r="C325" s="12">
        <v>176</v>
      </c>
      <c r="D325" s="12">
        <v>8</v>
      </c>
      <c r="E325" s="14">
        <v>-0.51100000000000001</v>
      </c>
      <c r="F325" s="14">
        <v>0</v>
      </c>
      <c r="G325" s="14">
        <v>0</v>
      </c>
      <c r="H325" s="15">
        <v>0</v>
      </c>
      <c r="I325" s="15">
        <v>0</v>
      </c>
      <c r="J325" s="14">
        <v>0</v>
      </c>
      <c r="K325" s="12" t="s">
        <v>167</v>
      </c>
    </row>
    <row r="326" spans="2:11" ht="27.75" customHeight="1" x14ac:dyDescent="0.25">
      <c r="B326" s="11" t="s">
        <v>102</v>
      </c>
      <c r="C326" s="12">
        <v>177</v>
      </c>
      <c r="D326" s="12">
        <v>0</v>
      </c>
      <c r="E326" s="14">
        <v>-0.57999999999999996</v>
      </c>
      <c r="F326" s="14">
        <v>0</v>
      </c>
      <c r="G326" s="14">
        <v>0</v>
      </c>
      <c r="H326" s="15">
        <v>0</v>
      </c>
      <c r="I326" s="15">
        <v>0</v>
      </c>
      <c r="J326" s="14">
        <v>0.14799999999999999</v>
      </c>
      <c r="K326" s="12" t="s">
        <v>167</v>
      </c>
    </row>
    <row r="327" spans="2:11" ht="27.75" customHeight="1" x14ac:dyDescent="0.25">
      <c r="B327" s="11" t="s">
        <v>103</v>
      </c>
      <c r="C327" s="12">
        <v>178</v>
      </c>
      <c r="D327" s="12">
        <v>0</v>
      </c>
      <c r="E327" s="14">
        <v>-3.673</v>
      </c>
      <c r="F327" s="14">
        <v>-0.56000000000000005</v>
      </c>
      <c r="G327" s="14">
        <v>-4.1000000000000002E-2</v>
      </c>
      <c r="H327" s="15">
        <v>0</v>
      </c>
      <c r="I327" s="15">
        <v>0</v>
      </c>
      <c r="J327" s="14">
        <v>0.14799999999999999</v>
      </c>
      <c r="K327" s="12" t="s">
        <v>167</v>
      </c>
    </row>
    <row r="328" spans="2:11" ht="27.75" customHeight="1" x14ac:dyDescent="0.25">
      <c r="B328" s="11" t="s">
        <v>104</v>
      </c>
      <c r="C328" s="12">
        <v>179</v>
      </c>
      <c r="D328" s="12">
        <v>0</v>
      </c>
      <c r="E328" s="14">
        <v>-0.51100000000000001</v>
      </c>
      <c r="F328" s="14">
        <v>0</v>
      </c>
      <c r="G328" s="14">
        <v>0</v>
      </c>
      <c r="H328" s="15">
        <v>0</v>
      </c>
      <c r="I328" s="15">
        <v>0</v>
      </c>
      <c r="J328" s="14">
        <v>0.14199999999999999</v>
      </c>
      <c r="K328" s="12" t="s">
        <v>167</v>
      </c>
    </row>
    <row r="329" spans="2:11" ht="27.75" customHeight="1" x14ac:dyDescent="0.25">
      <c r="B329" s="11" t="s">
        <v>105</v>
      </c>
      <c r="C329" s="12">
        <v>180</v>
      </c>
      <c r="D329" s="12">
        <v>0</v>
      </c>
      <c r="E329" s="14">
        <v>-3.2480000000000002</v>
      </c>
      <c r="F329" s="14">
        <v>-0.49</v>
      </c>
      <c r="G329" s="14">
        <v>-3.5000000000000003E-2</v>
      </c>
      <c r="H329" s="15">
        <v>0</v>
      </c>
      <c r="I329" s="15">
        <v>0</v>
      </c>
      <c r="J329" s="14">
        <v>0.14199999999999999</v>
      </c>
      <c r="K329" s="12" t="s">
        <v>167</v>
      </c>
    </row>
    <row r="330" spans="2:11" ht="27.75" customHeight="1" x14ac:dyDescent="0.25">
      <c r="B330" s="11" t="s">
        <v>106</v>
      </c>
      <c r="C330" s="12">
        <v>181</v>
      </c>
      <c r="D330" s="12">
        <v>0</v>
      </c>
      <c r="E330" s="14">
        <v>-0.36099999999999999</v>
      </c>
      <c r="F330" s="14">
        <v>0</v>
      </c>
      <c r="G330" s="14">
        <v>0</v>
      </c>
      <c r="H330" s="15">
        <v>0</v>
      </c>
      <c r="I330" s="15">
        <v>0</v>
      </c>
      <c r="J330" s="14">
        <v>0.11</v>
      </c>
      <c r="K330" s="12" t="s">
        <v>167</v>
      </c>
    </row>
    <row r="331" spans="2:11" ht="27.75" customHeight="1" x14ac:dyDescent="0.25">
      <c r="B331" s="11" t="s">
        <v>107</v>
      </c>
      <c r="C331" s="12">
        <v>182</v>
      </c>
      <c r="D331" s="12">
        <v>0</v>
      </c>
      <c r="E331" s="14">
        <v>-2.347</v>
      </c>
      <c r="F331" s="14">
        <v>-0.33600000000000002</v>
      </c>
      <c r="G331" s="14">
        <v>-2.1999999999999999E-2</v>
      </c>
      <c r="H331" s="15">
        <v>0</v>
      </c>
      <c r="I331" s="15">
        <v>0</v>
      </c>
      <c r="J331" s="14">
        <v>0.11</v>
      </c>
      <c r="K331" s="12" t="s">
        <v>167</v>
      </c>
    </row>
  </sheetData>
  <mergeCells count="1">
    <mergeCell ref="B2:G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G86"/>
  <sheetViews>
    <sheetView showGridLines="0" zoomScale="50" zoomScaleNormal="50" workbookViewId="0">
      <selection activeCell="J13" sqref="J13"/>
    </sheetView>
  </sheetViews>
  <sheetFormatPr defaultRowHeight="15" x14ac:dyDescent="0.25"/>
  <cols>
    <col min="2" max="2" width="88" customWidth="1"/>
    <col min="3" max="7" width="20.7109375" customWidth="1"/>
  </cols>
  <sheetData>
    <row r="2" spans="2:7" ht="20.25" x14ac:dyDescent="0.3">
      <c r="B2" s="20"/>
      <c r="C2" s="21" t="s">
        <v>139</v>
      </c>
      <c r="D2" s="21" t="s">
        <v>140</v>
      </c>
      <c r="E2" s="21" t="s">
        <v>141</v>
      </c>
      <c r="F2" s="21" t="s">
        <v>142</v>
      </c>
      <c r="G2" s="21" t="s">
        <v>143</v>
      </c>
    </row>
    <row r="3" spans="2:7" ht="105.75" customHeight="1" x14ac:dyDescent="0.25">
      <c r="B3" s="22" t="s">
        <v>112</v>
      </c>
      <c r="C3" s="23" t="s">
        <v>4</v>
      </c>
      <c r="D3" s="23" t="s">
        <v>0</v>
      </c>
      <c r="E3" s="23" t="s">
        <v>1</v>
      </c>
      <c r="F3" s="23" t="s">
        <v>2</v>
      </c>
      <c r="G3" s="23" t="s">
        <v>3</v>
      </c>
    </row>
    <row r="4" spans="2:7" ht="30" customHeight="1" x14ac:dyDescent="0.3">
      <c r="B4" s="24" t="s">
        <v>113</v>
      </c>
      <c r="C4" s="25"/>
      <c r="D4" s="25"/>
      <c r="E4" s="25"/>
      <c r="F4" s="25"/>
      <c r="G4" s="25"/>
    </row>
    <row r="5" spans="2:7" ht="30" customHeight="1" x14ac:dyDescent="0.3">
      <c r="B5" s="26" t="s">
        <v>48</v>
      </c>
      <c r="C5" s="27">
        <v>79.395433366880638</v>
      </c>
      <c r="D5" s="27">
        <v>82.261597413059604</v>
      </c>
      <c r="E5" s="27">
        <v>82.335682170390498</v>
      </c>
      <c r="F5" s="27">
        <v>79.352033366880647</v>
      </c>
      <c r="G5" s="27">
        <v>79.469518124211532</v>
      </c>
    </row>
    <row r="6" spans="2:7" ht="30" customHeight="1" x14ac:dyDescent="0.3">
      <c r="B6" s="26" t="s">
        <v>75</v>
      </c>
      <c r="C6" s="27">
        <v>935.86330329035559</v>
      </c>
      <c r="D6" s="27">
        <v>912.9515829364384</v>
      </c>
      <c r="E6" s="27">
        <v>911.59837594937437</v>
      </c>
      <c r="F6" s="27">
        <v>935.8355762523496</v>
      </c>
      <c r="G6" s="27">
        <v>934.51009630329179</v>
      </c>
    </row>
    <row r="7" spans="2:7" ht="30" customHeight="1" x14ac:dyDescent="0.3">
      <c r="B7" s="26" t="s">
        <v>88</v>
      </c>
      <c r="C7" s="27">
        <v>23.024827762284033</v>
      </c>
      <c r="D7" s="27">
        <v>24.31949828015393</v>
      </c>
      <c r="E7" s="27">
        <v>24.359183838691273</v>
      </c>
      <c r="F7" s="27">
        <v>23.008286371085603</v>
      </c>
      <c r="G7" s="27">
        <v>23.064513320821376</v>
      </c>
    </row>
    <row r="8" spans="2:7" ht="30" customHeight="1" x14ac:dyDescent="0.3">
      <c r="B8" s="24" t="s">
        <v>114</v>
      </c>
      <c r="C8" s="27"/>
      <c r="D8" s="27"/>
      <c r="E8" s="27"/>
      <c r="F8" s="27"/>
      <c r="G8" s="27"/>
    </row>
    <row r="9" spans="2:7" ht="30" customHeight="1" x14ac:dyDescent="0.3">
      <c r="B9" s="26" t="s">
        <v>49</v>
      </c>
      <c r="C9" s="27">
        <v>88.15305064678067</v>
      </c>
      <c r="D9" s="27">
        <v>90.781326712331634</v>
      </c>
      <c r="E9" s="27">
        <v>90.870272296185973</v>
      </c>
      <c r="F9" s="27">
        <v>88.109650646780679</v>
      </c>
      <c r="G9" s="27">
        <v>88.210811425253141</v>
      </c>
    </row>
    <row r="10" spans="2:7" ht="30" customHeight="1" x14ac:dyDescent="0.3">
      <c r="B10" s="26" t="s">
        <v>76</v>
      </c>
      <c r="C10" s="27" t="s">
        <v>116</v>
      </c>
      <c r="D10" s="27" t="s">
        <v>116</v>
      </c>
      <c r="E10" s="27" t="s">
        <v>116</v>
      </c>
      <c r="F10" s="27" t="s">
        <v>116</v>
      </c>
      <c r="G10" s="27" t="s">
        <v>116</v>
      </c>
    </row>
    <row r="11" spans="2:7" ht="30" customHeight="1" x14ac:dyDescent="0.3">
      <c r="B11" s="26" t="s">
        <v>89</v>
      </c>
      <c r="C11" s="27">
        <v>31.774369057497314</v>
      </c>
      <c r="D11" s="27">
        <v>32.829199845367526</v>
      </c>
      <c r="E11" s="27">
        <v>32.865165733763483</v>
      </c>
      <c r="F11" s="27">
        <v>31.757827666298883</v>
      </c>
      <c r="G11" s="27">
        <v>31.799137677557411</v>
      </c>
    </row>
    <row r="12" spans="2:7" ht="30" customHeight="1" x14ac:dyDescent="0.3">
      <c r="B12" s="24" t="s">
        <v>115</v>
      </c>
      <c r="C12" s="27"/>
      <c r="D12" s="27"/>
      <c r="E12" s="27"/>
      <c r="F12" s="27"/>
      <c r="G12" s="27"/>
    </row>
    <row r="13" spans="2:7" ht="30" customHeight="1" x14ac:dyDescent="0.3">
      <c r="B13" s="26" t="s">
        <v>50</v>
      </c>
      <c r="C13" s="27">
        <v>17.777067468961214</v>
      </c>
      <c r="D13" s="27">
        <v>17.244574664591408</v>
      </c>
      <c r="E13" s="27">
        <v>17.203613679639883</v>
      </c>
      <c r="F13" s="27">
        <v>17.777067468961214</v>
      </c>
      <c r="G13" s="27">
        <v>17.777067468961214</v>
      </c>
    </row>
    <row r="14" spans="2:7" ht="30" customHeight="1" x14ac:dyDescent="0.3">
      <c r="B14" s="26" t="s">
        <v>77</v>
      </c>
      <c r="C14" s="27" t="s">
        <v>116</v>
      </c>
      <c r="D14" s="27" t="s">
        <v>116</v>
      </c>
      <c r="E14" s="27" t="s">
        <v>116</v>
      </c>
      <c r="F14" s="27" t="s">
        <v>116</v>
      </c>
      <c r="G14" s="27" t="s">
        <v>116</v>
      </c>
    </row>
    <row r="15" spans="2:7" ht="30" customHeight="1" x14ac:dyDescent="0.3">
      <c r="B15" s="26" t="s">
        <v>90</v>
      </c>
      <c r="C15" s="27" t="s">
        <v>116</v>
      </c>
      <c r="D15" s="27" t="s">
        <v>116</v>
      </c>
      <c r="E15" s="27" t="s">
        <v>116</v>
      </c>
      <c r="F15" s="27" t="s">
        <v>116</v>
      </c>
      <c r="G15" s="27" t="s">
        <v>116</v>
      </c>
    </row>
    <row r="16" spans="2:7" ht="30" customHeight="1" x14ac:dyDescent="0.3">
      <c r="B16" s="24" t="s">
        <v>117</v>
      </c>
      <c r="C16" s="27"/>
      <c r="D16" s="27"/>
      <c r="E16" s="27"/>
      <c r="F16" s="27"/>
      <c r="G16" s="27"/>
    </row>
    <row r="17" spans="2:7" ht="30" customHeight="1" x14ac:dyDescent="0.3">
      <c r="B17" s="26" t="s">
        <v>51</v>
      </c>
      <c r="C17" s="27">
        <v>304.09765719870575</v>
      </c>
      <c r="D17" s="27">
        <v>293.28990134563492</v>
      </c>
      <c r="E17" s="27">
        <v>293.14111022370508</v>
      </c>
      <c r="F17" s="27">
        <v>304.07135719870575</v>
      </c>
      <c r="G17" s="27">
        <v>304.09347051581091</v>
      </c>
    </row>
    <row r="18" spans="2:7" ht="30" customHeight="1" x14ac:dyDescent="0.3">
      <c r="B18" s="26" t="s">
        <v>78</v>
      </c>
      <c r="C18" s="27">
        <v>108.0141624996389</v>
      </c>
      <c r="D18" s="27">
        <v>103.5462635813205</v>
      </c>
      <c r="E18" s="27">
        <v>103.53981864976973</v>
      </c>
      <c r="F18" s="27">
        <v>107.99736017015591</v>
      </c>
      <c r="G18" s="27">
        <v>108.14440803603028</v>
      </c>
    </row>
    <row r="19" spans="2:7" ht="30" customHeight="1" x14ac:dyDescent="0.3">
      <c r="B19" s="26" t="s">
        <v>91</v>
      </c>
      <c r="C19" s="27">
        <v>162.64305144976922</v>
      </c>
      <c r="D19" s="27">
        <v>157.20346934421846</v>
      </c>
      <c r="E19" s="27">
        <v>157.09874719918932</v>
      </c>
      <c r="F19" s="27">
        <v>162.63302751915819</v>
      </c>
      <c r="G19" s="27">
        <v>162.56943746430977</v>
      </c>
    </row>
    <row r="20" spans="2:7" ht="30" customHeight="1" x14ac:dyDescent="0.3">
      <c r="B20" s="24" t="s">
        <v>118</v>
      </c>
      <c r="C20" s="27"/>
      <c r="D20" s="27"/>
      <c r="E20" s="27"/>
      <c r="F20" s="27"/>
      <c r="G20" s="27"/>
    </row>
    <row r="21" spans="2:7" ht="30" customHeight="1" x14ac:dyDescent="0.3">
      <c r="B21" s="26" t="s">
        <v>52</v>
      </c>
      <c r="C21" s="27">
        <v>458.35182891664783</v>
      </c>
      <c r="D21" s="27">
        <v>442.81077054577656</v>
      </c>
      <c r="E21" s="27">
        <v>442.45751375637377</v>
      </c>
      <c r="F21" s="27">
        <v>458.04003665836626</v>
      </c>
      <c r="G21" s="27">
        <v>458.00507986896349</v>
      </c>
    </row>
    <row r="22" spans="2:7" ht="30" customHeight="1" x14ac:dyDescent="0.3">
      <c r="B22" s="26" t="s">
        <v>79</v>
      </c>
      <c r="C22" s="27">
        <v>1159.9495617446219</v>
      </c>
      <c r="D22" s="27">
        <v>1125.1386219339888</v>
      </c>
      <c r="E22" s="27">
        <v>1123.8716732770743</v>
      </c>
      <c r="F22" s="27">
        <v>1159.3446726111133</v>
      </c>
      <c r="G22" s="27">
        <v>1158.2810768619715</v>
      </c>
    </row>
    <row r="23" spans="2:7" ht="30" customHeight="1" x14ac:dyDescent="0.3">
      <c r="B23" s="26" t="s">
        <v>92</v>
      </c>
      <c r="C23" s="27">
        <v>204.62329509399228</v>
      </c>
      <c r="D23" s="27">
        <v>197.80695637959954</v>
      </c>
      <c r="E23" s="27">
        <v>197.6422399624517</v>
      </c>
      <c r="F23" s="27">
        <v>204.47530782192061</v>
      </c>
      <c r="G23" s="27">
        <v>204.43190764482941</v>
      </c>
    </row>
    <row r="24" spans="2:7" ht="30" customHeight="1" x14ac:dyDescent="0.3">
      <c r="B24" s="24" t="s">
        <v>119</v>
      </c>
      <c r="C24" s="27"/>
      <c r="D24" s="27"/>
      <c r="E24" s="27"/>
      <c r="F24" s="27"/>
      <c r="G24" s="27"/>
    </row>
    <row r="25" spans="2:7" ht="30" customHeight="1" x14ac:dyDescent="0.3">
      <c r="B25" s="26" t="s">
        <v>53</v>
      </c>
      <c r="C25" s="27">
        <v>50.013143481556227</v>
      </c>
      <c r="D25" s="27">
        <v>48.542168673275164</v>
      </c>
      <c r="E25" s="27">
        <v>48.444103686056422</v>
      </c>
      <c r="F25" s="27">
        <v>50.013143481556227</v>
      </c>
      <c r="G25" s="27">
        <v>49.915078494337493</v>
      </c>
    </row>
    <row r="26" spans="2:7" ht="30" customHeight="1" x14ac:dyDescent="0.3">
      <c r="B26" s="26" t="s">
        <v>80</v>
      </c>
      <c r="C26" s="27" t="s">
        <v>116</v>
      </c>
      <c r="D26" s="27" t="s">
        <v>116</v>
      </c>
      <c r="E26" s="27" t="s">
        <v>116</v>
      </c>
      <c r="F26" s="27" t="s">
        <v>116</v>
      </c>
      <c r="G26" s="27" t="s">
        <v>116</v>
      </c>
    </row>
    <row r="27" spans="2:7" ht="30" customHeight="1" x14ac:dyDescent="0.3">
      <c r="B27" s="26" t="s">
        <v>93</v>
      </c>
      <c r="C27" s="27" t="s">
        <v>116</v>
      </c>
      <c r="D27" s="27" t="s">
        <v>116</v>
      </c>
      <c r="E27" s="27" t="s">
        <v>116</v>
      </c>
      <c r="F27" s="27" t="s">
        <v>116</v>
      </c>
      <c r="G27" s="27" t="s">
        <v>116</v>
      </c>
    </row>
    <row r="28" spans="2:7" ht="30" customHeight="1" x14ac:dyDescent="0.3">
      <c r="B28" s="24" t="s">
        <v>120</v>
      </c>
      <c r="C28" s="27"/>
      <c r="D28" s="27"/>
      <c r="E28" s="27"/>
      <c r="F28" s="27"/>
      <c r="G28" s="27"/>
    </row>
    <row r="29" spans="2:7" ht="30" customHeight="1" x14ac:dyDescent="0.3">
      <c r="B29" s="26" t="s">
        <v>54</v>
      </c>
      <c r="C29" s="27">
        <v>1873.7248285973565</v>
      </c>
      <c r="D29" s="27">
        <v>1800.488221111445</v>
      </c>
      <c r="E29" s="27">
        <v>1798.0114848478472</v>
      </c>
      <c r="F29" s="27">
        <v>1873.5558285973568</v>
      </c>
      <c r="G29" s="27">
        <v>1872.3430923337587</v>
      </c>
    </row>
    <row r="30" spans="2:7" ht="30" customHeight="1" x14ac:dyDescent="0.3">
      <c r="B30" s="26" t="s">
        <v>81</v>
      </c>
      <c r="C30" s="27" t="s">
        <v>116</v>
      </c>
      <c r="D30" s="27" t="s">
        <v>116</v>
      </c>
      <c r="E30" s="27" t="s">
        <v>116</v>
      </c>
      <c r="F30" s="27" t="s">
        <v>116</v>
      </c>
      <c r="G30" s="27" t="s">
        <v>116</v>
      </c>
    </row>
    <row r="31" spans="2:7" ht="30" customHeight="1" x14ac:dyDescent="0.3">
      <c r="B31" s="26" t="s">
        <v>94</v>
      </c>
      <c r="C31" s="27">
        <v>916.63336143870492</v>
      </c>
      <c r="D31" s="27">
        <v>883.04183064056144</v>
      </c>
      <c r="E31" s="27">
        <v>881.77226499096878</v>
      </c>
      <c r="F31" s="27">
        <v>916.56894910892299</v>
      </c>
      <c r="G31" s="27">
        <v>915.78114194953343</v>
      </c>
    </row>
    <row r="32" spans="2:7" ht="30" customHeight="1" x14ac:dyDescent="0.3">
      <c r="B32" s="24" t="s">
        <v>121</v>
      </c>
      <c r="C32" s="27"/>
      <c r="D32" s="27"/>
      <c r="E32" s="27"/>
      <c r="F32" s="27"/>
      <c r="G32" s="27"/>
    </row>
    <row r="33" spans="2:7" ht="30" customHeight="1" x14ac:dyDescent="0.3">
      <c r="B33" s="26" t="s">
        <v>56</v>
      </c>
      <c r="C33" s="27" t="s">
        <v>116</v>
      </c>
      <c r="D33" s="27" t="s">
        <v>116</v>
      </c>
      <c r="E33" s="27" t="s">
        <v>116</v>
      </c>
      <c r="F33" s="27" t="s">
        <v>116</v>
      </c>
      <c r="G33" s="27" t="s">
        <v>116</v>
      </c>
    </row>
    <row r="34" spans="2:7" ht="30" customHeight="1" x14ac:dyDescent="0.3">
      <c r="B34" s="24" t="s">
        <v>122</v>
      </c>
      <c r="C34" s="27"/>
      <c r="D34" s="27"/>
      <c r="E34" s="27"/>
      <c r="F34" s="27"/>
      <c r="G34" s="27"/>
    </row>
    <row r="35" spans="2:7" ht="30" customHeight="1" x14ac:dyDescent="0.3">
      <c r="B35" s="26" t="s">
        <v>57</v>
      </c>
      <c r="C35" s="27">
        <v>2406.7805183560013</v>
      </c>
      <c r="D35" s="27">
        <v>2289.2556777049167</v>
      </c>
      <c r="E35" s="27">
        <v>2284.1501620024233</v>
      </c>
      <c r="F35" s="27">
        <v>2408.6276340584946</v>
      </c>
      <c r="G35" s="27">
        <v>2400.5070026535077</v>
      </c>
    </row>
    <row r="36" spans="2:7" ht="30" customHeight="1" x14ac:dyDescent="0.3">
      <c r="B36" s="24" t="s">
        <v>123</v>
      </c>
      <c r="C36" s="27"/>
      <c r="D36" s="27"/>
      <c r="E36" s="27"/>
      <c r="F36" s="27"/>
      <c r="G36" s="27"/>
    </row>
    <row r="37" spans="2:7" ht="30" customHeight="1" x14ac:dyDescent="0.3">
      <c r="B37" s="26" t="s">
        <v>58</v>
      </c>
      <c r="C37" s="27">
        <v>6614.0230340884291</v>
      </c>
      <c r="D37" s="27">
        <v>6347.2878736262137</v>
      </c>
      <c r="E37" s="27">
        <v>6335.2456498175397</v>
      </c>
      <c r="F37" s="27">
        <v>6616.3313798632835</v>
      </c>
      <c r="G37" s="27">
        <v>6599.8796201499226</v>
      </c>
    </row>
    <row r="38" spans="2:7" ht="30" customHeight="1" x14ac:dyDescent="0.3">
      <c r="B38" s="26" t="s">
        <v>82</v>
      </c>
      <c r="C38" s="27" t="s">
        <v>116</v>
      </c>
      <c r="D38" s="27" t="s">
        <v>116</v>
      </c>
      <c r="E38" s="27" t="s">
        <v>116</v>
      </c>
      <c r="F38" s="27" t="s">
        <v>116</v>
      </c>
      <c r="G38" s="27" t="s">
        <v>116</v>
      </c>
    </row>
    <row r="39" spans="2:7" ht="30" customHeight="1" x14ac:dyDescent="0.3">
      <c r="B39" s="26" t="s">
        <v>95</v>
      </c>
      <c r="C39" s="27">
        <v>3796.7849226206649</v>
      </c>
      <c r="D39" s="27">
        <v>3703.7678451375486</v>
      </c>
      <c r="E39" s="27">
        <v>3700.5651616120103</v>
      </c>
      <c r="F39" s="27">
        <v>3796.3312468251393</v>
      </c>
      <c r="G39" s="27">
        <v>3792.0677850938755</v>
      </c>
    </row>
    <row r="40" spans="2:7" ht="30" customHeight="1" x14ac:dyDescent="0.3">
      <c r="B40" s="24" t="s">
        <v>124</v>
      </c>
      <c r="C40" s="27"/>
      <c r="D40" s="27"/>
      <c r="E40" s="27"/>
      <c r="F40" s="27"/>
      <c r="G40" s="27"/>
    </row>
    <row r="41" spans="2:7" ht="30" customHeight="1" x14ac:dyDescent="0.3">
      <c r="B41" s="26" t="s">
        <v>59</v>
      </c>
      <c r="C41" s="27">
        <v>11342.93592265623</v>
      </c>
      <c r="D41" s="27">
        <v>10958.523843994992</v>
      </c>
      <c r="E41" s="27">
        <v>10954.113510790035</v>
      </c>
      <c r="F41" s="27">
        <v>11353.79881637331</v>
      </c>
      <c r="G41" s="27">
        <v>11340.350589451273</v>
      </c>
    </row>
    <row r="42" spans="2:7" ht="30" customHeight="1" x14ac:dyDescent="0.3">
      <c r="B42" s="26" t="s">
        <v>96</v>
      </c>
      <c r="C42" s="27" t="s">
        <v>116</v>
      </c>
      <c r="D42" s="27" t="s">
        <v>116</v>
      </c>
      <c r="E42" s="27" t="s">
        <v>116</v>
      </c>
      <c r="F42" s="27" t="s">
        <v>116</v>
      </c>
      <c r="G42" s="27" t="s">
        <v>116</v>
      </c>
    </row>
    <row r="43" spans="2:7" ht="30" customHeight="1" x14ac:dyDescent="0.3">
      <c r="B43" s="24" t="s">
        <v>125</v>
      </c>
      <c r="C43" s="27"/>
      <c r="D43" s="27"/>
      <c r="E43" s="27"/>
      <c r="F43" s="27"/>
      <c r="G43" s="27"/>
    </row>
    <row r="44" spans="2:7" ht="30" customHeight="1" x14ac:dyDescent="0.3">
      <c r="B44" s="26" t="s">
        <v>60</v>
      </c>
      <c r="C44" s="27">
        <v>33595.892779527356</v>
      </c>
      <c r="D44" s="27">
        <v>32574.486453427933</v>
      </c>
      <c r="E44" s="27">
        <v>32559.907398574825</v>
      </c>
      <c r="F44" s="27">
        <v>33633.135754443814</v>
      </c>
      <c r="G44" s="27">
        <v>33536.862664429063</v>
      </c>
    </row>
    <row r="45" spans="2:7" ht="30" customHeight="1" x14ac:dyDescent="0.3">
      <c r="B45" s="26" t="s">
        <v>97</v>
      </c>
      <c r="C45" s="27" t="s">
        <v>116</v>
      </c>
      <c r="D45" s="27" t="s">
        <v>116</v>
      </c>
      <c r="E45" s="27" t="s">
        <v>116</v>
      </c>
      <c r="F45" s="27" t="s">
        <v>116</v>
      </c>
      <c r="G45" s="27" t="s">
        <v>116</v>
      </c>
    </row>
    <row r="46" spans="2:7" ht="30" customHeight="1" x14ac:dyDescent="0.3">
      <c r="B46" s="24" t="s">
        <v>126</v>
      </c>
      <c r="C46" s="27"/>
      <c r="D46" s="27"/>
      <c r="E46" s="27"/>
      <c r="F46" s="27"/>
      <c r="G46" s="27"/>
    </row>
    <row r="47" spans="2:7" ht="30" customHeight="1" x14ac:dyDescent="0.3">
      <c r="B47" s="26" t="s">
        <v>61</v>
      </c>
      <c r="C47" s="27">
        <v>62802.756204833691</v>
      </c>
      <c r="D47" s="27">
        <v>61386.026695260152</v>
      </c>
      <c r="E47" s="27">
        <v>61283.600350400462</v>
      </c>
      <c r="F47" s="27">
        <v>62905.386892289498</v>
      </c>
      <c r="G47" s="27">
        <v>62760.53896319749</v>
      </c>
    </row>
    <row r="48" spans="2:7" ht="30" customHeight="1" x14ac:dyDescent="0.3">
      <c r="B48" s="24" t="s">
        <v>127</v>
      </c>
      <c r="C48" s="27"/>
      <c r="D48" s="27"/>
      <c r="E48" s="27"/>
      <c r="F48" s="27"/>
      <c r="G48" s="27"/>
    </row>
    <row r="49" spans="2:7" ht="30" customHeight="1" x14ac:dyDescent="0.3">
      <c r="B49" s="26" t="s">
        <v>62</v>
      </c>
      <c r="C49" s="27">
        <v>2295.7967757068113</v>
      </c>
      <c r="D49" s="27">
        <v>2219.5877541065856</v>
      </c>
      <c r="E49" s="27">
        <v>2216.0154562190746</v>
      </c>
      <c r="F49" s="27">
        <v>2295.7967757068113</v>
      </c>
      <c r="G49" s="27">
        <v>2291.0337118567973</v>
      </c>
    </row>
    <row r="50" spans="2:7" ht="30" customHeight="1" x14ac:dyDescent="0.3">
      <c r="B50" s="26" t="s">
        <v>83</v>
      </c>
      <c r="C50" s="27">
        <v>45.106015845447452</v>
      </c>
      <c r="D50" s="27">
        <v>43.608720713648367</v>
      </c>
      <c r="E50" s="27">
        <v>43.538535004345277</v>
      </c>
      <c r="F50" s="27">
        <v>45.106015845447452</v>
      </c>
      <c r="G50" s="27">
        <v>45.012434899710001</v>
      </c>
    </row>
    <row r="51" spans="2:7" ht="30" customHeight="1" x14ac:dyDescent="0.3">
      <c r="B51" s="26" t="s">
        <v>98</v>
      </c>
      <c r="C51" s="27">
        <v>38.568687054129633</v>
      </c>
      <c r="D51" s="27">
        <v>37.288398687187573</v>
      </c>
      <c r="E51" s="27">
        <v>37.228385169987163</v>
      </c>
      <c r="F51" s="27">
        <v>38.568687054129633</v>
      </c>
      <c r="G51" s="27">
        <v>38.488669031195755</v>
      </c>
    </row>
    <row r="52" spans="2:7" ht="30" customHeight="1" x14ac:dyDescent="0.3">
      <c r="B52" s="24" t="s">
        <v>128</v>
      </c>
      <c r="C52" s="27"/>
      <c r="D52" s="27"/>
      <c r="E52" s="27"/>
      <c r="F52" s="27"/>
      <c r="G52" s="27"/>
    </row>
    <row r="53" spans="2:7" ht="30" customHeight="1" x14ac:dyDescent="0.3">
      <c r="B53" s="26" t="s">
        <v>64</v>
      </c>
      <c r="C53" s="27">
        <v>342747.57024421234</v>
      </c>
      <c r="D53" s="27">
        <v>331383.5979009663</v>
      </c>
      <c r="E53" s="27">
        <v>330943.00728136301</v>
      </c>
      <c r="F53" s="27">
        <v>342586.82292852696</v>
      </c>
      <c r="G53" s="27">
        <v>342011.53215725377</v>
      </c>
    </row>
    <row r="54" spans="2:7" ht="30" customHeight="1" x14ac:dyDescent="0.3">
      <c r="B54" s="26" t="s">
        <v>84</v>
      </c>
      <c r="C54" s="27" t="s">
        <v>116</v>
      </c>
      <c r="D54" s="27" t="s">
        <v>116</v>
      </c>
      <c r="E54" s="27" t="s">
        <v>116</v>
      </c>
      <c r="F54" s="27" t="s">
        <v>116</v>
      </c>
      <c r="G54" s="27" t="s">
        <v>116</v>
      </c>
    </row>
    <row r="55" spans="2:7" ht="30" customHeight="1" x14ac:dyDescent="0.3">
      <c r="B55" s="26" t="s">
        <v>99</v>
      </c>
      <c r="C55" s="27" t="s">
        <v>116</v>
      </c>
      <c r="D55" s="27" t="s">
        <v>116</v>
      </c>
      <c r="E55" s="27" t="s">
        <v>116</v>
      </c>
      <c r="F55" s="27" t="s">
        <v>116</v>
      </c>
      <c r="G55" s="27" t="s">
        <v>116</v>
      </c>
    </row>
    <row r="56" spans="2:7" ht="30" customHeight="1" x14ac:dyDescent="0.3">
      <c r="B56" s="24" t="s">
        <v>129</v>
      </c>
      <c r="C56" s="27"/>
      <c r="D56" s="27"/>
      <c r="E56" s="27"/>
      <c r="F56" s="27"/>
      <c r="G56" s="27"/>
    </row>
    <row r="57" spans="2:7" ht="30" customHeight="1" x14ac:dyDescent="0.3">
      <c r="B57" s="26" t="s">
        <v>65</v>
      </c>
      <c r="C57" s="27">
        <v>-20.964301363636363</v>
      </c>
      <c r="D57" s="27">
        <v>-19.991730681818183</v>
      </c>
      <c r="E57" s="27">
        <v>-19.955709545454546</v>
      </c>
      <c r="F57" s="27">
        <v>-20.928280227272726</v>
      </c>
      <c r="G57" s="27">
        <v>-20.892259090909089</v>
      </c>
    </row>
    <row r="58" spans="2:7" ht="30" customHeight="1" x14ac:dyDescent="0.3">
      <c r="B58" s="26" t="s">
        <v>85</v>
      </c>
      <c r="C58" s="27">
        <v>-0.8200073684210526</v>
      </c>
      <c r="D58" s="27">
        <v>-0.78196578947368434</v>
      </c>
      <c r="E58" s="27">
        <v>-0.78055684210526322</v>
      </c>
      <c r="F58" s="27">
        <v>-0.81859842105263159</v>
      </c>
      <c r="G58" s="27">
        <v>-0.81718947368421047</v>
      </c>
    </row>
    <row r="59" spans="2:7" ht="30" customHeight="1" x14ac:dyDescent="0.3">
      <c r="B59" s="26" t="s">
        <v>100</v>
      </c>
      <c r="C59" s="27" t="s">
        <v>116</v>
      </c>
      <c r="D59" s="27" t="s">
        <v>116</v>
      </c>
      <c r="E59" s="27" t="s">
        <v>116</v>
      </c>
      <c r="F59" s="27" t="s">
        <v>116</v>
      </c>
      <c r="G59" s="27" t="s">
        <v>116</v>
      </c>
    </row>
    <row r="60" spans="2:7" ht="30" customHeight="1" x14ac:dyDescent="0.3">
      <c r="B60" s="24" t="s">
        <v>130</v>
      </c>
      <c r="C60" s="27"/>
      <c r="D60" s="27"/>
      <c r="E60" s="27"/>
      <c r="F60" s="27"/>
      <c r="G60" s="27"/>
    </row>
    <row r="61" spans="2:7" ht="30" customHeight="1" x14ac:dyDescent="0.3">
      <c r="B61" s="26" t="s">
        <v>66</v>
      </c>
      <c r="C61" s="27" t="s">
        <v>116</v>
      </c>
      <c r="D61" s="27" t="s">
        <v>116</v>
      </c>
      <c r="E61" s="27" t="s">
        <v>116</v>
      </c>
      <c r="F61" s="27" t="s">
        <v>116</v>
      </c>
      <c r="G61" s="27" t="s">
        <v>116</v>
      </c>
    </row>
    <row r="62" spans="2:7" ht="30" customHeight="1" x14ac:dyDescent="0.3">
      <c r="B62" s="26" t="s">
        <v>101</v>
      </c>
      <c r="C62" s="27" t="s">
        <v>116</v>
      </c>
      <c r="D62" s="27" t="s">
        <v>116</v>
      </c>
      <c r="E62" s="27" t="s">
        <v>116</v>
      </c>
      <c r="F62" s="27" t="s">
        <v>116</v>
      </c>
      <c r="G62" s="27" t="s">
        <v>116</v>
      </c>
    </row>
    <row r="63" spans="2:7" ht="30" customHeight="1" x14ac:dyDescent="0.3">
      <c r="B63" s="24" t="s">
        <v>131</v>
      </c>
      <c r="C63" s="27"/>
      <c r="D63" s="27"/>
      <c r="E63" s="27"/>
      <c r="F63" s="27"/>
      <c r="G63" s="27"/>
    </row>
    <row r="64" spans="2:7" ht="30" customHeight="1" x14ac:dyDescent="0.3">
      <c r="B64" s="26" t="s">
        <v>67</v>
      </c>
      <c r="C64" s="27">
        <v>-7641.1976319355535</v>
      </c>
      <c r="D64" s="27">
        <v>-7286.7090820016665</v>
      </c>
      <c r="E64" s="27">
        <v>-7273.5798764461115</v>
      </c>
      <c r="F64" s="27">
        <v>-7628.0684263799985</v>
      </c>
      <c r="G64" s="27">
        <v>-7614.9392208244435</v>
      </c>
    </row>
    <row r="65" spans="2:7" ht="30" customHeight="1" x14ac:dyDescent="0.3">
      <c r="B65" s="26" t="s">
        <v>86</v>
      </c>
      <c r="C65" s="27" t="s">
        <v>116</v>
      </c>
      <c r="D65" s="27" t="s">
        <v>116</v>
      </c>
      <c r="E65" s="27" t="s">
        <v>116</v>
      </c>
      <c r="F65" s="27" t="s">
        <v>116</v>
      </c>
      <c r="G65" s="27" t="s">
        <v>116</v>
      </c>
    </row>
    <row r="66" spans="2:7" ht="30" customHeight="1" x14ac:dyDescent="0.3">
      <c r="B66" s="26" t="s">
        <v>102</v>
      </c>
      <c r="C66" s="27" t="s">
        <v>116</v>
      </c>
      <c r="D66" s="27" t="s">
        <v>116</v>
      </c>
      <c r="E66" s="27" t="s">
        <v>116</v>
      </c>
      <c r="F66" s="27" t="s">
        <v>116</v>
      </c>
      <c r="G66" s="27" t="s">
        <v>116</v>
      </c>
    </row>
    <row r="67" spans="2:7" ht="30" customHeight="1" x14ac:dyDescent="0.3">
      <c r="B67" s="24" t="s">
        <v>132</v>
      </c>
      <c r="C67" s="27"/>
      <c r="D67" s="27"/>
      <c r="E67" s="27"/>
      <c r="F67" s="27"/>
      <c r="G67" s="27"/>
    </row>
    <row r="68" spans="2:7" ht="30" customHeight="1" x14ac:dyDescent="0.3">
      <c r="B68" s="26" t="s">
        <v>68</v>
      </c>
      <c r="C68" s="27">
        <v>-3.7542249999999999</v>
      </c>
      <c r="D68" s="27">
        <v>-3.5862400000000001</v>
      </c>
      <c r="E68" s="27">
        <v>-3.5784400000000001</v>
      </c>
      <c r="F68" s="27">
        <v>-3.7485150000000003</v>
      </c>
      <c r="G68" s="27">
        <v>-3.74552</v>
      </c>
    </row>
    <row r="69" spans="2:7" ht="30" customHeight="1" x14ac:dyDescent="0.3">
      <c r="B69" s="26" t="s">
        <v>87</v>
      </c>
      <c r="C69" s="27" t="s">
        <v>116</v>
      </c>
      <c r="D69" s="27" t="s">
        <v>116</v>
      </c>
      <c r="E69" s="27" t="s">
        <v>116</v>
      </c>
      <c r="F69" s="27" t="s">
        <v>116</v>
      </c>
      <c r="G69" s="27" t="s">
        <v>116</v>
      </c>
    </row>
    <row r="70" spans="2:7" ht="30" customHeight="1" x14ac:dyDescent="0.3">
      <c r="B70" s="26" t="s">
        <v>103</v>
      </c>
      <c r="C70" s="27" t="s">
        <v>116</v>
      </c>
      <c r="D70" s="27" t="s">
        <v>116</v>
      </c>
      <c r="E70" s="27" t="s">
        <v>116</v>
      </c>
      <c r="F70" s="27" t="s">
        <v>116</v>
      </c>
      <c r="G70" s="27" t="s">
        <v>116</v>
      </c>
    </row>
    <row r="71" spans="2:7" ht="30" customHeight="1" x14ac:dyDescent="0.3">
      <c r="B71" s="24" t="s">
        <v>133</v>
      </c>
      <c r="C71" s="27"/>
      <c r="D71" s="27"/>
      <c r="E71" s="27"/>
      <c r="F71" s="27"/>
      <c r="G71" s="27"/>
    </row>
    <row r="72" spans="2:7" ht="30" customHeight="1" x14ac:dyDescent="0.3">
      <c r="B72" s="26" t="s">
        <v>69</v>
      </c>
      <c r="C72" s="27">
        <v>0</v>
      </c>
      <c r="D72" s="27">
        <v>0</v>
      </c>
      <c r="E72" s="27">
        <v>0</v>
      </c>
      <c r="F72" s="27">
        <v>0</v>
      </c>
      <c r="G72" s="27">
        <v>0</v>
      </c>
    </row>
    <row r="73" spans="2:7" ht="30" customHeight="1" x14ac:dyDescent="0.3">
      <c r="B73" s="26" t="s">
        <v>104</v>
      </c>
      <c r="C73" s="27" t="s">
        <v>116</v>
      </c>
      <c r="D73" s="27" t="s">
        <v>116</v>
      </c>
      <c r="E73" s="27" t="s">
        <v>116</v>
      </c>
      <c r="F73" s="27" t="s">
        <v>116</v>
      </c>
      <c r="G73" s="27" t="s">
        <v>116</v>
      </c>
    </row>
    <row r="74" spans="2:7" ht="30" customHeight="1" x14ac:dyDescent="0.3">
      <c r="B74" s="24" t="s">
        <v>134</v>
      </c>
      <c r="C74" s="27"/>
      <c r="D74" s="27"/>
      <c r="E74" s="27"/>
      <c r="F74" s="27"/>
      <c r="G74" s="27"/>
    </row>
    <row r="75" spans="2:7" ht="30" customHeight="1" x14ac:dyDescent="0.3">
      <c r="B75" s="26" t="s">
        <v>70</v>
      </c>
      <c r="C75" s="27" t="s">
        <v>116</v>
      </c>
      <c r="D75" s="27" t="s">
        <v>116</v>
      </c>
      <c r="E75" s="27" t="s">
        <v>116</v>
      </c>
      <c r="F75" s="27" t="s">
        <v>116</v>
      </c>
      <c r="G75" s="27" t="s">
        <v>116</v>
      </c>
    </row>
    <row r="76" spans="2:7" ht="30" customHeight="1" x14ac:dyDescent="0.3">
      <c r="B76" s="26" t="s">
        <v>105</v>
      </c>
      <c r="C76" s="27" t="s">
        <v>116</v>
      </c>
      <c r="D76" s="27" t="s">
        <v>116</v>
      </c>
      <c r="E76" s="27" t="s">
        <v>116</v>
      </c>
      <c r="F76" s="27" t="s">
        <v>116</v>
      </c>
      <c r="G76" s="27" t="s">
        <v>116</v>
      </c>
    </row>
    <row r="77" spans="2:7" ht="30" customHeight="1" x14ac:dyDescent="0.3">
      <c r="B77" s="24" t="s">
        <v>135</v>
      </c>
      <c r="C77" s="27"/>
      <c r="D77" s="27"/>
      <c r="E77" s="27"/>
      <c r="F77" s="27"/>
      <c r="G77" s="27"/>
    </row>
    <row r="78" spans="2:7" ht="30" customHeight="1" x14ac:dyDescent="0.3">
      <c r="B78" s="26" t="s">
        <v>71</v>
      </c>
      <c r="C78" s="27">
        <v>-27724.49673880597</v>
      </c>
      <c r="D78" s="27">
        <v>-26787.489704477612</v>
      </c>
      <c r="E78" s="27">
        <v>-26790.811204477614</v>
      </c>
      <c r="F78" s="27">
        <v>-27645.362335074627</v>
      </c>
      <c r="G78" s="27">
        <v>-27650.919035074628</v>
      </c>
    </row>
    <row r="79" spans="2:7" ht="30" customHeight="1" x14ac:dyDescent="0.3">
      <c r="B79" s="26" t="s">
        <v>106</v>
      </c>
      <c r="C79" s="27" t="s">
        <v>116</v>
      </c>
      <c r="D79" s="27" t="s">
        <v>116</v>
      </c>
      <c r="E79" s="27" t="s">
        <v>116</v>
      </c>
      <c r="F79" s="27" t="s">
        <v>116</v>
      </c>
      <c r="G79" s="27" t="s">
        <v>116</v>
      </c>
    </row>
    <row r="80" spans="2:7" ht="30" customHeight="1" x14ac:dyDescent="0.3">
      <c r="B80" s="24" t="s">
        <v>136</v>
      </c>
      <c r="C80" s="27"/>
      <c r="D80" s="27"/>
      <c r="E80" s="27"/>
      <c r="F80" s="27"/>
      <c r="G80" s="27"/>
    </row>
    <row r="81" spans="2:7" ht="30" customHeight="1" x14ac:dyDescent="0.3">
      <c r="B81" s="26" t="s">
        <v>72</v>
      </c>
      <c r="C81" s="27">
        <v>-22828.716190833333</v>
      </c>
      <c r="D81" s="27">
        <v>-22077.352775000003</v>
      </c>
      <c r="E81" s="27">
        <v>-22035.592130833331</v>
      </c>
      <c r="F81" s="27">
        <v>-22774.711048333334</v>
      </c>
      <c r="G81" s="27">
        <v>-22780.267748333335</v>
      </c>
    </row>
    <row r="82" spans="2:7" ht="30" customHeight="1" x14ac:dyDescent="0.3">
      <c r="B82" s="26" t="s">
        <v>107</v>
      </c>
      <c r="C82" s="27" t="s">
        <v>116</v>
      </c>
      <c r="D82" s="27" t="s">
        <v>116</v>
      </c>
      <c r="E82" s="27" t="s">
        <v>116</v>
      </c>
      <c r="F82" s="27" t="s">
        <v>116</v>
      </c>
      <c r="G82" s="27" t="s">
        <v>116</v>
      </c>
    </row>
    <row r="83" spans="2:7" ht="30" customHeight="1" x14ac:dyDescent="0.3">
      <c r="B83" s="24" t="s">
        <v>137</v>
      </c>
      <c r="C83" s="27"/>
      <c r="D83" s="27"/>
      <c r="E83" s="27"/>
      <c r="F83" s="27"/>
      <c r="G83" s="27"/>
    </row>
    <row r="84" spans="2:7" ht="30" customHeight="1" x14ac:dyDescent="0.3">
      <c r="B84" s="26" t="s">
        <v>73</v>
      </c>
      <c r="C84" s="27" t="s">
        <v>116</v>
      </c>
      <c r="D84" s="27" t="s">
        <v>116</v>
      </c>
      <c r="E84" s="27" t="s">
        <v>116</v>
      </c>
      <c r="F84" s="27" t="s">
        <v>116</v>
      </c>
      <c r="G84" s="27" t="s">
        <v>116</v>
      </c>
    </row>
    <row r="85" spans="2:7" ht="30" customHeight="1" x14ac:dyDescent="0.3">
      <c r="B85" s="24" t="s">
        <v>138</v>
      </c>
      <c r="C85" s="27"/>
      <c r="D85" s="27"/>
      <c r="E85" s="27"/>
      <c r="F85" s="27"/>
      <c r="G85" s="27"/>
    </row>
    <row r="86" spans="2:7" ht="30" customHeight="1" x14ac:dyDescent="0.3">
      <c r="B86" s="26" t="s">
        <v>74</v>
      </c>
      <c r="C86" s="27">
        <v>-18026.999625</v>
      </c>
      <c r="D86" s="27">
        <v>-17476.44627</v>
      </c>
      <c r="E86" s="27">
        <v>-17479.767769999999</v>
      </c>
      <c r="F86" s="27">
        <v>-18025.749925</v>
      </c>
      <c r="G86" s="27">
        <v>-18031.306625000001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B2:Q155"/>
  <sheetViews>
    <sheetView showGridLines="0" zoomScale="60" zoomScaleNormal="60" workbookViewId="0"/>
  </sheetViews>
  <sheetFormatPr defaultRowHeight="15" x14ac:dyDescent="0.25"/>
  <cols>
    <col min="1" max="1" width="4.140625" customWidth="1"/>
    <col min="2" max="2" width="50.7109375" customWidth="1"/>
    <col min="3" max="8" width="13.28515625" customWidth="1"/>
    <col min="11" max="11" width="51" customWidth="1"/>
    <col min="12" max="17" width="13.28515625" customWidth="1"/>
  </cols>
  <sheetData>
    <row r="2" spans="2:17" ht="33.75" x14ac:dyDescent="0.5">
      <c r="B2" s="70" t="s">
        <v>158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</row>
    <row r="4" spans="2:17" x14ac:dyDescent="0.25">
      <c r="J4" s="38"/>
    </row>
    <row r="5" spans="2:17" ht="26.25" x14ac:dyDescent="0.4">
      <c r="B5" s="35" t="s">
        <v>152</v>
      </c>
      <c r="C5" s="35"/>
      <c r="D5" s="35"/>
      <c r="E5" s="35"/>
      <c r="F5" s="8"/>
      <c r="G5" s="8"/>
      <c r="H5" s="8"/>
      <c r="J5" s="38"/>
      <c r="K5" s="35" t="s">
        <v>156</v>
      </c>
    </row>
    <row r="6" spans="2:17" x14ac:dyDescent="0.25">
      <c r="B6" s="9"/>
      <c r="C6" s="8"/>
      <c r="D6" s="8"/>
      <c r="E6" s="8"/>
      <c r="F6" s="8"/>
      <c r="G6" s="8"/>
      <c r="H6" s="8"/>
      <c r="J6" s="38"/>
    </row>
    <row r="7" spans="2:17" x14ac:dyDescent="0.25">
      <c r="B7" s="9"/>
      <c r="C7" s="8"/>
      <c r="D7" s="8"/>
      <c r="E7" s="8"/>
      <c r="F7" s="8"/>
      <c r="G7" s="8"/>
      <c r="H7" s="8"/>
      <c r="J7" s="38"/>
    </row>
    <row r="8" spans="2:17" ht="51" x14ac:dyDescent="0.25">
      <c r="B8" s="1"/>
      <c r="C8" s="10" t="s">
        <v>41</v>
      </c>
      <c r="D8" s="10" t="s">
        <v>42</v>
      </c>
      <c r="E8" s="10" t="s">
        <v>43</v>
      </c>
      <c r="F8" s="10" t="s">
        <v>44</v>
      </c>
      <c r="G8" s="10" t="s">
        <v>45</v>
      </c>
      <c r="H8" s="10" t="s">
        <v>46</v>
      </c>
      <c r="J8" s="38"/>
      <c r="K8" s="1"/>
      <c r="L8" s="10" t="s">
        <v>41</v>
      </c>
      <c r="M8" s="10" t="s">
        <v>42</v>
      </c>
      <c r="N8" s="10" t="s">
        <v>43</v>
      </c>
      <c r="O8" s="10" t="s">
        <v>44</v>
      </c>
      <c r="P8" s="10" t="s">
        <v>45</v>
      </c>
      <c r="Q8" s="10" t="s">
        <v>46</v>
      </c>
    </row>
    <row r="9" spans="2:17" ht="27.75" customHeight="1" x14ac:dyDescent="0.25">
      <c r="B9" s="11" t="s">
        <v>48</v>
      </c>
      <c r="C9" s="36">
        <f>('HV SM - tariffs'!E73-'HV SM - tariffs'!E6)/'HV SM - tariffs'!E6</f>
        <v>-5.4318305268869632E-4</v>
      </c>
      <c r="D9" s="36"/>
      <c r="E9" s="36"/>
      <c r="F9" s="37">
        <f>('HV SM - tariffs'!H73-'HV SM - tariffs'!H6)/'HV SM - tariffs'!H6</f>
        <v>0</v>
      </c>
      <c r="G9" s="37"/>
      <c r="H9" s="36"/>
      <c r="J9" s="38"/>
      <c r="K9" s="11" t="s">
        <v>48</v>
      </c>
      <c r="L9" s="36">
        <f>('HV SM - tariffs'!E207-'HV SM - tariffs'!E6)/'HV SM - tariffs'!E6</f>
        <v>-5.4318305268869632E-4</v>
      </c>
      <c r="M9" s="36"/>
      <c r="N9" s="36"/>
      <c r="O9" s="37">
        <f>('HV SM - tariffs'!H207-'HV SM - tariffs'!H6)/'HV SM - tariffs'!H6</f>
        <v>0</v>
      </c>
      <c r="P9" s="37"/>
      <c r="Q9" s="36"/>
    </row>
    <row r="10" spans="2:17" ht="27.75" customHeight="1" x14ac:dyDescent="0.25">
      <c r="B10" s="11" t="s">
        <v>49</v>
      </c>
      <c r="C10" s="36">
        <f>('HV SM - tariffs'!E74-'HV SM - tariffs'!E7)/'HV SM - tariffs'!E7</f>
        <v>0</v>
      </c>
      <c r="D10" s="36">
        <f>('HV SM - tariffs'!F74-'HV SM - tariffs'!F7)/'HV SM - tariffs'!F7</f>
        <v>0</v>
      </c>
      <c r="E10" s="36"/>
      <c r="F10" s="37">
        <f>('HV SM - tariffs'!H74-'HV SM - tariffs'!H7)/'HV SM - tariffs'!H7</f>
        <v>0</v>
      </c>
      <c r="G10" s="37"/>
      <c r="H10" s="36"/>
      <c r="J10" s="38"/>
      <c r="K10" s="11" t="s">
        <v>49</v>
      </c>
      <c r="L10" s="36">
        <f>('HV SM - tariffs'!E208-'HV SM - tariffs'!E7)/'HV SM - tariffs'!E7</f>
        <v>0</v>
      </c>
      <c r="M10" s="36">
        <f>('HV SM - tariffs'!F208-'HV SM - tariffs'!F7)/'HV SM - tariffs'!F7</f>
        <v>0</v>
      </c>
      <c r="N10" s="36"/>
      <c r="O10" s="37">
        <f>('HV SM - tariffs'!H208-'HV SM - tariffs'!H7)/'HV SM - tariffs'!H7</f>
        <v>0</v>
      </c>
      <c r="P10" s="37"/>
      <c r="Q10" s="36"/>
    </row>
    <row r="11" spans="2:17" ht="27.75" customHeight="1" x14ac:dyDescent="0.25">
      <c r="B11" s="11" t="s">
        <v>50</v>
      </c>
      <c r="C11" s="36">
        <f>('HV SM - tariffs'!E75-'HV SM - tariffs'!E8)/'HV SM - tariffs'!E8</f>
        <v>0</v>
      </c>
      <c r="D11" s="36"/>
      <c r="E11" s="36"/>
      <c r="F11" s="37"/>
      <c r="G11" s="37"/>
      <c r="H11" s="36"/>
      <c r="J11" s="38"/>
      <c r="K11" s="11" t="s">
        <v>50</v>
      </c>
      <c r="L11" s="36">
        <f>('HV SM - tariffs'!E209-'HV SM - tariffs'!E8)/'HV SM - tariffs'!E8</f>
        <v>0</v>
      </c>
      <c r="M11" s="36"/>
      <c r="N11" s="36"/>
      <c r="O11" s="37"/>
      <c r="P11" s="37"/>
      <c r="Q11" s="36"/>
    </row>
    <row r="12" spans="2:17" ht="27.75" customHeight="1" x14ac:dyDescent="0.25">
      <c r="B12" s="11" t="s">
        <v>51</v>
      </c>
      <c r="C12" s="36">
        <f>('HV SM - tariffs'!E76-'HV SM - tariffs'!E9)/'HV SM - tariffs'!E9</f>
        <v>0</v>
      </c>
      <c r="D12" s="36"/>
      <c r="E12" s="36"/>
      <c r="F12" s="37">
        <f>('HV SM - tariffs'!H76-'HV SM - tariffs'!H9)/'HV SM - tariffs'!H9</f>
        <v>0</v>
      </c>
      <c r="G12" s="37"/>
      <c r="H12" s="36"/>
      <c r="J12" s="38"/>
      <c r="K12" s="11" t="s">
        <v>51</v>
      </c>
      <c r="L12" s="36">
        <f>('HV SM - tariffs'!E210-'HV SM - tariffs'!E9)/'HV SM - tariffs'!E9</f>
        <v>0</v>
      </c>
      <c r="M12" s="36"/>
      <c r="N12" s="36"/>
      <c r="O12" s="37">
        <f>('HV SM - tariffs'!H210-'HV SM - tariffs'!H9)/'HV SM - tariffs'!H9</f>
        <v>0</v>
      </c>
      <c r="P12" s="37"/>
      <c r="Q12" s="36"/>
    </row>
    <row r="13" spans="2:17" ht="27.75" customHeight="1" x14ac:dyDescent="0.25">
      <c r="B13" s="11" t="s">
        <v>52</v>
      </c>
      <c r="C13" s="36">
        <f>('HV SM - tariffs'!E77-'HV SM - tariffs'!E10)/'HV SM - tariffs'!E10</f>
        <v>0</v>
      </c>
      <c r="D13" s="36">
        <f>('HV SM - tariffs'!F77-'HV SM - tariffs'!F10)/'HV SM - tariffs'!F10</f>
        <v>0</v>
      </c>
      <c r="E13" s="36"/>
      <c r="F13" s="37">
        <f>('HV SM - tariffs'!H77-'HV SM - tariffs'!H10)/'HV SM - tariffs'!H10</f>
        <v>0</v>
      </c>
      <c r="G13" s="37"/>
      <c r="H13" s="36"/>
      <c r="J13" s="38"/>
      <c r="K13" s="11" t="s">
        <v>52</v>
      </c>
      <c r="L13" s="36">
        <f>('HV SM - tariffs'!E211-'HV SM - tariffs'!E10)/'HV SM - tariffs'!E10</f>
        <v>0</v>
      </c>
      <c r="M13" s="36">
        <f>('HV SM - tariffs'!F211-'HV SM - tariffs'!F10)/'HV SM - tariffs'!F10</f>
        <v>-3.7037037037037069E-3</v>
      </c>
      <c r="N13" s="36"/>
      <c r="O13" s="37">
        <f>('HV SM - tariffs'!H211-'HV SM - tariffs'!H10)/'HV SM - tariffs'!H10</f>
        <v>0</v>
      </c>
      <c r="P13" s="37"/>
      <c r="Q13" s="36"/>
    </row>
    <row r="14" spans="2:17" ht="27.75" customHeight="1" x14ac:dyDescent="0.25">
      <c r="B14" s="11" t="s">
        <v>53</v>
      </c>
      <c r="C14" s="36">
        <f>('HV SM - tariffs'!E78-'HV SM - tariffs'!E11)/'HV SM - tariffs'!E11</f>
        <v>0</v>
      </c>
      <c r="D14" s="36"/>
      <c r="E14" s="36"/>
      <c r="F14" s="37"/>
      <c r="G14" s="37"/>
      <c r="H14" s="36"/>
      <c r="J14" s="38"/>
      <c r="K14" s="11" t="s">
        <v>53</v>
      </c>
      <c r="L14" s="36">
        <f>('HV SM - tariffs'!E212-'HV SM - tariffs'!E11)/'HV SM - tariffs'!E11</f>
        <v>0</v>
      </c>
      <c r="M14" s="36"/>
      <c r="N14" s="36"/>
      <c r="O14" s="37"/>
      <c r="P14" s="37"/>
      <c r="Q14" s="36"/>
    </row>
    <row r="15" spans="2:17" ht="27.75" customHeight="1" x14ac:dyDescent="0.25">
      <c r="B15" s="11" t="s">
        <v>54</v>
      </c>
      <c r="C15" s="36">
        <f>('HV SM - tariffs'!E79-'HV SM - tariffs'!E12)/'HV SM - tariffs'!E12</f>
        <v>-5.4794520547939173E-4</v>
      </c>
      <c r="D15" s="36">
        <f>('HV SM - tariffs'!F79-'HV SM - tariffs'!F12)/'HV SM - tariffs'!F12</f>
        <v>0</v>
      </c>
      <c r="E15" s="36"/>
      <c r="F15" s="37">
        <f>('HV SM - tariffs'!H79-'HV SM - tariffs'!H12)/'HV SM - tariffs'!H12</f>
        <v>-7.1530758226035667E-4</v>
      </c>
      <c r="G15" s="37"/>
      <c r="H15" s="36"/>
      <c r="J15" s="38"/>
      <c r="K15" s="11" t="s">
        <v>54</v>
      </c>
      <c r="L15" s="36">
        <f>('HV SM - tariffs'!E213-'HV SM - tariffs'!E12)/'HV SM - tariffs'!E12</f>
        <v>-5.4794520547939173E-4</v>
      </c>
      <c r="M15" s="36">
        <f>('HV SM - tariffs'!F213-'HV SM - tariffs'!F12)/'HV SM - tariffs'!F12</f>
        <v>0</v>
      </c>
      <c r="N15" s="36"/>
      <c r="O15" s="37">
        <f>('HV SM - tariffs'!H213-'HV SM - tariffs'!H12)/'HV SM - tariffs'!H12</f>
        <v>-3.2188841201716686E-3</v>
      </c>
      <c r="P15" s="37"/>
      <c r="Q15" s="36"/>
    </row>
    <row r="16" spans="2:17" ht="27.75" customHeight="1" x14ac:dyDescent="0.25">
      <c r="B16" s="11" t="s">
        <v>56</v>
      </c>
      <c r="C16" s="36">
        <f>('HV SM - tariffs'!E80-'HV SM - tariffs'!E13)/'HV SM - tariffs'!E13</f>
        <v>0</v>
      </c>
      <c r="D16" s="36">
        <f>('HV SM - tariffs'!F80-'HV SM - tariffs'!F13)/'HV SM - tariffs'!F13</f>
        <v>0</v>
      </c>
      <c r="E16" s="36"/>
      <c r="F16" s="37">
        <f>('HV SM - tariffs'!H80-'HV SM - tariffs'!H13)/'HV SM - tariffs'!H13</f>
        <v>-1.0030090270812223E-3</v>
      </c>
      <c r="G16" s="37"/>
      <c r="H16" s="36"/>
      <c r="J16" s="38"/>
      <c r="K16" s="11" t="s">
        <v>56</v>
      </c>
      <c r="L16" s="36">
        <f>('HV SM - tariffs'!E214-'HV SM - tariffs'!E13)/'HV SM - tariffs'!E13</f>
        <v>-8.3963056255257078E-4</v>
      </c>
      <c r="M16" s="36">
        <f>('HV SM - tariffs'!F214-'HV SM - tariffs'!F13)/'HV SM - tariffs'!F13</f>
        <v>0</v>
      </c>
      <c r="N16" s="36"/>
      <c r="O16" s="37">
        <f>('HV SM - tariffs'!H214-'HV SM - tariffs'!H13)/'HV SM - tariffs'!H13</f>
        <v>-1.0030090270812223E-3</v>
      </c>
      <c r="P16" s="37"/>
      <c r="Q16" s="36"/>
    </row>
    <row r="17" spans="2:17" ht="27.75" customHeight="1" x14ac:dyDescent="0.25">
      <c r="B17" s="11" t="s">
        <v>57</v>
      </c>
      <c r="C17" s="36">
        <f>('HV SM - tariffs'!E81-'HV SM - tariffs'!E14)/'HV SM - tariffs'!E14</f>
        <v>0</v>
      </c>
      <c r="D17" s="36">
        <f>('HV SM - tariffs'!F81-'HV SM - tariffs'!F14)/'HV SM - tariffs'!F14</f>
        <v>0</v>
      </c>
      <c r="E17" s="36"/>
      <c r="F17" s="37">
        <f>('HV SM - tariffs'!H81-'HV SM - tariffs'!H14)/'HV SM - tariffs'!H14</f>
        <v>5.0386853379372237E-2</v>
      </c>
      <c r="G17" s="37"/>
      <c r="H17" s="36"/>
      <c r="J17" s="38"/>
      <c r="K17" s="11" t="s">
        <v>57</v>
      </c>
      <c r="L17" s="36">
        <f>('HV SM - tariffs'!E215-'HV SM - tariffs'!E14)/'HV SM - tariffs'!E14</f>
        <v>6.5919578114707444E-4</v>
      </c>
      <c r="M17" s="36">
        <f>('HV SM - tariffs'!F215-'HV SM - tariffs'!F14)/'HV SM - tariffs'!F14</f>
        <v>0</v>
      </c>
      <c r="N17" s="36"/>
      <c r="O17" s="37">
        <f>('HV SM - tariffs'!H215-'HV SM - tariffs'!H14)/'HV SM - tariffs'!H14</f>
        <v>-4.9235884647354814E-3</v>
      </c>
      <c r="P17" s="37"/>
      <c r="Q17" s="36"/>
    </row>
    <row r="18" spans="2:17" ht="27.75" customHeight="1" x14ac:dyDescent="0.25">
      <c r="B18" s="11" t="s">
        <v>58</v>
      </c>
      <c r="C18" s="36">
        <f>('HV SM - tariffs'!E82-'HV SM - tariffs'!E15)/'HV SM - tariffs'!E15</f>
        <v>-1.3856172925030426E-4</v>
      </c>
      <c r="D18" s="36">
        <f>('HV SM - tariffs'!F82-'HV SM - tariffs'!F15)/'HV SM - tariffs'!F15</f>
        <v>0</v>
      </c>
      <c r="E18" s="36">
        <f>('HV SM - tariffs'!G82-'HV SM - tariffs'!G15)/'HV SM - tariffs'!G15</f>
        <v>0</v>
      </c>
      <c r="F18" s="37">
        <f>('HV SM - tariffs'!H82-'HV SM - tariffs'!H15)/'HV SM - tariffs'!H15</f>
        <v>-8.3822296730928639E-4</v>
      </c>
      <c r="G18" s="37">
        <f>('HV SM - tariffs'!I82-'HV SM - tariffs'!I15)/'HV SM - tariffs'!I15</f>
        <v>-7.6923076923076988E-3</v>
      </c>
      <c r="H18" s="36">
        <f>('HV SM - tariffs'!J82-'HV SM - tariffs'!J15)/'HV SM - tariffs'!J15</f>
        <v>0</v>
      </c>
      <c r="J18" s="38"/>
      <c r="K18" s="11" t="s">
        <v>58</v>
      </c>
      <c r="L18" s="36">
        <f>('HV SM - tariffs'!E216-'HV SM - tariffs'!E15)/'HV SM - tariffs'!E15</f>
        <v>1.3856172925042731E-4</v>
      </c>
      <c r="M18" s="36">
        <f>('HV SM - tariffs'!F216-'HV SM - tariffs'!F15)/'HV SM - tariffs'!F15</f>
        <v>-1.362397820163489E-3</v>
      </c>
      <c r="N18" s="36">
        <f>('HV SM - tariffs'!G216-'HV SM - tariffs'!G15)/'HV SM - tariffs'!G15</f>
        <v>0</v>
      </c>
      <c r="O18" s="37">
        <f>('HV SM - tariffs'!H216-'HV SM - tariffs'!H15)/'HV SM - tariffs'!H15</f>
        <v>-8.3822296730928639E-4</v>
      </c>
      <c r="P18" s="37">
        <f>('HV SM - tariffs'!I216-'HV SM - tariffs'!I15)/'HV SM - tariffs'!I15</f>
        <v>-7.6923076923076988E-3</v>
      </c>
      <c r="Q18" s="36">
        <f>('HV SM - tariffs'!J216-'HV SM - tariffs'!J15)/'HV SM - tariffs'!J15</f>
        <v>0</v>
      </c>
    </row>
    <row r="19" spans="2:17" ht="27.75" customHeight="1" x14ac:dyDescent="0.25">
      <c r="B19" s="11" t="s">
        <v>59</v>
      </c>
      <c r="C19" s="36">
        <f>('HV SM - tariffs'!E83-'HV SM - tariffs'!E16)/'HV SM - tariffs'!E16</f>
        <v>0</v>
      </c>
      <c r="D19" s="36">
        <f>('HV SM - tariffs'!F83-'HV SM - tariffs'!F16)/'HV SM - tariffs'!F16</f>
        <v>-1.7636684303350986E-3</v>
      </c>
      <c r="E19" s="36">
        <f>('HV SM - tariffs'!G83-'HV SM - tariffs'!G16)/'HV SM - tariffs'!G16</f>
        <v>0</v>
      </c>
      <c r="F19" s="37">
        <f>('HV SM - tariffs'!H83-'HV SM - tariffs'!H16)/'HV SM - tariffs'!H16</f>
        <v>-1.0030090270812223E-3</v>
      </c>
      <c r="G19" s="37">
        <f>('HV SM - tariffs'!I83-'HV SM - tariffs'!I16)/'HV SM - tariffs'!I16</f>
        <v>0</v>
      </c>
      <c r="H19" s="36">
        <f>('HV SM - tariffs'!J83-'HV SM - tariffs'!J16)/'HV SM - tariffs'!J16</f>
        <v>0</v>
      </c>
      <c r="J19" s="38"/>
      <c r="K19" s="11" t="s">
        <v>59</v>
      </c>
      <c r="L19" s="36">
        <f>('HV SM - tariffs'!E217-'HV SM - tariffs'!E16)/'HV SM - tariffs'!E16</f>
        <v>4.9693556402188399E-4</v>
      </c>
      <c r="M19" s="36">
        <f>('HV SM - tariffs'!F217-'HV SM - tariffs'!F16)/'HV SM - tariffs'!F16</f>
        <v>-1.7636684303350986E-3</v>
      </c>
      <c r="N19" s="36">
        <f>('HV SM - tariffs'!G217-'HV SM - tariffs'!G16)/'HV SM - tariffs'!G16</f>
        <v>0</v>
      </c>
      <c r="O19" s="37">
        <f>('HV SM - tariffs'!H217-'HV SM - tariffs'!H16)/'HV SM - tariffs'!H16</f>
        <v>-1.0030090270812223E-3</v>
      </c>
      <c r="P19" s="37">
        <f>('HV SM - tariffs'!I217-'HV SM - tariffs'!I16)/'HV SM - tariffs'!I16</f>
        <v>-5.8139534883720981E-3</v>
      </c>
      <c r="Q19" s="36">
        <f>('HV SM - tariffs'!J217-'HV SM - tariffs'!J16)/'HV SM - tariffs'!J16</f>
        <v>0</v>
      </c>
    </row>
    <row r="20" spans="2:17" ht="27.75" customHeight="1" x14ac:dyDescent="0.25">
      <c r="B20" s="11" t="s">
        <v>60</v>
      </c>
      <c r="C20" s="36">
        <f>('HV SM - tariffs'!E84-'HV SM - tariffs'!E17)/'HV SM - tariffs'!E17</f>
        <v>-2.0181634712418444E-4</v>
      </c>
      <c r="D20" s="36">
        <f>('HV SM - tariffs'!F84-'HV SM - tariffs'!F17)/'HV SM - tariffs'!F17</f>
        <v>0</v>
      </c>
      <c r="E20" s="36">
        <f>('HV SM - tariffs'!G84-'HV SM - tariffs'!G17)/'HV SM - tariffs'!G17</f>
        <v>0</v>
      </c>
      <c r="F20" s="37">
        <f>('HV SM - tariffs'!H84-'HV SM - tariffs'!H17)/'HV SM - tariffs'!H17</f>
        <v>9.0679811991287357E-2</v>
      </c>
      <c r="G20" s="37">
        <f>('HV SM - tariffs'!I84-'HV SM - tariffs'!I17)/'HV SM - tariffs'!I17</f>
        <v>0</v>
      </c>
      <c r="H20" s="36">
        <f>('HV SM - tariffs'!J84-'HV SM - tariffs'!J17)/'HV SM - tariffs'!J17</f>
        <v>0</v>
      </c>
      <c r="J20" s="38"/>
      <c r="K20" s="11" t="s">
        <v>60</v>
      </c>
      <c r="L20" s="36">
        <f>('HV SM - tariffs'!E218-'HV SM - tariffs'!E17)/'HV SM - tariffs'!E17</f>
        <v>6.0544904137237404E-4</v>
      </c>
      <c r="M20" s="36">
        <f>('HV SM - tariffs'!F218-'HV SM - tariffs'!F17)/'HV SM - tariffs'!F17</f>
        <v>-2.3474178403755891E-3</v>
      </c>
      <c r="N20" s="36">
        <f>('HV SM - tariffs'!G218-'HV SM - tariffs'!G17)/'HV SM - tariffs'!G17</f>
        <v>0</v>
      </c>
      <c r="O20" s="37">
        <f>('HV SM - tariffs'!H218-'HV SM - tariffs'!H17)/'HV SM - tariffs'!H17</f>
        <v>-5.1587756505789614E-3</v>
      </c>
      <c r="P20" s="37">
        <f>('HV SM - tariffs'!I218-'HV SM - tariffs'!I17)/'HV SM - tariffs'!I17</f>
        <v>0</v>
      </c>
      <c r="Q20" s="36">
        <f>('HV SM - tariffs'!J218-'HV SM - tariffs'!J17)/'HV SM - tariffs'!J17</f>
        <v>0</v>
      </c>
    </row>
    <row r="21" spans="2:17" ht="27.75" customHeight="1" x14ac:dyDescent="0.25">
      <c r="B21" s="11" t="s">
        <v>61</v>
      </c>
      <c r="C21" s="36">
        <f>('HV SM - tariffs'!E85-'HV SM - tariffs'!E18)/'HV SM - tariffs'!E18</f>
        <v>-2.5025025025022271E-4</v>
      </c>
      <c r="D21" s="36">
        <f>('HV SM - tariffs'!F85-'HV SM - tariffs'!F18)/'HV SM - tariffs'!F18</f>
        <v>0</v>
      </c>
      <c r="E21" s="36">
        <f>('HV SM - tariffs'!G85-'HV SM - tariffs'!G18)/'HV SM - tariffs'!G18</f>
        <v>0</v>
      </c>
      <c r="F21" s="37">
        <f>('HV SM - tariffs'!H85-'HV SM - tariffs'!H18)/'HV SM - tariffs'!H18</f>
        <v>0.49824212778966676</v>
      </c>
      <c r="G21" s="37">
        <f>('HV SM - tariffs'!I85-'HV SM - tariffs'!I18)/'HV SM - tariffs'!I18</f>
        <v>0</v>
      </c>
      <c r="H21" s="36">
        <f>('HV SM - tariffs'!J85-'HV SM - tariffs'!J18)/'HV SM - tariffs'!J18</f>
        <v>0</v>
      </c>
      <c r="J21" s="38"/>
      <c r="K21" s="11" t="s">
        <v>61</v>
      </c>
      <c r="L21" s="36">
        <f>('HV SM - tariffs'!E219-'HV SM - tariffs'!E18)/'HV SM - tariffs'!E18</f>
        <v>1.2512512512513358E-3</v>
      </c>
      <c r="M21" s="36">
        <f>('HV SM - tariffs'!F219-'HV SM - tariffs'!F18)/'HV SM - tariffs'!F18</f>
        <v>0</v>
      </c>
      <c r="N21" s="36">
        <f>('HV SM - tariffs'!G219-'HV SM - tariffs'!G18)/'HV SM - tariffs'!G18</f>
        <v>0</v>
      </c>
      <c r="O21" s="37">
        <f>('HV SM - tariffs'!H219-'HV SM - tariffs'!H18)/'HV SM - tariffs'!H18</f>
        <v>-5.0443289513909858E-3</v>
      </c>
      <c r="P21" s="37">
        <f>('HV SM - tariffs'!I219-'HV SM - tariffs'!I18)/'HV SM - tariffs'!I18</f>
        <v>0</v>
      </c>
      <c r="Q21" s="36">
        <f>('HV SM - tariffs'!J219-'HV SM - tariffs'!J18)/'HV SM - tariffs'!J18</f>
        <v>0</v>
      </c>
    </row>
    <row r="22" spans="2:17" ht="27.75" customHeight="1" x14ac:dyDescent="0.25">
      <c r="B22" s="11" t="s">
        <v>62</v>
      </c>
      <c r="C22" s="36">
        <f>('HV SM - tariffs'!E86-'HV SM - tariffs'!E19)/'HV SM - tariffs'!E19</f>
        <v>0</v>
      </c>
      <c r="D22" s="36"/>
      <c r="E22" s="36"/>
      <c r="F22" s="37"/>
      <c r="G22" s="37"/>
      <c r="H22" s="36"/>
      <c r="J22" s="38"/>
      <c r="K22" s="11" t="s">
        <v>62</v>
      </c>
      <c r="L22" s="36">
        <f>('HV SM - tariffs'!E220-'HV SM - tariffs'!E19)/'HV SM - tariffs'!E19</f>
        <v>0</v>
      </c>
      <c r="M22" s="36"/>
      <c r="N22" s="36"/>
      <c r="O22" s="37"/>
      <c r="P22" s="37"/>
      <c r="Q22" s="36"/>
    </row>
    <row r="23" spans="2:17" ht="27.75" customHeight="1" x14ac:dyDescent="0.25">
      <c r="B23" s="11" t="s">
        <v>64</v>
      </c>
      <c r="C23" s="36">
        <f>('HV SM - tariffs'!E87-'HV SM - tariffs'!E20)/'HV SM - tariffs'!E20</f>
        <v>-2.0932544874150062E-4</v>
      </c>
      <c r="D23" s="36">
        <f>('HV SM - tariffs'!F87-'HV SM - tariffs'!F20)/'HV SM - tariffs'!F20</f>
        <v>-4.8262548262542946E-4</v>
      </c>
      <c r="E23" s="36">
        <f>('HV SM - tariffs'!G87-'HV SM - tariffs'!G20)/'HV SM - tariffs'!G20</f>
        <v>0</v>
      </c>
      <c r="F23" s="37"/>
      <c r="G23" s="37"/>
      <c r="H23" s="36"/>
      <c r="J23" s="38"/>
      <c r="K23" s="11" t="s">
        <v>64</v>
      </c>
      <c r="L23" s="36">
        <f>('HV SM - tariffs'!E221-'HV SM - tariffs'!E20)/'HV SM - tariffs'!E20</f>
        <v>-5.2331362185421639E-5</v>
      </c>
      <c r="M23" s="36">
        <f>('HV SM - tariffs'!F221-'HV SM - tariffs'!F20)/'HV SM - tariffs'!F20</f>
        <v>-1.4478764478765027E-3</v>
      </c>
      <c r="N23" s="36">
        <f>('HV SM - tariffs'!G221-'HV SM - tariffs'!G20)/'HV SM - tariffs'!G20</f>
        <v>0</v>
      </c>
      <c r="O23" s="37"/>
      <c r="P23" s="37"/>
      <c r="Q23" s="36"/>
    </row>
    <row r="24" spans="2:17" x14ac:dyDescent="0.25">
      <c r="J24" s="38"/>
    </row>
    <row r="25" spans="2:17" ht="26.25" x14ac:dyDescent="0.4">
      <c r="B25" s="35" t="s">
        <v>153</v>
      </c>
      <c r="J25" s="38"/>
      <c r="K25" s="35" t="s">
        <v>157</v>
      </c>
    </row>
    <row r="26" spans="2:17" x14ac:dyDescent="0.25">
      <c r="J26" s="38"/>
    </row>
    <row r="27" spans="2:17" ht="51" x14ac:dyDescent="0.25">
      <c r="B27" s="1"/>
      <c r="C27" s="10" t="s">
        <v>41</v>
      </c>
      <c r="D27" s="10" t="s">
        <v>42</v>
      </c>
      <c r="E27" s="10" t="s">
        <v>43</v>
      </c>
      <c r="F27" s="10" t="s">
        <v>44</v>
      </c>
      <c r="G27" s="10" t="s">
        <v>45</v>
      </c>
      <c r="H27" s="10" t="s">
        <v>46</v>
      </c>
      <c r="J27" s="38"/>
      <c r="K27" s="1"/>
      <c r="L27" s="10" t="s">
        <v>41</v>
      </c>
      <c r="M27" s="10" t="s">
        <v>42</v>
      </c>
      <c r="N27" s="10" t="s">
        <v>43</v>
      </c>
      <c r="O27" s="10" t="s">
        <v>44</v>
      </c>
      <c r="P27" s="10" t="s">
        <v>45</v>
      </c>
      <c r="Q27" s="10" t="s">
        <v>46</v>
      </c>
    </row>
    <row r="28" spans="2:17" ht="27" customHeight="1" x14ac:dyDescent="0.25">
      <c r="B28" s="11" t="s">
        <v>48</v>
      </c>
      <c r="C28" s="36">
        <f>('HV SM - tariffs'!E140-'HV SM - tariffs'!E6)/'HV SM - tariffs'!E6</f>
        <v>-5.4318305268869632E-4</v>
      </c>
      <c r="D28" s="36"/>
      <c r="E28" s="36"/>
      <c r="F28" s="37">
        <f>('HV SM - tariffs'!H140-'HV SM - tariffs'!H6)/'HV SM - tariffs'!H6</f>
        <v>0</v>
      </c>
      <c r="G28" s="37"/>
      <c r="H28" s="36"/>
      <c r="J28" s="38"/>
      <c r="K28" s="11" t="s">
        <v>48</v>
      </c>
      <c r="L28" s="36">
        <f>('HV SM - tariffs'!E274-'HV SM - tariffs'!E6)/'HV SM - tariffs'!E6</f>
        <v>0</v>
      </c>
      <c r="M28" s="36"/>
      <c r="N28" s="36"/>
      <c r="O28" s="37">
        <f>('HV SM - tariffs'!H274-'HV SM - tariffs'!H6)/'HV SM - tariffs'!H6</f>
        <v>0</v>
      </c>
      <c r="P28" s="37"/>
      <c r="Q28" s="36"/>
    </row>
    <row r="29" spans="2:17" ht="27" customHeight="1" x14ac:dyDescent="0.25">
      <c r="B29" s="11" t="s">
        <v>49</v>
      </c>
      <c r="C29" s="36">
        <f>('HV SM - tariffs'!E141-'HV SM - tariffs'!E7)/'HV SM - tariffs'!E7</f>
        <v>0</v>
      </c>
      <c r="D29" s="36">
        <f>('HV SM - tariffs'!F141-'HV SM - tariffs'!F7)/'HV SM - tariffs'!F7</f>
        <v>0</v>
      </c>
      <c r="E29" s="36"/>
      <c r="F29" s="37">
        <f>('HV SM - tariffs'!H141-'HV SM - tariffs'!H7)/'HV SM - tariffs'!H7</f>
        <v>0</v>
      </c>
      <c r="G29" s="37"/>
      <c r="H29" s="36"/>
      <c r="J29" s="38"/>
      <c r="K29" s="11" t="s">
        <v>49</v>
      </c>
      <c r="L29" s="36">
        <f>('HV SM - tariffs'!E275-'HV SM - tariffs'!E7)/'HV SM - tariffs'!E7</f>
        <v>0</v>
      </c>
      <c r="M29" s="36">
        <f>('HV SM - tariffs'!F275-'HV SM - tariffs'!F7)/'HV SM - tariffs'!F7</f>
        <v>0</v>
      </c>
      <c r="N29" s="36"/>
      <c r="O29" s="37">
        <f>('HV SM - tariffs'!H275-'HV SM - tariffs'!H7)/'HV SM - tariffs'!H7</f>
        <v>0</v>
      </c>
      <c r="P29" s="37"/>
      <c r="Q29" s="36"/>
    </row>
    <row r="30" spans="2:17" ht="27" customHeight="1" x14ac:dyDescent="0.25">
      <c r="B30" s="11" t="s">
        <v>50</v>
      </c>
      <c r="C30" s="36">
        <f>('HV SM - tariffs'!E142-'HV SM - tariffs'!E8)/'HV SM - tariffs'!E8</f>
        <v>0</v>
      </c>
      <c r="D30" s="36"/>
      <c r="E30" s="36"/>
      <c r="F30" s="37"/>
      <c r="G30" s="37"/>
      <c r="H30" s="36"/>
      <c r="J30" s="38"/>
      <c r="K30" s="11" t="s">
        <v>50</v>
      </c>
      <c r="L30" s="36">
        <f>('HV SM - tariffs'!E276-'HV SM - tariffs'!E8)/'HV SM - tariffs'!E8</f>
        <v>0</v>
      </c>
      <c r="M30" s="36"/>
      <c r="N30" s="36"/>
      <c r="O30" s="37"/>
      <c r="P30" s="37"/>
      <c r="Q30" s="36"/>
    </row>
    <row r="31" spans="2:17" ht="27" customHeight="1" x14ac:dyDescent="0.25">
      <c r="B31" s="11" t="s">
        <v>51</v>
      </c>
      <c r="C31" s="36">
        <f>('HV SM - tariffs'!E143-'HV SM - tariffs'!E9)/'HV SM - tariffs'!E9</f>
        <v>0</v>
      </c>
      <c r="D31" s="36"/>
      <c r="E31" s="36"/>
      <c r="F31" s="37">
        <f>('HV SM - tariffs'!H143-'HV SM - tariffs'!H9)/'HV SM - tariffs'!H9</f>
        <v>0</v>
      </c>
      <c r="G31" s="37"/>
      <c r="H31" s="36"/>
      <c r="J31" s="38"/>
      <c r="K31" s="11" t="s">
        <v>51</v>
      </c>
      <c r="L31" s="36">
        <f>('HV SM - tariffs'!E277-'HV SM - tariffs'!E9)/'HV SM - tariffs'!E9</f>
        <v>0</v>
      </c>
      <c r="M31" s="36"/>
      <c r="N31" s="36"/>
      <c r="O31" s="37">
        <f>('HV SM - tariffs'!H277-'HV SM - tariffs'!H9)/'HV SM - tariffs'!H9</f>
        <v>0</v>
      </c>
      <c r="P31" s="37"/>
      <c r="Q31" s="36"/>
    </row>
    <row r="32" spans="2:17" ht="27" customHeight="1" x14ac:dyDescent="0.25">
      <c r="B32" s="11" t="s">
        <v>52</v>
      </c>
      <c r="C32" s="36">
        <f>('HV SM - tariffs'!E144-'HV SM - tariffs'!E10)/'HV SM - tariffs'!E10</f>
        <v>0</v>
      </c>
      <c r="D32" s="36">
        <f>('HV SM - tariffs'!F144-'HV SM - tariffs'!F10)/'HV SM - tariffs'!F10</f>
        <v>0</v>
      </c>
      <c r="E32" s="36"/>
      <c r="F32" s="37">
        <f>('HV SM - tariffs'!H144-'HV SM - tariffs'!H10)/'HV SM - tariffs'!H10</f>
        <v>0</v>
      </c>
      <c r="G32" s="37"/>
      <c r="H32" s="36"/>
      <c r="J32" s="38"/>
      <c r="K32" s="11" t="s">
        <v>52</v>
      </c>
      <c r="L32" s="36">
        <f>('HV SM - tariffs'!E278-'HV SM - tariffs'!E10)/'HV SM - tariffs'!E10</f>
        <v>0</v>
      </c>
      <c r="M32" s="36">
        <f>('HV SM - tariffs'!F278-'HV SM - tariffs'!F10)/'HV SM - tariffs'!F10</f>
        <v>0</v>
      </c>
      <c r="N32" s="36"/>
      <c r="O32" s="37">
        <f>('HV SM - tariffs'!H278-'HV SM - tariffs'!H10)/'HV SM - tariffs'!H10</f>
        <v>0</v>
      </c>
      <c r="P32" s="37"/>
      <c r="Q32" s="36"/>
    </row>
    <row r="33" spans="2:17" ht="27" customHeight="1" x14ac:dyDescent="0.25">
      <c r="B33" s="11" t="s">
        <v>53</v>
      </c>
      <c r="C33" s="36">
        <f>('HV SM - tariffs'!E145-'HV SM - tariffs'!E11)/'HV SM - tariffs'!E11</f>
        <v>0</v>
      </c>
      <c r="D33" s="36"/>
      <c r="E33" s="36"/>
      <c r="F33" s="37"/>
      <c r="G33" s="37"/>
      <c r="H33" s="36"/>
      <c r="J33" s="38"/>
      <c r="K33" s="11" t="s">
        <v>53</v>
      </c>
      <c r="L33" s="36">
        <f>('HV SM - tariffs'!E279-'HV SM - tariffs'!E11)/'HV SM - tariffs'!E11</f>
        <v>0</v>
      </c>
      <c r="M33" s="36"/>
      <c r="N33" s="36"/>
      <c r="O33" s="37"/>
      <c r="P33" s="37"/>
      <c r="Q33" s="36"/>
    </row>
    <row r="34" spans="2:17" ht="27" customHeight="1" x14ac:dyDescent="0.25">
      <c r="B34" s="11" t="s">
        <v>54</v>
      </c>
      <c r="C34" s="36">
        <f>('HV SM - tariffs'!E146-'HV SM - tariffs'!E12)/'HV SM - tariffs'!E12</f>
        <v>-5.4794520547939173E-4</v>
      </c>
      <c r="D34" s="36">
        <f>('HV SM - tariffs'!F146-'HV SM - tariffs'!F12)/'HV SM - tariffs'!F12</f>
        <v>0</v>
      </c>
      <c r="E34" s="36"/>
      <c r="F34" s="37">
        <f>('HV SM - tariffs'!H146-'HV SM - tariffs'!H12)/'HV SM - tariffs'!H12</f>
        <v>-1.0729613733905985E-3</v>
      </c>
      <c r="G34" s="37"/>
      <c r="H34" s="36"/>
      <c r="J34" s="38"/>
      <c r="K34" s="11" t="s">
        <v>54</v>
      </c>
      <c r="L34" s="36">
        <f>('HV SM - tariffs'!E280-'HV SM - tariffs'!E12)/'HV SM - tariffs'!E12</f>
        <v>0</v>
      </c>
      <c r="M34" s="36">
        <f>('HV SM - tariffs'!F280-'HV SM - tariffs'!F12)/'HV SM - tariffs'!F12</f>
        <v>0</v>
      </c>
      <c r="N34" s="36"/>
      <c r="O34" s="37">
        <f>('HV SM - tariffs'!H280-'HV SM - tariffs'!H12)/'HV SM - tariffs'!H12</f>
        <v>0</v>
      </c>
      <c r="P34" s="37"/>
      <c r="Q34" s="36"/>
    </row>
    <row r="35" spans="2:17" ht="27" customHeight="1" x14ac:dyDescent="0.25">
      <c r="B35" s="11" t="s">
        <v>56</v>
      </c>
      <c r="C35" s="36">
        <f>('HV SM - tariffs'!E147-'HV SM - tariffs'!E13)/'HV SM - tariffs'!E13</f>
        <v>-8.3963056255257078E-4</v>
      </c>
      <c r="D35" s="36">
        <f>('HV SM - tariffs'!F147-'HV SM - tariffs'!F13)/'HV SM - tariffs'!F13</f>
        <v>0</v>
      </c>
      <c r="E35" s="36"/>
      <c r="F35" s="37">
        <f>('HV SM - tariffs'!H147-'HV SM - tariffs'!H13)/'HV SM - tariffs'!H13</f>
        <v>-1.5045135406219225E-3</v>
      </c>
      <c r="G35" s="37"/>
      <c r="H35" s="36"/>
      <c r="J35" s="38"/>
      <c r="K35" s="11" t="s">
        <v>56</v>
      </c>
      <c r="L35" s="36">
        <f>('HV SM - tariffs'!E281-'HV SM - tariffs'!E13)/'HV SM - tariffs'!E13</f>
        <v>0</v>
      </c>
      <c r="M35" s="36">
        <f>('HV SM - tariffs'!F281-'HV SM - tariffs'!F13)/'HV SM - tariffs'!F13</f>
        <v>0</v>
      </c>
      <c r="N35" s="36"/>
      <c r="O35" s="37">
        <f>('HV SM - tariffs'!H281-'HV SM - tariffs'!H13)/'HV SM - tariffs'!H13</f>
        <v>-2.5075225677043919E-4</v>
      </c>
      <c r="P35" s="37"/>
      <c r="Q35" s="36"/>
    </row>
    <row r="36" spans="2:17" ht="27" customHeight="1" x14ac:dyDescent="0.25">
      <c r="B36" s="11" t="s">
        <v>57</v>
      </c>
      <c r="C36" s="36">
        <f>('HV SM - tariffs'!E148-'HV SM - tariffs'!E14)/'HV SM - tariffs'!E14</f>
        <v>0</v>
      </c>
      <c r="D36" s="36">
        <f>('HV SM - tariffs'!F148-'HV SM - tariffs'!F14)/'HV SM - tariffs'!F14</f>
        <v>0</v>
      </c>
      <c r="E36" s="36"/>
      <c r="F36" s="37">
        <f>('HV SM - tariffs'!H148-'HV SM - tariffs'!H14)/'HV SM - tariffs'!H14</f>
        <v>8.9455847560585777E-2</v>
      </c>
      <c r="G36" s="37"/>
      <c r="H36" s="36"/>
      <c r="J36" s="38"/>
      <c r="K36" s="11" t="s">
        <v>57</v>
      </c>
      <c r="L36" s="36">
        <f>('HV SM - tariffs'!E282-'HV SM - tariffs'!E14)/'HV SM - tariffs'!E14</f>
        <v>0</v>
      </c>
      <c r="M36" s="36">
        <f>('HV SM - tariffs'!F282-'HV SM - tariffs'!F14)/'HV SM - tariffs'!F14</f>
        <v>0</v>
      </c>
      <c r="N36" s="36"/>
      <c r="O36" s="37">
        <f>('HV SM - tariffs'!H282-'HV SM - tariffs'!H14)/'HV SM - tariffs'!H14</f>
        <v>2.3658801713664669E-2</v>
      </c>
      <c r="P36" s="37"/>
      <c r="Q36" s="36"/>
    </row>
    <row r="37" spans="2:17" ht="27" customHeight="1" x14ac:dyDescent="0.25">
      <c r="B37" s="11" t="s">
        <v>58</v>
      </c>
      <c r="C37" s="36">
        <f>('HV SM - tariffs'!E149-'HV SM - tariffs'!E15)/'HV SM - tariffs'!E15</f>
        <v>-1.3856172925030426E-4</v>
      </c>
      <c r="D37" s="36">
        <f>('HV SM - tariffs'!F149-'HV SM - tariffs'!F15)/'HV SM - tariffs'!F15</f>
        <v>0</v>
      </c>
      <c r="E37" s="36">
        <f>('HV SM - tariffs'!G149-'HV SM - tariffs'!G15)/'HV SM - tariffs'!G15</f>
        <v>0</v>
      </c>
      <c r="F37" s="37">
        <f>('HV SM - tariffs'!H149-'HV SM - tariffs'!H15)/'HV SM - tariffs'!H15</f>
        <v>-1.6764459346185728E-3</v>
      </c>
      <c r="G37" s="37">
        <f>('HV SM - tariffs'!I149-'HV SM - tariffs'!I15)/'HV SM - tariffs'!I15</f>
        <v>-7.6923076923076988E-3</v>
      </c>
      <c r="H37" s="36">
        <f>('HV SM - tariffs'!J149-'HV SM - tariffs'!J15)/'HV SM - tariffs'!J15</f>
        <v>0</v>
      </c>
      <c r="J37" s="38"/>
      <c r="K37" s="11" t="s">
        <v>58</v>
      </c>
      <c r="L37" s="36">
        <f>('HV SM - tariffs'!E283-'HV SM - tariffs'!E15)/'HV SM - tariffs'!E15</f>
        <v>0</v>
      </c>
      <c r="M37" s="36">
        <f>('HV SM - tariffs'!F283-'HV SM - tariffs'!F15)/'HV SM - tariffs'!F15</f>
        <v>0</v>
      </c>
      <c r="N37" s="36">
        <f>('HV SM - tariffs'!G283-'HV SM - tariffs'!G15)/'HV SM - tariffs'!G15</f>
        <v>0</v>
      </c>
      <c r="O37" s="37">
        <f>('HV SM - tariffs'!H283-'HV SM - tariffs'!H15)/'HV SM - tariffs'!H15</f>
        <v>0</v>
      </c>
      <c r="P37" s="37">
        <f>('HV SM - tariffs'!I283-'HV SM - tariffs'!I15)/'HV SM - tariffs'!I15</f>
        <v>0</v>
      </c>
      <c r="Q37" s="36">
        <f>('HV SM - tariffs'!J283-'HV SM - tariffs'!J15)/'HV SM - tariffs'!J15</f>
        <v>0</v>
      </c>
    </row>
    <row r="38" spans="2:17" ht="27" customHeight="1" x14ac:dyDescent="0.25">
      <c r="B38" s="11" t="s">
        <v>59</v>
      </c>
      <c r="C38" s="36">
        <f>('HV SM - tariffs'!E150-'HV SM - tariffs'!E16)/'HV SM - tariffs'!E16</f>
        <v>-1.6564518800734371E-4</v>
      </c>
      <c r="D38" s="36">
        <f>('HV SM - tariffs'!F150-'HV SM - tariffs'!F16)/'HV SM - tariffs'!F16</f>
        <v>-1.7636684303350986E-3</v>
      </c>
      <c r="E38" s="36">
        <f>('HV SM - tariffs'!G150-'HV SM - tariffs'!G16)/'HV SM - tariffs'!G16</f>
        <v>0</v>
      </c>
      <c r="F38" s="37">
        <f>('HV SM - tariffs'!H150-'HV SM - tariffs'!H16)/'HV SM - tariffs'!H16</f>
        <v>-1.5045135406219225E-3</v>
      </c>
      <c r="G38" s="37">
        <f>('HV SM - tariffs'!I150-'HV SM - tariffs'!I16)/'HV SM - tariffs'!I16</f>
        <v>0</v>
      </c>
      <c r="H38" s="36">
        <f>('HV SM - tariffs'!J150-'HV SM - tariffs'!J16)/'HV SM - tariffs'!J16</f>
        <v>0</v>
      </c>
      <c r="J38" s="38"/>
      <c r="K38" s="11" t="s">
        <v>59</v>
      </c>
      <c r="L38" s="36">
        <f>('HV SM - tariffs'!E284-'HV SM - tariffs'!E16)/'HV SM - tariffs'!E16</f>
        <v>0</v>
      </c>
      <c r="M38" s="36">
        <f>('HV SM - tariffs'!F284-'HV SM - tariffs'!F16)/'HV SM - tariffs'!F16</f>
        <v>0</v>
      </c>
      <c r="N38" s="36">
        <f>('HV SM - tariffs'!G284-'HV SM - tariffs'!G16)/'HV SM - tariffs'!G16</f>
        <v>0</v>
      </c>
      <c r="O38" s="37">
        <f>('HV SM - tariffs'!H284-'HV SM - tariffs'!H16)/'HV SM - tariffs'!H16</f>
        <v>-2.5075225677043919E-4</v>
      </c>
      <c r="P38" s="37">
        <f>('HV SM - tariffs'!I284-'HV SM - tariffs'!I16)/'HV SM - tariffs'!I16</f>
        <v>0</v>
      </c>
      <c r="Q38" s="36">
        <f>('HV SM - tariffs'!J284-'HV SM - tariffs'!J16)/'HV SM - tariffs'!J16</f>
        <v>0</v>
      </c>
    </row>
    <row r="39" spans="2:17" ht="27" customHeight="1" x14ac:dyDescent="0.25">
      <c r="B39" s="11" t="s">
        <v>60</v>
      </c>
      <c r="C39" s="36">
        <f>('HV SM - tariffs'!E151-'HV SM - tariffs'!E17)/'HV SM - tariffs'!E17</f>
        <v>-2.0181634712418444E-4</v>
      </c>
      <c r="D39" s="36">
        <f>('HV SM - tariffs'!F151-'HV SM - tariffs'!F17)/'HV SM - tariffs'!F17</f>
        <v>0</v>
      </c>
      <c r="E39" s="36">
        <f>('HV SM - tariffs'!G151-'HV SM - tariffs'!G17)/'HV SM - tariffs'!G17</f>
        <v>0</v>
      </c>
      <c r="F39" s="37">
        <f>('HV SM - tariffs'!H151-'HV SM - tariffs'!H17)/'HV SM - tariffs'!H17</f>
        <v>0.16083916083916083</v>
      </c>
      <c r="G39" s="37">
        <f>('HV SM - tariffs'!I151-'HV SM - tariffs'!I17)/'HV SM - tariffs'!I17</f>
        <v>0</v>
      </c>
      <c r="H39" s="36">
        <f>('HV SM - tariffs'!J151-'HV SM - tariffs'!J17)/'HV SM - tariffs'!J17</f>
        <v>0</v>
      </c>
      <c r="J39" s="38"/>
      <c r="K39" s="11" t="s">
        <v>60</v>
      </c>
      <c r="L39" s="36">
        <f>('HV SM - tariffs'!E285-'HV SM - tariffs'!E17)/'HV SM - tariffs'!E17</f>
        <v>-2.0181634712418444E-4</v>
      </c>
      <c r="M39" s="36">
        <f>('HV SM - tariffs'!F285-'HV SM - tariffs'!F17)/'HV SM - tariffs'!F17</f>
        <v>0</v>
      </c>
      <c r="N39" s="36">
        <f>('HV SM - tariffs'!G285-'HV SM - tariffs'!G17)/'HV SM - tariffs'!G17</f>
        <v>0</v>
      </c>
      <c r="O39" s="37">
        <f>('HV SM - tariffs'!H285-'HV SM - tariffs'!H17)/'HV SM - tariffs'!H17</f>
        <v>4.2416599793649007E-2</v>
      </c>
      <c r="P39" s="37">
        <f>('HV SM - tariffs'!I285-'HV SM - tariffs'!I17)/'HV SM - tariffs'!I17</f>
        <v>0</v>
      </c>
      <c r="Q39" s="36">
        <f>('HV SM - tariffs'!J285-'HV SM - tariffs'!J17)/'HV SM - tariffs'!J17</f>
        <v>0</v>
      </c>
    </row>
    <row r="40" spans="2:17" ht="27" customHeight="1" x14ac:dyDescent="0.25">
      <c r="B40" s="11" t="s">
        <v>61</v>
      </c>
      <c r="C40" s="36">
        <f>('HV SM - tariffs'!E152-'HV SM - tariffs'!E18)/'HV SM - tariffs'!E18</f>
        <v>-2.5025025025022271E-4</v>
      </c>
      <c r="D40" s="36">
        <f>('HV SM - tariffs'!F152-'HV SM - tariffs'!F18)/'HV SM - tariffs'!F18</f>
        <v>0</v>
      </c>
      <c r="E40" s="36">
        <f>('HV SM - tariffs'!G152-'HV SM - tariffs'!G18)/'HV SM - tariffs'!G18</f>
        <v>0</v>
      </c>
      <c r="F40" s="37">
        <f>('HV SM - tariffs'!H152-'HV SM - tariffs'!H18)/'HV SM - tariffs'!H18</f>
        <v>0.49770712320391319</v>
      </c>
      <c r="G40" s="37">
        <f>('HV SM - tariffs'!I152-'HV SM - tariffs'!I18)/'HV SM - tariffs'!I18</f>
        <v>0</v>
      </c>
      <c r="H40" s="36">
        <f>('HV SM - tariffs'!J152-'HV SM - tariffs'!J18)/'HV SM - tariffs'!J18</f>
        <v>0</v>
      </c>
      <c r="J40" s="38"/>
      <c r="K40" s="11" t="s">
        <v>61</v>
      </c>
      <c r="L40" s="36">
        <f>('HV SM - tariffs'!E286-'HV SM - tariffs'!E18)/'HV SM - tariffs'!E18</f>
        <v>-2.5025025025022271E-4</v>
      </c>
      <c r="M40" s="36">
        <f>('HV SM - tariffs'!F286-'HV SM - tariffs'!F18)/'HV SM - tariffs'!F18</f>
        <v>0</v>
      </c>
      <c r="N40" s="36">
        <f>('HV SM - tariffs'!G286-'HV SM - tariffs'!G18)/'HV SM - tariffs'!G18</f>
        <v>0</v>
      </c>
      <c r="O40" s="37">
        <f>('HV SM - tariffs'!H286-'HV SM - tariffs'!H18)/'HV SM - tariffs'!H18</f>
        <v>4.2494649954142483E-2</v>
      </c>
      <c r="P40" s="37">
        <f>('HV SM - tariffs'!I286-'HV SM - tariffs'!I18)/'HV SM - tariffs'!I18</f>
        <v>0</v>
      </c>
      <c r="Q40" s="36">
        <f>('HV SM - tariffs'!J286-'HV SM - tariffs'!J18)/'HV SM - tariffs'!J18</f>
        <v>0</v>
      </c>
    </row>
    <row r="41" spans="2:17" ht="27" customHeight="1" x14ac:dyDescent="0.25">
      <c r="B41" s="11" t="s">
        <v>62</v>
      </c>
      <c r="C41" s="36">
        <f>('HV SM - tariffs'!E153-'HV SM - tariffs'!E19)/'HV SM - tariffs'!E19</f>
        <v>0</v>
      </c>
      <c r="D41" s="36"/>
      <c r="E41" s="36"/>
      <c r="F41" s="37"/>
      <c r="G41" s="37"/>
      <c r="H41" s="36"/>
      <c r="J41" s="38"/>
      <c r="K41" s="11" t="s">
        <v>62</v>
      </c>
      <c r="L41" s="36">
        <f>('HV SM - tariffs'!E287-'HV SM - tariffs'!E19)/'HV SM - tariffs'!E19</f>
        <v>0</v>
      </c>
      <c r="M41" s="36"/>
      <c r="N41" s="36"/>
      <c r="O41" s="37"/>
      <c r="P41" s="37"/>
      <c r="Q41" s="36"/>
    </row>
    <row r="42" spans="2:17" ht="27" customHeight="1" x14ac:dyDescent="0.25">
      <c r="B42" s="11" t="s">
        <v>64</v>
      </c>
      <c r="C42" s="36">
        <f>('HV SM - tariffs'!E154-'HV SM - tariffs'!E20)/'HV SM - tariffs'!E20</f>
        <v>-2.6165681092692227E-4</v>
      </c>
      <c r="D42" s="36">
        <f>('HV SM - tariffs'!F154-'HV SM - tariffs'!F20)/'HV SM - tariffs'!F20</f>
        <v>-4.8262548262542946E-4</v>
      </c>
      <c r="E42" s="36">
        <f>('HV SM - tariffs'!G154-'HV SM - tariffs'!G20)/'HV SM - tariffs'!G20</f>
        <v>0</v>
      </c>
      <c r="F42" s="37"/>
      <c r="G42" s="37"/>
      <c r="H42" s="36"/>
      <c r="J42" s="38"/>
      <c r="K42" s="11" t="s">
        <v>64</v>
      </c>
      <c r="L42" s="36">
        <f>('HV SM - tariffs'!E288-'HV SM - tariffs'!E20)/'HV SM - tariffs'!E20</f>
        <v>-5.2331362185421639E-5</v>
      </c>
      <c r="M42" s="36">
        <f>('HV SM - tariffs'!F288-'HV SM - tariffs'!F20)/'HV SM - tariffs'!F20</f>
        <v>0</v>
      </c>
      <c r="N42" s="36">
        <f>('HV SM - tariffs'!G288-'HV SM - tariffs'!G20)/'HV SM - tariffs'!G20</f>
        <v>0</v>
      </c>
      <c r="O42" s="37"/>
      <c r="P42" s="37"/>
      <c r="Q42" s="36"/>
    </row>
    <row r="43" spans="2:17" x14ac:dyDescent="0.25">
      <c r="J43" s="38"/>
    </row>
    <row r="44" spans="2:17" ht="26.25" x14ac:dyDescent="0.4">
      <c r="B44" s="35" t="s">
        <v>155</v>
      </c>
      <c r="J44" s="38"/>
      <c r="K44" s="35" t="s">
        <v>154</v>
      </c>
    </row>
    <row r="45" spans="2:17" x14ac:dyDescent="0.25">
      <c r="J45" s="38"/>
    </row>
    <row r="46" spans="2:17" ht="51" x14ac:dyDescent="0.25">
      <c r="B46" s="1"/>
      <c r="C46" s="10" t="s">
        <v>41</v>
      </c>
      <c r="D46" s="10" t="s">
        <v>42</v>
      </c>
      <c r="E46" s="10" t="s">
        <v>43</v>
      </c>
      <c r="F46" s="10" t="s">
        <v>44</v>
      </c>
      <c r="G46" s="10" t="s">
        <v>45</v>
      </c>
      <c r="H46" s="10" t="s">
        <v>46</v>
      </c>
      <c r="J46" s="38"/>
      <c r="K46" s="1"/>
      <c r="L46" s="10" t="s">
        <v>41</v>
      </c>
      <c r="M46" s="10" t="s">
        <v>42</v>
      </c>
      <c r="N46" s="10" t="s">
        <v>43</v>
      </c>
      <c r="O46" s="10" t="s">
        <v>44</v>
      </c>
      <c r="P46" s="10" t="s">
        <v>45</v>
      </c>
      <c r="Q46" s="10" t="s">
        <v>46</v>
      </c>
    </row>
    <row r="47" spans="2:17" ht="27" customHeight="1" x14ac:dyDescent="0.25">
      <c r="B47" s="11" t="s">
        <v>48</v>
      </c>
      <c r="C47" s="36">
        <f>('HV SM - tariffs'!E140-'HV SM - tariffs'!E73)/'HV SM - tariffs'!E73</f>
        <v>0</v>
      </c>
      <c r="D47" s="36"/>
      <c r="E47" s="36"/>
      <c r="F47" s="37">
        <f>('HV SM - tariffs'!H140-'HV SM - tariffs'!H73)/'HV SM - tariffs'!H73</f>
        <v>0</v>
      </c>
      <c r="G47" s="37"/>
      <c r="H47" s="36"/>
      <c r="J47" s="38"/>
      <c r="K47" s="11" t="s">
        <v>48</v>
      </c>
      <c r="L47" s="36">
        <f>('HV SM - tariffs'!E274-'HV SM - tariffs'!E207)/'HV SM - tariffs'!E207</f>
        <v>5.4347826086950538E-4</v>
      </c>
      <c r="M47" s="36"/>
      <c r="N47" s="36"/>
      <c r="O47" s="37">
        <f>('HV SM - tariffs'!H274-'HV SM - tariffs'!H207)/'HV SM - tariffs'!H207</f>
        <v>0</v>
      </c>
      <c r="P47" s="37"/>
      <c r="Q47" s="36"/>
    </row>
    <row r="48" spans="2:17" ht="27" customHeight="1" x14ac:dyDescent="0.25">
      <c r="B48" s="11" t="s">
        <v>49</v>
      </c>
      <c r="C48" s="36">
        <f>('HV SM - tariffs'!E141-'HV SM - tariffs'!E74)/'HV SM - tariffs'!E74</f>
        <v>0</v>
      </c>
      <c r="D48" s="36">
        <f>('HV SM - tariffs'!F141-'HV SM - tariffs'!F74)/'HV SM - tariffs'!F74</f>
        <v>0</v>
      </c>
      <c r="E48" s="36"/>
      <c r="F48" s="37">
        <f>('HV SM - tariffs'!H141-'HV SM - tariffs'!H74)/'HV SM - tariffs'!H74</f>
        <v>0</v>
      </c>
      <c r="G48" s="37"/>
      <c r="H48" s="36"/>
      <c r="J48" s="38"/>
      <c r="K48" s="11" t="s">
        <v>49</v>
      </c>
      <c r="L48" s="36">
        <f>('HV SM - tariffs'!E275-'HV SM - tariffs'!E208)/'HV SM - tariffs'!E208</f>
        <v>0</v>
      </c>
      <c r="M48" s="36">
        <f>('HV SM - tariffs'!F275-'HV SM - tariffs'!F208)/'HV SM - tariffs'!F208</f>
        <v>0</v>
      </c>
      <c r="N48" s="36"/>
      <c r="O48" s="37">
        <f>('HV SM - tariffs'!H275-'HV SM - tariffs'!H208)/'HV SM - tariffs'!H208</f>
        <v>0</v>
      </c>
      <c r="P48" s="37"/>
      <c r="Q48" s="36"/>
    </row>
    <row r="49" spans="2:17" ht="27" customHeight="1" x14ac:dyDescent="0.25">
      <c r="B49" s="11" t="s">
        <v>50</v>
      </c>
      <c r="C49" s="36">
        <f>('HV SM - tariffs'!E142-'HV SM - tariffs'!E75)/'HV SM - tariffs'!E75</f>
        <v>0</v>
      </c>
      <c r="D49" s="36"/>
      <c r="E49" s="36"/>
      <c r="F49" s="37"/>
      <c r="G49" s="37"/>
      <c r="H49" s="36"/>
      <c r="J49" s="38"/>
      <c r="K49" s="11" t="s">
        <v>50</v>
      </c>
      <c r="L49" s="36">
        <f>('HV SM - tariffs'!E276-'HV SM - tariffs'!E209)/'HV SM - tariffs'!E209</f>
        <v>0</v>
      </c>
      <c r="M49" s="36"/>
      <c r="N49" s="36"/>
      <c r="O49" s="37"/>
      <c r="P49" s="37"/>
      <c r="Q49" s="36"/>
    </row>
    <row r="50" spans="2:17" ht="27" customHeight="1" x14ac:dyDescent="0.25">
      <c r="B50" s="11" t="s">
        <v>51</v>
      </c>
      <c r="C50" s="36">
        <f>('HV SM - tariffs'!E143-'HV SM - tariffs'!E76)/'HV SM - tariffs'!E76</f>
        <v>0</v>
      </c>
      <c r="D50" s="36"/>
      <c r="E50" s="36"/>
      <c r="F50" s="37">
        <f>('HV SM - tariffs'!H143-'HV SM - tariffs'!H76)/'HV SM - tariffs'!H76</f>
        <v>0</v>
      </c>
      <c r="G50" s="37"/>
      <c r="H50" s="36"/>
      <c r="J50" s="38"/>
      <c r="K50" s="11" t="s">
        <v>51</v>
      </c>
      <c r="L50" s="36">
        <f>('HV SM - tariffs'!E277-'HV SM - tariffs'!E210)/'HV SM - tariffs'!E210</f>
        <v>0</v>
      </c>
      <c r="M50" s="36"/>
      <c r="N50" s="36"/>
      <c r="O50" s="37">
        <f>('HV SM - tariffs'!H277-'HV SM - tariffs'!H210)/'HV SM - tariffs'!H210</f>
        <v>0</v>
      </c>
      <c r="P50" s="37"/>
      <c r="Q50" s="36"/>
    </row>
    <row r="51" spans="2:17" ht="27" customHeight="1" x14ac:dyDescent="0.25">
      <c r="B51" s="11" t="s">
        <v>52</v>
      </c>
      <c r="C51" s="36">
        <f>('HV SM - tariffs'!E144-'HV SM - tariffs'!E77)/'HV SM - tariffs'!E77</f>
        <v>0</v>
      </c>
      <c r="D51" s="36">
        <f>('HV SM - tariffs'!F144-'HV SM - tariffs'!F77)/'HV SM - tariffs'!F77</f>
        <v>0</v>
      </c>
      <c r="E51" s="36"/>
      <c r="F51" s="37">
        <f>('HV SM - tariffs'!H144-'HV SM - tariffs'!H77)/'HV SM - tariffs'!H77</f>
        <v>0</v>
      </c>
      <c r="G51" s="37"/>
      <c r="H51" s="36"/>
      <c r="J51" s="38"/>
      <c r="K51" s="11" t="s">
        <v>52</v>
      </c>
      <c r="L51" s="36">
        <f>('HV SM - tariffs'!E278-'HV SM - tariffs'!E211)/'HV SM - tariffs'!E211</f>
        <v>0</v>
      </c>
      <c r="M51" s="36">
        <f>('HV SM - tariffs'!F278-'HV SM - tariffs'!F211)/'HV SM - tariffs'!F211</f>
        <v>3.7174721189591107E-3</v>
      </c>
      <c r="N51" s="36"/>
      <c r="O51" s="37">
        <f>('HV SM - tariffs'!H278-'HV SM - tariffs'!H211)/'HV SM - tariffs'!H211</f>
        <v>0</v>
      </c>
      <c r="P51" s="37"/>
      <c r="Q51" s="36"/>
    </row>
    <row r="52" spans="2:17" ht="27" customHeight="1" x14ac:dyDescent="0.25">
      <c r="B52" s="11" t="s">
        <v>53</v>
      </c>
      <c r="C52" s="36">
        <f>('HV SM - tariffs'!E145-'HV SM - tariffs'!E78)/'HV SM - tariffs'!E78</f>
        <v>0</v>
      </c>
      <c r="D52" s="36"/>
      <c r="E52" s="36"/>
      <c r="F52" s="37"/>
      <c r="G52" s="37"/>
      <c r="H52" s="36"/>
      <c r="J52" s="38"/>
      <c r="K52" s="11" t="s">
        <v>53</v>
      </c>
      <c r="L52" s="36">
        <f>('HV SM - tariffs'!E279-'HV SM - tariffs'!E212)/'HV SM - tariffs'!E212</f>
        <v>0</v>
      </c>
      <c r="M52" s="36"/>
      <c r="N52" s="36"/>
      <c r="O52" s="37"/>
      <c r="P52" s="37"/>
      <c r="Q52" s="36"/>
    </row>
    <row r="53" spans="2:17" ht="27" customHeight="1" x14ac:dyDescent="0.25">
      <c r="B53" s="11" t="s">
        <v>54</v>
      </c>
      <c r="C53" s="36">
        <f>('HV SM - tariffs'!E146-'HV SM - tariffs'!E79)/'HV SM - tariffs'!E79</f>
        <v>0</v>
      </c>
      <c r="D53" s="36">
        <f>('HV SM - tariffs'!F146-'HV SM - tariffs'!F79)/'HV SM - tariffs'!F79</f>
        <v>0</v>
      </c>
      <c r="E53" s="36"/>
      <c r="F53" s="37">
        <f>('HV SM - tariffs'!H146-'HV SM - tariffs'!H79)/'HV SM - tariffs'!H79</f>
        <v>-3.579098067287603E-4</v>
      </c>
      <c r="G53" s="37"/>
      <c r="H53" s="36"/>
      <c r="J53" s="38"/>
      <c r="K53" s="11" t="s">
        <v>54</v>
      </c>
      <c r="L53" s="36">
        <f>('HV SM - tariffs'!E280-'HV SM - tariffs'!E213)/'HV SM - tariffs'!E213</f>
        <v>5.482456140350273E-4</v>
      </c>
      <c r="M53" s="36">
        <f>('HV SM - tariffs'!F280-'HV SM - tariffs'!F213)/'HV SM - tariffs'!F213</f>
        <v>0</v>
      </c>
      <c r="N53" s="36"/>
      <c r="O53" s="37">
        <f>('HV SM - tariffs'!H280-'HV SM - tariffs'!H213)/'HV SM - tariffs'!H213</f>
        <v>3.2292787944025784E-3</v>
      </c>
      <c r="P53" s="37"/>
      <c r="Q53" s="36"/>
    </row>
    <row r="54" spans="2:17" ht="27" customHeight="1" x14ac:dyDescent="0.25">
      <c r="B54" s="11" t="s">
        <v>56</v>
      </c>
      <c r="C54" s="36">
        <f>('HV SM - tariffs'!E147-'HV SM - tariffs'!E80)/'HV SM - tariffs'!E80</f>
        <v>-8.3963056255257078E-4</v>
      </c>
      <c r="D54" s="36">
        <f>('HV SM - tariffs'!F147-'HV SM - tariffs'!F80)/'HV SM - tariffs'!F80</f>
        <v>0</v>
      </c>
      <c r="E54" s="36"/>
      <c r="F54" s="37">
        <f>('HV SM - tariffs'!H147-'HV SM - tariffs'!H80)/'HV SM - tariffs'!H80</f>
        <v>-5.0200803212859251E-4</v>
      </c>
      <c r="G54" s="37"/>
      <c r="H54" s="36"/>
      <c r="J54" s="38"/>
      <c r="K54" s="11" t="s">
        <v>56</v>
      </c>
      <c r="L54" s="36">
        <f>('HV SM - tariffs'!E281-'HV SM - tariffs'!E214)/'HV SM - tariffs'!E214</f>
        <v>8.4033613445387556E-4</v>
      </c>
      <c r="M54" s="36">
        <f>('HV SM - tariffs'!F281-'HV SM - tariffs'!F214)/'HV SM - tariffs'!F214</f>
        <v>0</v>
      </c>
      <c r="N54" s="36"/>
      <c r="O54" s="37">
        <f>('HV SM - tariffs'!H281-'HV SM - tariffs'!H214)/'HV SM - tariffs'!H214</f>
        <v>7.5301204819262118E-4</v>
      </c>
      <c r="P54" s="37"/>
      <c r="Q54" s="36"/>
    </row>
    <row r="55" spans="2:17" ht="27" customHeight="1" x14ac:dyDescent="0.25">
      <c r="B55" s="11" t="s">
        <v>57</v>
      </c>
      <c r="C55" s="36">
        <f>('HV SM - tariffs'!E148-'HV SM - tariffs'!E81)/'HV SM - tariffs'!E81</f>
        <v>0</v>
      </c>
      <c r="D55" s="36">
        <f>('HV SM - tariffs'!F148-'HV SM - tariffs'!F81)/'HV SM - tariffs'!F81</f>
        <v>0</v>
      </c>
      <c r="E55" s="36"/>
      <c r="F55" s="37">
        <f>('HV SM - tariffs'!H148-'HV SM - tariffs'!H81)/'HV SM - tariffs'!H81</f>
        <v>3.7194862117245903E-2</v>
      </c>
      <c r="G55" s="37"/>
      <c r="H55" s="36"/>
      <c r="J55" s="38"/>
      <c r="K55" s="11" t="s">
        <v>57</v>
      </c>
      <c r="L55" s="36">
        <f>('HV SM - tariffs'!E282-'HV SM - tariffs'!E215)/'HV SM - tariffs'!E215</f>
        <v>-6.5876152832681947E-4</v>
      </c>
      <c r="M55" s="36">
        <f>('HV SM - tariffs'!F282-'HV SM - tariffs'!F215)/'HV SM - tariffs'!F215</f>
        <v>0</v>
      </c>
      <c r="N55" s="36"/>
      <c r="O55" s="37">
        <f>('HV SM - tariffs'!H282-'HV SM - tariffs'!H215)/'HV SM - tariffs'!H215</f>
        <v>2.8723814419740385E-2</v>
      </c>
      <c r="P55" s="37"/>
      <c r="Q55" s="36"/>
    </row>
    <row r="56" spans="2:17" ht="27" customHeight="1" x14ac:dyDescent="0.25">
      <c r="B56" s="11" t="s">
        <v>58</v>
      </c>
      <c r="C56" s="36">
        <f>('HV SM - tariffs'!E149-'HV SM - tariffs'!E82)/'HV SM - tariffs'!E82</f>
        <v>0</v>
      </c>
      <c r="D56" s="36">
        <f>('HV SM - tariffs'!F149-'HV SM - tariffs'!F82)/'HV SM - tariffs'!F82</f>
        <v>0</v>
      </c>
      <c r="E56" s="36">
        <f>('HV SM - tariffs'!G149-'HV SM - tariffs'!G82)/'HV SM - tariffs'!G82</f>
        <v>0</v>
      </c>
      <c r="F56" s="37">
        <f>('HV SM - tariffs'!H149-'HV SM - tariffs'!H82)/'HV SM - tariffs'!H82</f>
        <v>-8.3892617449662639E-4</v>
      </c>
      <c r="G56" s="37">
        <f>('HV SM - tariffs'!I149-'HV SM - tariffs'!I82)/'HV SM - tariffs'!I82</f>
        <v>0</v>
      </c>
      <c r="H56" s="36">
        <f>('HV SM - tariffs'!J149-'HV SM - tariffs'!J82)/'HV SM - tariffs'!J82</f>
        <v>0</v>
      </c>
      <c r="J56" s="38"/>
      <c r="K56" s="11" t="s">
        <v>58</v>
      </c>
      <c r="L56" s="36">
        <f>('HV SM - tariffs'!E283-'HV SM - tariffs'!E216)/'HV SM - tariffs'!E216</f>
        <v>-1.3854253255754143E-4</v>
      </c>
      <c r="M56" s="36">
        <f>('HV SM - tariffs'!F283-'HV SM - tariffs'!F216)/'HV SM - tariffs'!F216</f>
        <v>1.3642564802182823E-3</v>
      </c>
      <c r="N56" s="36">
        <f>('HV SM - tariffs'!G283-'HV SM - tariffs'!G216)/'HV SM - tariffs'!G216</f>
        <v>0</v>
      </c>
      <c r="O56" s="37">
        <f>('HV SM - tariffs'!H283-'HV SM - tariffs'!H216)/'HV SM - tariffs'!H216</f>
        <v>8.3892617449662639E-4</v>
      </c>
      <c r="P56" s="37">
        <f>('HV SM - tariffs'!I283-'HV SM - tariffs'!I216)/'HV SM - tariffs'!I216</f>
        <v>7.7519379844961309E-3</v>
      </c>
      <c r="Q56" s="36">
        <f>('HV SM - tariffs'!J283-'HV SM - tariffs'!J216)/'HV SM - tariffs'!J216</f>
        <v>0</v>
      </c>
    </row>
    <row r="57" spans="2:17" ht="27" customHeight="1" x14ac:dyDescent="0.25">
      <c r="B57" s="11" t="s">
        <v>59</v>
      </c>
      <c r="C57" s="36">
        <f>('HV SM - tariffs'!E150-'HV SM - tariffs'!E83)/'HV SM - tariffs'!E83</f>
        <v>-1.6564518800734371E-4</v>
      </c>
      <c r="D57" s="36">
        <f>('HV SM - tariffs'!F150-'HV SM - tariffs'!F83)/'HV SM - tariffs'!F83</f>
        <v>0</v>
      </c>
      <c r="E57" s="36">
        <f>('HV SM - tariffs'!G150-'HV SM - tariffs'!G83)/'HV SM - tariffs'!G83</f>
        <v>0</v>
      </c>
      <c r="F57" s="37">
        <f>('HV SM - tariffs'!H150-'HV SM - tariffs'!H83)/'HV SM - tariffs'!H83</f>
        <v>-5.0200803212859251E-4</v>
      </c>
      <c r="G57" s="37">
        <f>('HV SM - tariffs'!I150-'HV SM - tariffs'!I83)/'HV SM - tariffs'!I83</f>
        <v>0</v>
      </c>
      <c r="H57" s="36">
        <f>('HV SM - tariffs'!J150-'HV SM - tariffs'!J83)/'HV SM - tariffs'!J83</f>
        <v>0</v>
      </c>
      <c r="J57" s="38"/>
      <c r="K57" s="11" t="s">
        <v>59</v>
      </c>
      <c r="L57" s="36">
        <f>('HV SM - tariffs'!E284-'HV SM - tariffs'!E217)/'HV SM - tariffs'!E217</f>
        <v>-4.9668874172187317E-4</v>
      </c>
      <c r="M57" s="36">
        <f>('HV SM - tariffs'!F284-'HV SM - tariffs'!F217)/'HV SM - tariffs'!F217</f>
        <v>1.7667844522968215E-3</v>
      </c>
      <c r="N57" s="36">
        <f>('HV SM - tariffs'!G284-'HV SM - tariffs'!G217)/'HV SM - tariffs'!G217</f>
        <v>0</v>
      </c>
      <c r="O57" s="37">
        <f>('HV SM - tariffs'!H284-'HV SM - tariffs'!H217)/'HV SM - tariffs'!H217</f>
        <v>7.5301204819262118E-4</v>
      </c>
      <c r="P57" s="37">
        <f>('HV SM - tariffs'!I284-'HV SM - tariffs'!I217)/'HV SM - tariffs'!I217</f>
        <v>5.8479532163742748E-3</v>
      </c>
      <c r="Q57" s="36">
        <f>('HV SM - tariffs'!J284-'HV SM - tariffs'!J217)/'HV SM - tariffs'!J217</f>
        <v>0</v>
      </c>
    </row>
    <row r="58" spans="2:17" ht="27" customHeight="1" x14ac:dyDescent="0.25">
      <c r="B58" s="11" t="s">
        <v>60</v>
      </c>
      <c r="C58" s="36">
        <f>('HV SM - tariffs'!E151-'HV SM - tariffs'!E84)/'HV SM - tariffs'!E84</f>
        <v>0</v>
      </c>
      <c r="D58" s="36">
        <f>('HV SM - tariffs'!F151-'HV SM - tariffs'!F84)/'HV SM - tariffs'!F84</f>
        <v>0</v>
      </c>
      <c r="E58" s="36">
        <f>('HV SM - tariffs'!G151-'HV SM - tariffs'!G84)/'HV SM - tariffs'!G84</f>
        <v>0</v>
      </c>
      <c r="F58" s="37">
        <f>('HV SM - tariffs'!H151-'HV SM - tariffs'!H84)/'HV SM - tariffs'!H84</f>
        <v>6.4326256043725077E-2</v>
      </c>
      <c r="G58" s="37">
        <f>('HV SM - tariffs'!I151-'HV SM - tariffs'!I84)/'HV SM - tariffs'!I84</f>
        <v>0</v>
      </c>
      <c r="H58" s="36">
        <f>('HV SM - tariffs'!J151-'HV SM - tariffs'!J84)/'HV SM - tariffs'!J84</f>
        <v>0</v>
      </c>
      <c r="J58" s="38"/>
      <c r="K58" s="11" t="s">
        <v>60</v>
      </c>
      <c r="L58" s="36">
        <f>('HV SM - tariffs'!E285-'HV SM - tariffs'!E218)/'HV SM - tariffs'!E218</f>
        <v>-8.0677692618000155E-4</v>
      </c>
      <c r="M58" s="36">
        <f>('HV SM - tariffs'!F285-'HV SM - tariffs'!F218)/'HV SM - tariffs'!F218</f>
        <v>2.3529411764705902E-3</v>
      </c>
      <c r="N58" s="36">
        <f>('HV SM - tariffs'!G285-'HV SM - tariffs'!G218)/'HV SM - tariffs'!G218</f>
        <v>0</v>
      </c>
      <c r="O58" s="37">
        <f>('HV SM - tariffs'!H285-'HV SM - tariffs'!H218)/'HV SM - tariffs'!H218</f>
        <v>4.7822078820004672E-2</v>
      </c>
      <c r="P58" s="37">
        <f>('HV SM - tariffs'!I285-'HV SM - tariffs'!I218)/'HV SM - tariffs'!I218</f>
        <v>0</v>
      </c>
      <c r="Q58" s="36">
        <f>('HV SM - tariffs'!J285-'HV SM - tariffs'!J218)/'HV SM - tariffs'!J218</f>
        <v>0</v>
      </c>
    </row>
    <row r="59" spans="2:17" ht="27" customHeight="1" x14ac:dyDescent="0.25">
      <c r="B59" s="11" t="s">
        <v>61</v>
      </c>
      <c r="C59" s="36">
        <f>('HV SM - tariffs'!E152-'HV SM - tariffs'!E85)/'HV SM - tariffs'!E85</f>
        <v>0</v>
      </c>
      <c r="D59" s="36">
        <f>('HV SM - tariffs'!F152-'HV SM - tariffs'!F85)/'HV SM - tariffs'!F85</f>
        <v>0</v>
      </c>
      <c r="E59" s="36">
        <f>('HV SM - tariffs'!G152-'HV SM - tariffs'!G85)/'HV SM - tariffs'!G85</f>
        <v>0</v>
      </c>
      <c r="F59" s="37">
        <f>('HV SM - tariffs'!H152-'HV SM - tariffs'!H85)/'HV SM - tariffs'!H85</f>
        <v>-3.5708820078555922E-4</v>
      </c>
      <c r="G59" s="37">
        <f>('HV SM - tariffs'!I152-'HV SM - tariffs'!I85)/'HV SM - tariffs'!I85</f>
        <v>0</v>
      </c>
      <c r="H59" s="36">
        <f>('HV SM - tariffs'!J152-'HV SM - tariffs'!J85)/'HV SM - tariffs'!J85</f>
        <v>0</v>
      </c>
      <c r="J59" s="38"/>
      <c r="K59" s="11" t="s">
        <v>61</v>
      </c>
      <c r="L59" s="36">
        <f>('HV SM - tariffs'!E286-'HV SM - tariffs'!E219)/'HV SM - tariffs'!E219</f>
        <v>-1.4996250937266251E-3</v>
      </c>
      <c r="M59" s="36">
        <f>('HV SM - tariffs'!F286-'HV SM - tariffs'!F219)/'HV SM - tariffs'!F219</f>
        <v>0</v>
      </c>
      <c r="N59" s="36">
        <f>('HV SM - tariffs'!G286-'HV SM - tariffs'!G219)/'HV SM - tariffs'!G219</f>
        <v>0</v>
      </c>
      <c r="O59" s="37">
        <f>('HV SM - tariffs'!H286-'HV SM - tariffs'!H219)/'HV SM - tariffs'!H219</f>
        <v>4.7779996927331377E-2</v>
      </c>
      <c r="P59" s="37">
        <f>('HV SM - tariffs'!I286-'HV SM - tariffs'!I219)/'HV SM - tariffs'!I219</f>
        <v>0</v>
      </c>
      <c r="Q59" s="36">
        <f>('HV SM - tariffs'!J286-'HV SM - tariffs'!J219)/'HV SM - tariffs'!J219</f>
        <v>0</v>
      </c>
    </row>
    <row r="60" spans="2:17" ht="27" customHeight="1" x14ac:dyDescent="0.25">
      <c r="B60" s="11" t="s">
        <v>62</v>
      </c>
      <c r="C60" s="36">
        <f>('HV SM - tariffs'!E153-'HV SM - tariffs'!E86)/'HV SM - tariffs'!E86</f>
        <v>0</v>
      </c>
      <c r="D60" s="36"/>
      <c r="E60" s="36"/>
      <c r="F60" s="37"/>
      <c r="G60" s="37"/>
      <c r="H60" s="36"/>
      <c r="J60" s="38"/>
      <c r="K60" s="11" t="s">
        <v>62</v>
      </c>
      <c r="L60" s="36">
        <f>('HV SM - tariffs'!E287-'HV SM - tariffs'!E220)/'HV SM - tariffs'!E220</f>
        <v>0</v>
      </c>
      <c r="M60" s="36"/>
      <c r="N60" s="36"/>
      <c r="O60" s="37"/>
      <c r="P60" s="37"/>
      <c r="Q60" s="36"/>
    </row>
    <row r="61" spans="2:17" ht="27" customHeight="1" x14ac:dyDescent="0.25">
      <c r="B61" s="11" t="s">
        <v>64</v>
      </c>
      <c r="C61" s="36">
        <f>('HV SM - tariffs'!E154-'HV SM - tariffs'!E87)/'HV SM - tariffs'!E87</f>
        <v>-5.2342318764785246E-5</v>
      </c>
      <c r="D61" s="36">
        <f>('HV SM - tariffs'!F154-'HV SM - tariffs'!F87)/'HV SM - tariffs'!F87</f>
        <v>0</v>
      </c>
      <c r="E61" s="36">
        <f>('HV SM - tariffs'!G154-'HV SM - tariffs'!G87)/'HV SM - tariffs'!G87</f>
        <v>0</v>
      </c>
      <c r="F61" s="37"/>
      <c r="G61" s="37"/>
      <c r="H61" s="36"/>
      <c r="J61" s="38"/>
      <c r="K61" s="11" t="s">
        <v>64</v>
      </c>
      <c r="L61" s="36">
        <f>('HV SM - tariffs'!E288-'HV SM - tariffs'!E221)/'HV SM - tariffs'!E221</f>
        <v>0</v>
      </c>
      <c r="M61" s="36">
        <f>('HV SM - tariffs'!F288-'HV SM - tariffs'!F221)/'HV SM - tariffs'!F221</f>
        <v>1.4499758337361594E-3</v>
      </c>
      <c r="N61" s="36">
        <f>('HV SM - tariffs'!G288-'HV SM - tariffs'!G221)/'HV SM - tariffs'!G221</f>
        <v>0</v>
      </c>
      <c r="O61" s="37"/>
      <c r="P61" s="37"/>
      <c r="Q61" s="36"/>
    </row>
    <row r="63" spans="2:17" x14ac:dyDescent="0.25"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</row>
    <row r="65" spans="2:17" ht="33.75" x14ac:dyDescent="0.5">
      <c r="B65" s="70" t="s">
        <v>159</v>
      </c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</row>
    <row r="68" spans="2:17" ht="15.75" thickBot="1" x14ac:dyDescent="0.3">
      <c r="B68" s="9"/>
      <c r="C68" s="8"/>
      <c r="D68" s="8"/>
      <c r="E68" s="8"/>
    </row>
    <row r="69" spans="2:17" x14ac:dyDescent="0.25">
      <c r="B69" s="9"/>
      <c r="C69" s="71" t="s">
        <v>165</v>
      </c>
      <c r="D69" s="72"/>
      <c r="E69" s="73"/>
      <c r="F69" s="71" t="s">
        <v>166</v>
      </c>
      <c r="G69" s="72"/>
      <c r="H69" s="73"/>
      <c r="J69" s="38"/>
      <c r="L69" s="71" t="s">
        <v>165</v>
      </c>
      <c r="M69" s="72"/>
      <c r="N69" s="73"/>
      <c r="O69" s="71" t="s">
        <v>166</v>
      </c>
      <c r="P69" s="72"/>
      <c r="Q69" s="73"/>
    </row>
    <row r="70" spans="2:17" ht="25.5" x14ac:dyDescent="0.25">
      <c r="B70" s="56" t="s">
        <v>112</v>
      </c>
      <c r="C70" s="49" t="s">
        <v>152</v>
      </c>
      <c r="D70" s="42" t="s">
        <v>153</v>
      </c>
      <c r="E70" s="50" t="s">
        <v>155</v>
      </c>
      <c r="F70" s="49" t="s">
        <v>152</v>
      </c>
      <c r="G70" s="42" t="s">
        <v>153</v>
      </c>
      <c r="H70" s="50" t="s">
        <v>155</v>
      </c>
      <c r="I70" s="43"/>
      <c r="J70" s="44"/>
      <c r="K70" s="56" t="s">
        <v>112</v>
      </c>
      <c r="L70" s="49" t="s">
        <v>156</v>
      </c>
      <c r="M70" s="42" t="s">
        <v>157</v>
      </c>
      <c r="N70" s="50" t="s">
        <v>154</v>
      </c>
      <c r="O70" s="49" t="s">
        <v>156</v>
      </c>
      <c r="P70" s="42" t="s">
        <v>157</v>
      </c>
      <c r="Q70" s="50" t="s">
        <v>154</v>
      </c>
    </row>
    <row r="71" spans="2:17" ht="27.75" customHeight="1" x14ac:dyDescent="0.25">
      <c r="B71" s="57" t="s">
        <v>113</v>
      </c>
      <c r="C71" s="59" t="str">
        <f>IF('HV SM - typical bill'!C4,(('HV SM - typical bill'!D4-'HV SM - typical bill'!C4)/'HV SM - typical bill'!C4),"")</f>
        <v/>
      </c>
      <c r="D71" s="45" t="str">
        <f>IF('HV SM - typical bill'!C4,(('HV SM - typical bill'!E4-'HV SM - typical bill'!C4)/'HV SM - typical bill'!C4),"")</f>
        <v/>
      </c>
      <c r="E71" s="60" t="str">
        <f>IF('HV SM - typical bill'!C4,(('HV SM - typical bill'!E4-'HV SM - typical bill'!D4)/'HV SM - typical bill'!D4),"")</f>
        <v/>
      </c>
      <c r="F71" s="51" t="str">
        <f>IF('HV SM - typical bill'!C4,('HV SM - typical bill'!D4-'HV SM - typical bill'!C4),"")</f>
        <v/>
      </c>
      <c r="G71" s="48" t="str">
        <f>IF('HV SM - typical bill'!C4,(('HV SM - typical bill'!E4-'HV SM - typical bill'!C4)),"")</f>
        <v/>
      </c>
      <c r="H71" s="52" t="str">
        <f>IF('HV SM - typical bill'!C4,(('HV SM - typical bill'!E4-'HV SM - typical bill'!D4)),"")</f>
        <v/>
      </c>
      <c r="I71" s="40"/>
      <c r="J71" s="41"/>
      <c r="K71" s="57" t="s">
        <v>113</v>
      </c>
      <c r="L71" s="59" t="str">
        <f>IF('HV SM - typical bill'!C4,(('HV SM - typical bill'!F4-'HV SM - typical bill'!C4)/'HV SM - typical bill'!C4),"")</f>
        <v/>
      </c>
      <c r="M71" s="45" t="str">
        <f>IF('HV SM - typical bill'!C4,(('HV SM - typical bill'!G4-'HV SM - typical bill'!C4)/'HV SM - typical bill'!C4),"")</f>
        <v/>
      </c>
      <c r="N71" s="60" t="str">
        <f>IF('HV SM - typical bill'!C4,(('HV SM - typical bill'!G4-'HV SM - typical bill'!F4)/'HV SM - typical bill'!F4),"")</f>
        <v/>
      </c>
      <c r="O71" s="51" t="str">
        <f>IF('HV SM - typical bill'!C4,(('HV SM - typical bill'!F4-'HV SM - typical bill'!C4)),"")</f>
        <v/>
      </c>
      <c r="P71" s="48" t="str">
        <f>IF('HV SM - typical bill'!C4,(('HV SM - typical bill'!G4-'HV SM - typical bill'!C4)),"")</f>
        <v/>
      </c>
      <c r="Q71" s="52" t="str">
        <f>IF('HV SM - typical bill'!C4,(('HV SM - typical bill'!G4-'HV SM - typical bill'!F4)),"")</f>
        <v/>
      </c>
    </row>
    <row r="72" spans="2:17" ht="27.75" customHeight="1" x14ac:dyDescent="0.25">
      <c r="B72" s="58" t="s">
        <v>48</v>
      </c>
      <c r="C72" s="59">
        <f>IF('HV SM - typical bill'!C5,(('HV SM - typical bill'!D5-'HV SM - typical bill'!C5)/'HV SM - typical bill'!C5),"")</f>
        <v>-4.3872302404570745E-4</v>
      </c>
      <c r="D72" s="45">
        <f>IF('HV SM - typical bill'!C5,(('HV SM - typical bill'!E5-'HV SM - typical bill'!C5)/'HV SM - typical bill'!C5),"")</f>
        <v>-4.3872302404570745E-4</v>
      </c>
      <c r="E72" s="60">
        <f>IF('HV SM - typical bill'!C5,(('HV SM - typical bill'!E5-'HV SM - typical bill'!D5)/'HV SM - typical bill'!D5),"")</f>
        <v>0</v>
      </c>
      <c r="F72" s="51">
        <f>IF('HV SM - typical bill'!C5,('HV SM - typical bill'!D5-'HV SM - typical bill'!C5),"")</f>
        <v>-3.61384142230321E-2</v>
      </c>
      <c r="G72" s="48">
        <f>IF('HV SM - typical bill'!C5,(('HV SM - typical bill'!E5-'HV SM - typical bill'!C5)),"")</f>
        <v>-3.61384142230321E-2</v>
      </c>
      <c r="H72" s="52">
        <f>IF('HV SM - typical bill'!C5,(('HV SM - typical bill'!E5-'HV SM - typical bill'!D5)),"")</f>
        <v>0</v>
      </c>
      <c r="I72" s="40"/>
      <c r="J72" s="41"/>
      <c r="K72" s="58" t="s">
        <v>48</v>
      </c>
      <c r="L72" s="66">
        <f>IF('HV SM - typical bill'!C5,(('HV SM - typical bill'!F5-'HV SM - typical bill'!C5)/'HV SM - typical bill'!C5),"")</f>
        <v>8.8156188917785496E-5</v>
      </c>
      <c r="M72" s="47">
        <f>IF('HV SM - typical bill'!C5,(('HV SM - typical bill'!G5-'HV SM - typical bill'!C5)/'HV SM - typical bill'!C5),"")</f>
        <v>0</v>
      </c>
      <c r="N72" s="64">
        <f>IF('HV SM - typical bill'!C5,(('HV SM - typical bill'!G5-'HV SM - typical bill'!F5)/'HV SM - typical bill'!F5),"")</f>
        <v>-8.814841808918763E-5</v>
      </c>
      <c r="O72" s="51">
        <f>IF('HV SM - typical bill'!C5,(('HV SM - typical bill'!F5-'HV SM - typical bill'!C5)),"")</f>
        <v>7.261585776959123E-3</v>
      </c>
      <c r="P72" s="48">
        <f>IF('HV SM - typical bill'!C5,(('HV SM - typical bill'!G5-'HV SM - typical bill'!C5)),"")</f>
        <v>0</v>
      </c>
      <c r="Q72" s="52">
        <f>IF('HV SM - typical bill'!C5,(('HV SM - typical bill'!G5-'HV SM - typical bill'!F5)),"")</f>
        <v>-7.261585776959123E-3</v>
      </c>
    </row>
    <row r="73" spans="2:17" ht="27.75" customHeight="1" x14ac:dyDescent="0.25">
      <c r="B73" s="58" t="s">
        <v>75</v>
      </c>
      <c r="C73" s="59">
        <f>IF('HV SM - typical bill'!C6,(('HV SM - typical bill'!D6-'HV SM - typical bill'!C6)/'HV SM - typical bill'!C6),"")</f>
        <v>-5.37155990615728E-4</v>
      </c>
      <c r="D73" s="45">
        <f>IF('HV SM - typical bill'!C6,(('HV SM - typical bill'!E6-'HV SM - typical bill'!C6)/'HV SM - typical bill'!C6),"")</f>
        <v>-5.37155990615728E-4</v>
      </c>
      <c r="E73" s="60">
        <f>IF('HV SM - typical bill'!C6,(('HV SM - typical bill'!E6-'HV SM - typical bill'!D6)/'HV SM - typical bill'!D6),"")</f>
        <v>0</v>
      </c>
      <c r="F73" s="51">
        <f>IF('HV SM - typical bill'!C6,('HV SM - typical bill'!D6-'HV SM - typical bill'!C6),"")</f>
        <v>-0.4899336994984651</v>
      </c>
      <c r="G73" s="48">
        <f>IF('HV SM - typical bill'!C6,(('HV SM - typical bill'!E6-'HV SM - typical bill'!C6)),"")</f>
        <v>-0.4899336994984651</v>
      </c>
      <c r="H73" s="52">
        <f>IF('HV SM - typical bill'!C6,(('HV SM - typical bill'!E6-'HV SM - typical bill'!D6)),"")</f>
        <v>0</v>
      </c>
      <c r="I73" s="40"/>
      <c r="J73" s="41"/>
      <c r="K73" s="58" t="s">
        <v>75</v>
      </c>
      <c r="L73" s="66">
        <f>IF('HV SM - typical bill'!C6,(('HV SM - typical bill'!F6-'HV SM - typical bill'!C6)/'HV SM - typical bill'!C6),"")</f>
        <v>-5.0675648026921385E-4</v>
      </c>
      <c r="M73" s="47">
        <f>IF('HV SM - typical bill'!C6,(('HV SM - typical bill'!G6-'HV SM - typical bill'!C6)/'HV SM - typical bill'!C6),"")</f>
        <v>0</v>
      </c>
      <c r="N73" s="64">
        <f>IF('HV SM - typical bill'!C6,(('HV SM - typical bill'!G6-'HV SM - typical bill'!F6)/'HV SM - typical bill'!F6),"")</f>
        <v>5.0701341260163315E-4</v>
      </c>
      <c r="O73" s="51">
        <f>IF('HV SM - typical bill'!C6,(('HV SM - typical bill'!F6-'HV SM - typical bill'!C6)),"")</f>
        <v>-0.46220666149235967</v>
      </c>
      <c r="P73" s="48">
        <f>IF('HV SM - typical bill'!C6,(('HV SM - typical bill'!G6-'HV SM - typical bill'!C6)),"")</f>
        <v>0</v>
      </c>
      <c r="Q73" s="52">
        <f>IF('HV SM - typical bill'!C6,(('HV SM - typical bill'!G6-'HV SM - typical bill'!F6)),"")</f>
        <v>0.46220666149235967</v>
      </c>
    </row>
    <row r="74" spans="2:17" ht="27.75" customHeight="1" x14ac:dyDescent="0.25">
      <c r="B74" s="58" t="s">
        <v>88</v>
      </c>
      <c r="C74" s="59">
        <f>IF('HV SM - typical bill'!C7,(('HV SM - typical bill'!D7-'HV SM - typical bill'!C7)/'HV SM - typical bill'!C7),"")</f>
        <v>-4.0860603991222126E-4</v>
      </c>
      <c r="D74" s="45">
        <f>IF('HV SM - typical bill'!C7,(('HV SM - typical bill'!E7-'HV SM - typical bill'!C7)/'HV SM - typical bill'!C7),"")</f>
        <v>-4.0860603991222126E-4</v>
      </c>
      <c r="E74" s="60">
        <f>IF('HV SM - typical bill'!C7,(('HV SM - typical bill'!E7-'HV SM - typical bill'!D7)/'HV SM - typical bill'!D7),"")</f>
        <v>0</v>
      </c>
      <c r="F74" s="51">
        <f>IF('HV SM - typical bill'!C7,('HV SM - typical bill'!D7-'HV SM - typical bill'!C7),"")</f>
        <v>-9.9573782887318885E-3</v>
      </c>
      <c r="G74" s="48">
        <f>IF('HV SM - typical bill'!C7,(('HV SM - typical bill'!E7-'HV SM - typical bill'!C7)),"")</f>
        <v>-9.9573782887318885E-3</v>
      </c>
      <c r="H74" s="52">
        <f>IF('HV SM - typical bill'!C7,(('HV SM - typical bill'!E7-'HV SM - typical bill'!D7)),"")</f>
        <v>0</v>
      </c>
      <c r="I74" s="40"/>
      <c r="J74" s="41"/>
      <c r="K74" s="58" t="s">
        <v>88</v>
      </c>
      <c r="L74" s="66">
        <f>IF('HV SM - typical bill'!C7,(('HV SM - typical bill'!F7-'HV SM - typical bill'!C7)/'HV SM - typical bill'!C7),"")</f>
        <v>2.7017829028436457E-4</v>
      </c>
      <c r="M74" s="47">
        <f>IF('HV SM - typical bill'!C7,(('HV SM - typical bill'!G7-'HV SM - typical bill'!C7)/'HV SM - typical bill'!C7),"")</f>
        <v>0</v>
      </c>
      <c r="N74" s="64">
        <f>IF('HV SM - typical bill'!C7,(('HV SM - typical bill'!G7-'HV SM - typical bill'!F7)/'HV SM - typical bill'!F7),"")</f>
        <v>-2.7010531369251443E-4</v>
      </c>
      <c r="O74" s="51">
        <f>IF('HV SM - typical bill'!C7,(('HV SM - typical bill'!F7-'HV SM - typical bill'!C7)),"")</f>
        <v>6.5840129097018973E-3</v>
      </c>
      <c r="P74" s="48">
        <f>IF('HV SM - typical bill'!C7,(('HV SM - typical bill'!G7-'HV SM - typical bill'!C7)),"")</f>
        <v>0</v>
      </c>
      <c r="Q74" s="52">
        <f>IF('HV SM - typical bill'!C7,(('HV SM - typical bill'!G7-'HV SM - typical bill'!F7)),"")</f>
        <v>-6.5840129097018973E-3</v>
      </c>
    </row>
    <row r="75" spans="2:17" ht="27.75" customHeight="1" x14ac:dyDescent="0.25">
      <c r="B75" s="57" t="s">
        <v>114</v>
      </c>
      <c r="C75" s="59" t="str">
        <f>IF('HV SM - typical bill'!C8,(('HV SM - typical bill'!D8-'HV SM - typical bill'!C8)/'HV SM - typical bill'!C8),"")</f>
        <v/>
      </c>
      <c r="D75" s="45" t="str">
        <f>IF('HV SM - typical bill'!C8,(('HV SM - typical bill'!E8-'HV SM - typical bill'!C8)/'HV SM - typical bill'!C8),"")</f>
        <v/>
      </c>
      <c r="E75" s="60" t="str">
        <f>IF('HV SM - typical bill'!C8,(('HV SM - typical bill'!E8-'HV SM - typical bill'!D8)/'HV SM - typical bill'!D8),"")</f>
        <v/>
      </c>
      <c r="F75" s="51" t="str">
        <f>IF('HV SM - typical bill'!C8,('HV SM - typical bill'!D8-'HV SM - typical bill'!C8),"")</f>
        <v/>
      </c>
      <c r="G75" s="48" t="str">
        <f>IF('HV SM - typical bill'!C8,(('HV SM - typical bill'!E8-'HV SM - typical bill'!C8)),"")</f>
        <v/>
      </c>
      <c r="H75" s="52" t="str">
        <f>IF('HV SM - typical bill'!C8,(('HV SM - typical bill'!E8-'HV SM - typical bill'!D8)),"")</f>
        <v/>
      </c>
      <c r="I75" s="40"/>
      <c r="J75" s="41"/>
      <c r="K75" s="57" t="s">
        <v>114</v>
      </c>
      <c r="L75" s="66" t="str">
        <f>IF('HV SM - typical bill'!C8,(('HV SM - typical bill'!F8-'HV SM - typical bill'!C8)/'HV SM - typical bill'!C8),"")</f>
        <v/>
      </c>
      <c r="M75" s="47" t="str">
        <f>IF('HV SM - typical bill'!C8,(('HV SM - typical bill'!G8-'HV SM - typical bill'!C8)/'HV SM - typical bill'!C8),"")</f>
        <v/>
      </c>
      <c r="N75" s="64" t="str">
        <f>IF('HV SM - typical bill'!C8,(('HV SM - typical bill'!G8-'HV SM - typical bill'!F8)/'HV SM - typical bill'!F8),"")</f>
        <v/>
      </c>
      <c r="O75" s="51" t="str">
        <f>IF('HV SM - typical bill'!C8,(('HV SM - typical bill'!F8-'HV SM - typical bill'!C8)),"")</f>
        <v/>
      </c>
      <c r="P75" s="48" t="str">
        <f>IF('HV SM - typical bill'!C8,(('HV SM - typical bill'!G8-'HV SM - typical bill'!C8)),"")</f>
        <v/>
      </c>
      <c r="Q75" s="52" t="str">
        <f>IF('HV SM - typical bill'!C8,(('HV SM - typical bill'!G8-'HV SM - typical bill'!F8)),"")</f>
        <v/>
      </c>
    </row>
    <row r="76" spans="2:17" ht="27.75" customHeight="1" x14ac:dyDescent="0.25">
      <c r="B76" s="58" t="s">
        <v>49</v>
      </c>
      <c r="C76" s="59">
        <f>IF('HV SM - typical bill'!C9,(('HV SM - typical bill'!D9-'HV SM - typical bill'!C9)/'HV SM - typical bill'!C9),"")</f>
        <v>0</v>
      </c>
      <c r="D76" s="45">
        <f>IF('HV SM - typical bill'!C9,(('HV SM - typical bill'!E9-'HV SM - typical bill'!C9)/'HV SM - typical bill'!C9),"")</f>
        <v>0</v>
      </c>
      <c r="E76" s="60">
        <f>IF('HV SM - typical bill'!C9,(('HV SM - typical bill'!E9-'HV SM - typical bill'!D9)/'HV SM - typical bill'!D9),"")</f>
        <v>0</v>
      </c>
      <c r="F76" s="51">
        <f>IF('HV SM - typical bill'!C9,('HV SM - typical bill'!D9-'HV SM - typical bill'!C9),"")</f>
        <v>0</v>
      </c>
      <c r="G76" s="48">
        <f>IF('HV SM - typical bill'!C9,(('HV SM - typical bill'!E9-'HV SM - typical bill'!C9)),"")</f>
        <v>0</v>
      </c>
      <c r="H76" s="52">
        <f>IF('HV SM - typical bill'!C9,(('HV SM - typical bill'!E9-'HV SM - typical bill'!D9)),"")</f>
        <v>0</v>
      </c>
      <c r="I76" s="40"/>
      <c r="J76" s="41"/>
      <c r="K76" s="58" t="s">
        <v>49</v>
      </c>
      <c r="L76" s="66">
        <f>IF('HV SM - typical bill'!C9,(('HV SM - typical bill'!F9-'HV SM - typical bill'!C9)/'HV SM - typical bill'!C9),"")</f>
        <v>4.7760393914685154E-4</v>
      </c>
      <c r="M76" s="47">
        <f>IF('HV SM - typical bill'!C9,(('HV SM - typical bill'!G9-'HV SM - typical bill'!C9)/'HV SM - typical bill'!C9),"")</f>
        <v>0</v>
      </c>
      <c r="N76" s="64">
        <f>IF('HV SM - typical bill'!C9,(('HV SM - typical bill'!G9-'HV SM - typical bill'!F9)/'HV SM - typical bill'!F9),"")</f>
        <v>-4.7737594251625183E-4</v>
      </c>
      <c r="O76" s="51">
        <f>IF('HV SM - typical bill'!C9,(('HV SM - typical bill'!F9-'HV SM - typical bill'!C9)),"")</f>
        <v>4.3400000000005434E-2</v>
      </c>
      <c r="P76" s="48">
        <f>IF('HV SM - typical bill'!C9,(('HV SM - typical bill'!G9-'HV SM - typical bill'!C9)),"")</f>
        <v>0</v>
      </c>
      <c r="Q76" s="52">
        <f>IF('HV SM - typical bill'!C9,(('HV SM - typical bill'!G9-'HV SM - typical bill'!F9)),"")</f>
        <v>-4.3400000000005434E-2</v>
      </c>
    </row>
    <row r="77" spans="2:17" ht="27.75" customHeight="1" x14ac:dyDescent="0.25">
      <c r="B77" s="58" t="s">
        <v>76</v>
      </c>
      <c r="C77" s="59" t="e">
        <f>IF('HV SM - typical bill'!C10,(('HV SM - typical bill'!D10-'HV SM - typical bill'!C10)/'HV SM - typical bill'!C10),"")</f>
        <v>#VALUE!</v>
      </c>
      <c r="D77" s="45" t="e">
        <f>IF('HV SM - typical bill'!C10,(('HV SM - typical bill'!E10-'HV SM - typical bill'!C10)/'HV SM - typical bill'!C10),"")</f>
        <v>#VALUE!</v>
      </c>
      <c r="E77" s="60" t="e">
        <f>IF('HV SM - typical bill'!C10,(('HV SM - typical bill'!E10-'HV SM - typical bill'!D10)/'HV SM - typical bill'!D10),"")</f>
        <v>#VALUE!</v>
      </c>
      <c r="F77" s="51" t="e">
        <f>IF('HV SM - typical bill'!C10,('HV SM - typical bill'!D10-'HV SM - typical bill'!C10),"")</f>
        <v>#VALUE!</v>
      </c>
      <c r="G77" s="48" t="e">
        <f>IF('HV SM - typical bill'!C10,(('HV SM - typical bill'!E10-'HV SM - typical bill'!C10)),"")</f>
        <v>#VALUE!</v>
      </c>
      <c r="H77" s="52" t="e">
        <f>IF('HV SM - typical bill'!C10,(('HV SM - typical bill'!E10-'HV SM - typical bill'!D10)),"")</f>
        <v>#VALUE!</v>
      </c>
      <c r="I77" s="40"/>
      <c r="J77" s="41"/>
      <c r="K77" s="58" t="s">
        <v>76</v>
      </c>
      <c r="L77" s="66" t="e">
        <f>IF('HV SM - typical bill'!C10,(('HV SM - typical bill'!F10-'HV SM - typical bill'!C10)/'HV SM - typical bill'!C10),"")</f>
        <v>#VALUE!</v>
      </c>
      <c r="M77" s="47" t="e">
        <f>IF('HV SM - typical bill'!C10,(('HV SM - typical bill'!G10-'HV SM - typical bill'!C10)/'HV SM - typical bill'!C10),"")</f>
        <v>#VALUE!</v>
      </c>
      <c r="N77" s="64" t="e">
        <f>IF('HV SM - typical bill'!C10,(('HV SM - typical bill'!G10-'HV SM - typical bill'!F10)/'HV SM - typical bill'!F10),"")</f>
        <v>#VALUE!</v>
      </c>
      <c r="O77" s="51" t="e">
        <f>IF('HV SM - typical bill'!C10,(('HV SM - typical bill'!F10-'HV SM - typical bill'!C10)),"")</f>
        <v>#VALUE!</v>
      </c>
      <c r="P77" s="48" t="e">
        <f>IF('HV SM - typical bill'!C10,(('HV SM - typical bill'!G10-'HV SM - typical bill'!C10)),"")</f>
        <v>#VALUE!</v>
      </c>
      <c r="Q77" s="52" t="e">
        <f>IF('HV SM - typical bill'!C10,(('HV SM - typical bill'!G10-'HV SM - typical bill'!F10)),"")</f>
        <v>#VALUE!</v>
      </c>
    </row>
    <row r="78" spans="2:17" ht="27.75" customHeight="1" x14ac:dyDescent="0.25">
      <c r="B78" s="58" t="s">
        <v>89</v>
      </c>
      <c r="C78" s="59">
        <f>IF('HV SM - typical bill'!C11,(('HV SM - typical bill'!D11-'HV SM - typical bill'!C11)/'HV SM - typical bill'!C11),"")</f>
        <v>0</v>
      </c>
      <c r="D78" s="45">
        <f>IF('HV SM - typical bill'!C11,(('HV SM - typical bill'!E11-'HV SM - typical bill'!C11)/'HV SM - typical bill'!C11),"")</f>
        <v>0</v>
      </c>
      <c r="E78" s="60">
        <f>IF('HV SM - typical bill'!C11,(('HV SM - typical bill'!E11-'HV SM - typical bill'!D11)/'HV SM - typical bill'!D11),"")</f>
        <v>0</v>
      </c>
      <c r="F78" s="51">
        <f>IF('HV SM - typical bill'!C11,('HV SM - typical bill'!D11-'HV SM - typical bill'!C11),"")</f>
        <v>0</v>
      </c>
      <c r="G78" s="48">
        <f>IF('HV SM - typical bill'!C11,(('HV SM - typical bill'!E11-'HV SM - typical bill'!C11)),"")</f>
        <v>0</v>
      </c>
      <c r="H78" s="52">
        <f>IF('HV SM - typical bill'!C11,(('HV SM - typical bill'!E11-'HV SM - typical bill'!D11)),"")</f>
        <v>0</v>
      </c>
      <c r="I78" s="40"/>
      <c r="J78" s="41"/>
      <c r="K78" s="58" t="s">
        <v>89</v>
      </c>
      <c r="L78" s="66">
        <f>IF('HV SM - typical bill'!C11,(('HV SM - typical bill'!F11-'HV SM - typical bill'!C11)/'HV SM - typical bill'!C11),"")</f>
        <v>5.0331074951606616E-4</v>
      </c>
      <c r="M78" s="47">
        <f>IF('HV SM - typical bill'!C11,(('HV SM - typical bill'!G11-'HV SM - typical bill'!C11)/'HV SM - typical bill'!C11),"")</f>
        <v>0</v>
      </c>
      <c r="N78" s="64">
        <f>IF('HV SM - typical bill'!C11,(('HV SM - typical bill'!G11-'HV SM - typical bill'!F11)/'HV SM - typical bill'!F11),"")</f>
        <v>-5.030575552408881E-4</v>
      </c>
      <c r="O78" s="51">
        <f>IF('HV SM - typical bill'!C11,(('HV SM - typical bill'!F11-'HV SM - typical bill'!C11)),"")</f>
        <v>1.6541391198430233E-2</v>
      </c>
      <c r="P78" s="48">
        <f>IF('HV SM - typical bill'!C11,(('HV SM - typical bill'!G11-'HV SM - typical bill'!C11)),"")</f>
        <v>0</v>
      </c>
      <c r="Q78" s="52">
        <f>IF('HV SM - typical bill'!C11,(('HV SM - typical bill'!G11-'HV SM - typical bill'!F11)),"")</f>
        <v>-1.6541391198430233E-2</v>
      </c>
    </row>
    <row r="79" spans="2:17" ht="27.75" customHeight="1" x14ac:dyDescent="0.25">
      <c r="B79" s="57" t="s">
        <v>115</v>
      </c>
      <c r="C79" s="59" t="str">
        <f>IF('HV SM - typical bill'!C12,(('HV SM - typical bill'!D12-'HV SM - typical bill'!C12)/'HV SM - typical bill'!C12),"")</f>
        <v/>
      </c>
      <c r="D79" s="45" t="str">
        <f>IF('HV SM - typical bill'!C12,(('HV SM - typical bill'!E12-'HV SM - typical bill'!C12)/'HV SM - typical bill'!C12),"")</f>
        <v/>
      </c>
      <c r="E79" s="60" t="str">
        <f>IF('HV SM - typical bill'!C12,(('HV SM - typical bill'!E12-'HV SM - typical bill'!D12)/'HV SM - typical bill'!D12),"")</f>
        <v/>
      </c>
      <c r="F79" s="51" t="str">
        <f>IF('HV SM - typical bill'!C12,('HV SM - typical bill'!D12-'HV SM - typical bill'!C12),"")</f>
        <v/>
      </c>
      <c r="G79" s="48" t="str">
        <f>IF('HV SM - typical bill'!C12,(('HV SM - typical bill'!E12-'HV SM - typical bill'!C12)),"")</f>
        <v/>
      </c>
      <c r="H79" s="52" t="str">
        <f>IF('HV SM - typical bill'!C12,(('HV SM - typical bill'!E12-'HV SM - typical bill'!D12)),"")</f>
        <v/>
      </c>
      <c r="I79" s="40"/>
      <c r="J79" s="41"/>
      <c r="K79" s="57" t="s">
        <v>115</v>
      </c>
      <c r="L79" s="66" t="str">
        <f>IF('HV SM - typical bill'!C12,(('HV SM - typical bill'!F12-'HV SM - typical bill'!C12)/'HV SM - typical bill'!C12),"")</f>
        <v/>
      </c>
      <c r="M79" s="47" t="str">
        <f>IF('HV SM - typical bill'!C12,(('HV SM - typical bill'!G12-'HV SM - typical bill'!C12)/'HV SM - typical bill'!C12),"")</f>
        <v/>
      </c>
      <c r="N79" s="64" t="str">
        <f>IF('HV SM - typical bill'!C12,(('HV SM - typical bill'!G12-'HV SM - typical bill'!F12)/'HV SM - typical bill'!F12),"")</f>
        <v/>
      </c>
      <c r="O79" s="51" t="str">
        <f>IF('HV SM - typical bill'!C12,(('HV SM - typical bill'!F12-'HV SM - typical bill'!C12)),"")</f>
        <v/>
      </c>
      <c r="P79" s="48" t="str">
        <f>IF('HV SM - typical bill'!C12,(('HV SM - typical bill'!G12-'HV SM - typical bill'!C12)),"")</f>
        <v/>
      </c>
      <c r="Q79" s="52" t="str">
        <f>IF('HV SM - typical bill'!C12,(('HV SM - typical bill'!G12-'HV SM - typical bill'!F12)),"")</f>
        <v/>
      </c>
    </row>
    <row r="80" spans="2:17" ht="27.75" customHeight="1" x14ac:dyDescent="0.25">
      <c r="B80" s="58" t="s">
        <v>50</v>
      </c>
      <c r="C80" s="59">
        <f>IF('HV SM - typical bill'!C13,(('HV SM - typical bill'!D13-'HV SM - typical bill'!C13)/'HV SM - typical bill'!C13),"")</f>
        <v>0</v>
      </c>
      <c r="D80" s="45">
        <f>IF('HV SM - typical bill'!C13,(('HV SM - typical bill'!E13-'HV SM - typical bill'!C13)/'HV SM - typical bill'!C13),"")</f>
        <v>0</v>
      </c>
      <c r="E80" s="60">
        <f>IF('HV SM - typical bill'!C13,(('HV SM - typical bill'!E13-'HV SM - typical bill'!D13)/'HV SM - typical bill'!D13),"")</f>
        <v>0</v>
      </c>
      <c r="F80" s="51">
        <f>IF('HV SM - typical bill'!C13,('HV SM - typical bill'!D13-'HV SM - typical bill'!C13),"")</f>
        <v>0</v>
      </c>
      <c r="G80" s="48">
        <f>IF('HV SM - typical bill'!C13,(('HV SM - typical bill'!E13-'HV SM - typical bill'!C13)),"")</f>
        <v>0</v>
      </c>
      <c r="H80" s="52">
        <f>IF('HV SM - typical bill'!C13,(('HV SM - typical bill'!E13-'HV SM - typical bill'!D13)),"")</f>
        <v>0</v>
      </c>
      <c r="I80" s="40"/>
      <c r="J80" s="41"/>
      <c r="K80" s="58" t="s">
        <v>50</v>
      </c>
      <c r="L80" s="66">
        <f>IF('HV SM - typical bill'!C13,(('HV SM - typical bill'!F13-'HV SM - typical bill'!C13)/'HV SM - typical bill'!C13),"")</f>
        <v>0</v>
      </c>
      <c r="M80" s="47">
        <f>IF('HV SM - typical bill'!C13,(('HV SM - typical bill'!G13-'HV SM - typical bill'!C13)/'HV SM - typical bill'!C13),"")</f>
        <v>0</v>
      </c>
      <c r="N80" s="64">
        <f>IF('HV SM - typical bill'!C13,(('HV SM - typical bill'!G13-'HV SM - typical bill'!F13)/'HV SM - typical bill'!F13),"")</f>
        <v>0</v>
      </c>
      <c r="O80" s="51">
        <f>IF('HV SM - typical bill'!C13,(('HV SM - typical bill'!F13-'HV SM - typical bill'!C13)),"")</f>
        <v>0</v>
      </c>
      <c r="P80" s="48">
        <f>IF('HV SM - typical bill'!C13,(('HV SM - typical bill'!G13-'HV SM - typical bill'!C13)),"")</f>
        <v>0</v>
      </c>
      <c r="Q80" s="52">
        <f>IF('HV SM - typical bill'!C13,(('HV SM - typical bill'!G13-'HV SM - typical bill'!F13)),"")</f>
        <v>0</v>
      </c>
    </row>
    <row r="81" spans="2:17" ht="27.75" customHeight="1" x14ac:dyDescent="0.25">
      <c r="B81" s="58" t="s">
        <v>77</v>
      </c>
      <c r="C81" s="59" t="e">
        <f>IF('HV SM - typical bill'!C14,(('HV SM - typical bill'!D14-'HV SM - typical bill'!C14)/'HV SM - typical bill'!C14),"")</f>
        <v>#VALUE!</v>
      </c>
      <c r="D81" s="45" t="e">
        <f>IF('HV SM - typical bill'!C14,(('HV SM - typical bill'!E14-'HV SM - typical bill'!C14)/'HV SM - typical bill'!C14),"")</f>
        <v>#VALUE!</v>
      </c>
      <c r="E81" s="60" t="e">
        <f>IF('HV SM - typical bill'!C14,(('HV SM - typical bill'!E14-'HV SM - typical bill'!D14)/'HV SM - typical bill'!D14),"")</f>
        <v>#VALUE!</v>
      </c>
      <c r="F81" s="51" t="e">
        <f>IF('HV SM - typical bill'!C14,('HV SM - typical bill'!D14-'HV SM - typical bill'!C14),"")</f>
        <v>#VALUE!</v>
      </c>
      <c r="G81" s="48" t="e">
        <f>IF('HV SM - typical bill'!C14,(('HV SM - typical bill'!E14-'HV SM - typical bill'!C14)),"")</f>
        <v>#VALUE!</v>
      </c>
      <c r="H81" s="52" t="e">
        <f>IF('HV SM - typical bill'!C14,(('HV SM - typical bill'!E14-'HV SM - typical bill'!D14)),"")</f>
        <v>#VALUE!</v>
      </c>
      <c r="I81" s="40"/>
      <c r="J81" s="41"/>
      <c r="K81" s="58" t="s">
        <v>77</v>
      </c>
      <c r="L81" s="66" t="e">
        <f>IF('HV SM - typical bill'!C14,(('HV SM - typical bill'!F14-'HV SM - typical bill'!C14)/'HV SM - typical bill'!C14),"")</f>
        <v>#VALUE!</v>
      </c>
      <c r="M81" s="47" t="e">
        <f>IF('HV SM - typical bill'!C14,(('HV SM - typical bill'!G14-'HV SM - typical bill'!C14)/'HV SM - typical bill'!C14),"")</f>
        <v>#VALUE!</v>
      </c>
      <c r="N81" s="64" t="e">
        <f>IF('HV SM - typical bill'!C14,(('HV SM - typical bill'!G14-'HV SM - typical bill'!F14)/'HV SM - typical bill'!F14),"")</f>
        <v>#VALUE!</v>
      </c>
      <c r="O81" s="51" t="e">
        <f>IF('HV SM - typical bill'!C14,(('HV SM - typical bill'!F14-'HV SM - typical bill'!C14)),"")</f>
        <v>#VALUE!</v>
      </c>
      <c r="P81" s="48" t="e">
        <f>IF('HV SM - typical bill'!C14,(('HV SM - typical bill'!G14-'HV SM - typical bill'!C14)),"")</f>
        <v>#VALUE!</v>
      </c>
      <c r="Q81" s="52" t="e">
        <f>IF('HV SM - typical bill'!C14,(('HV SM - typical bill'!G14-'HV SM - typical bill'!F14)),"")</f>
        <v>#VALUE!</v>
      </c>
    </row>
    <row r="82" spans="2:17" ht="27.75" customHeight="1" x14ac:dyDescent="0.25">
      <c r="B82" s="58" t="s">
        <v>90</v>
      </c>
      <c r="C82" s="59" t="e">
        <f>IF('HV SM - typical bill'!C15,(('HV SM - typical bill'!D15-'HV SM - typical bill'!C15)/'HV SM - typical bill'!C15),"")</f>
        <v>#VALUE!</v>
      </c>
      <c r="D82" s="45" t="e">
        <f>IF('HV SM - typical bill'!C15,(('HV SM - typical bill'!E15-'HV SM - typical bill'!C15)/'HV SM - typical bill'!C15),"")</f>
        <v>#VALUE!</v>
      </c>
      <c r="E82" s="60" t="e">
        <f>IF('HV SM - typical bill'!C15,(('HV SM - typical bill'!E15-'HV SM - typical bill'!D15)/'HV SM - typical bill'!D15),"")</f>
        <v>#VALUE!</v>
      </c>
      <c r="F82" s="51" t="e">
        <f>IF('HV SM - typical bill'!C15,('HV SM - typical bill'!D15-'HV SM - typical bill'!C15),"")</f>
        <v>#VALUE!</v>
      </c>
      <c r="G82" s="48" t="e">
        <f>IF('HV SM - typical bill'!C15,(('HV SM - typical bill'!E15-'HV SM - typical bill'!C15)),"")</f>
        <v>#VALUE!</v>
      </c>
      <c r="H82" s="52" t="e">
        <f>IF('HV SM - typical bill'!C15,(('HV SM - typical bill'!E15-'HV SM - typical bill'!D15)),"")</f>
        <v>#VALUE!</v>
      </c>
      <c r="I82" s="40"/>
      <c r="J82" s="41"/>
      <c r="K82" s="58" t="s">
        <v>90</v>
      </c>
      <c r="L82" s="66" t="e">
        <f>IF('HV SM - typical bill'!C15,(('HV SM - typical bill'!F15-'HV SM - typical bill'!C15)/'HV SM - typical bill'!C15),"")</f>
        <v>#VALUE!</v>
      </c>
      <c r="M82" s="47" t="e">
        <f>IF('HV SM - typical bill'!C15,(('HV SM - typical bill'!G15-'HV SM - typical bill'!C15)/'HV SM - typical bill'!C15),"")</f>
        <v>#VALUE!</v>
      </c>
      <c r="N82" s="64" t="e">
        <f>IF('HV SM - typical bill'!C15,(('HV SM - typical bill'!G15-'HV SM - typical bill'!F15)/'HV SM - typical bill'!F15),"")</f>
        <v>#VALUE!</v>
      </c>
      <c r="O82" s="51" t="e">
        <f>IF('HV SM - typical bill'!C15,(('HV SM - typical bill'!F15-'HV SM - typical bill'!C15)),"")</f>
        <v>#VALUE!</v>
      </c>
      <c r="P82" s="48" t="e">
        <f>IF('HV SM - typical bill'!C15,(('HV SM - typical bill'!G15-'HV SM - typical bill'!C15)),"")</f>
        <v>#VALUE!</v>
      </c>
      <c r="Q82" s="52" t="e">
        <f>IF('HV SM - typical bill'!C15,(('HV SM - typical bill'!G15-'HV SM - typical bill'!F15)),"")</f>
        <v>#VALUE!</v>
      </c>
    </row>
    <row r="83" spans="2:17" ht="27.75" customHeight="1" x14ac:dyDescent="0.25">
      <c r="B83" s="57" t="s">
        <v>117</v>
      </c>
      <c r="C83" s="59" t="str">
        <f>IF('HV SM - typical bill'!C16,(('HV SM - typical bill'!D16-'HV SM - typical bill'!C16)/'HV SM - typical bill'!C16),"")</f>
        <v/>
      </c>
      <c r="D83" s="45" t="str">
        <f>IF('HV SM - typical bill'!C16,(('HV SM - typical bill'!E16-'HV SM - typical bill'!C16)/'HV SM - typical bill'!C16),"")</f>
        <v/>
      </c>
      <c r="E83" s="60" t="str">
        <f>IF('HV SM - typical bill'!C16,(('HV SM - typical bill'!E16-'HV SM - typical bill'!D16)/'HV SM - typical bill'!D16),"")</f>
        <v/>
      </c>
      <c r="F83" s="51" t="str">
        <f>IF('HV SM - typical bill'!C16,('HV SM - typical bill'!D16-'HV SM - typical bill'!C16),"")</f>
        <v/>
      </c>
      <c r="G83" s="48" t="str">
        <f>IF('HV SM - typical bill'!C16,(('HV SM - typical bill'!E16-'HV SM - typical bill'!C16)),"")</f>
        <v/>
      </c>
      <c r="H83" s="52" t="str">
        <f>IF('HV SM - typical bill'!C16,(('HV SM - typical bill'!E16-'HV SM - typical bill'!D16)),"")</f>
        <v/>
      </c>
      <c r="I83" s="40"/>
      <c r="J83" s="41"/>
      <c r="K83" s="57" t="s">
        <v>117</v>
      </c>
      <c r="L83" s="66" t="str">
        <f>IF('HV SM - typical bill'!C16,(('HV SM - typical bill'!F16-'HV SM - typical bill'!C16)/'HV SM - typical bill'!C16),"")</f>
        <v/>
      </c>
      <c r="M83" s="47" t="str">
        <f>IF('HV SM - typical bill'!C16,(('HV SM - typical bill'!G16-'HV SM - typical bill'!C16)/'HV SM - typical bill'!C16),"")</f>
        <v/>
      </c>
      <c r="N83" s="64" t="str">
        <f>IF('HV SM - typical bill'!C16,(('HV SM - typical bill'!G16-'HV SM - typical bill'!F16)/'HV SM - typical bill'!F16),"")</f>
        <v/>
      </c>
      <c r="O83" s="51" t="str">
        <f>IF('HV SM - typical bill'!C16,(('HV SM - typical bill'!F16-'HV SM - typical bill'!C16)),"")</f>
        <v/>
      </c>
      <c r="P83" s="48" t="str">
        <f>IF('HV SM - typical bill'!C16,(('HV SM - typical bill'!G16-'HV SM - typical bill'!C16)),"")</f>
        <v/>
      </c>
      <c r="Q83" s="52" t="str">
        <f>IF('HV SM - typical bill'!C16,(('HV SM - typical bill'!G16-'HV SM - typical bill'!F16)),"")</f>
        <v/>
      </c>
    </row>
    <row r="84" spans="2:17" ht="27.75" customHeight="1" x14ac:dyDescent="0.25">
      <c r="B84" s="58" t="s">
        <v>51</v>
      </c>
      <c r="C84" s="59">
        <f>IF('HV SM - typical bill'!C17,(('HV SM - typical bill'!D17-'HV SM - typical bill'!C17)/'HV SM - typical bill'!C17),"")</f>
        <v>0</v>
      </c>
      <c r="D84" s="45">
        <f>IF('HV SM - typical bill'!C17,(('HV SM - typical bill'!E17-'HV SM - typical bill'!C17)/'HV SM - typical bill'!C17),"")</f>
        <v>0</v>
      </c>
      <c r="E84" s="60">
        <f>IF('HV SM - typical bill'!C17,(('HV SM - typical bill'!E17-'HV SM - typical bill'!D17)/'HV SM - typical bill'!D17),"")</f>
        <v>0</v>
      </c>
      <c r="F84" s="51">
        <f>IF('HV SM - typical bill'!C17,('HV SM - typical bill'!D17-'HV SM - typical bill'!C17),"")</f>
        <v>0</v>
      </c>
      <c r="G84" s="48">
        <f>IF('HV SM - typical bill'!C17,(('HV SM - typical bill'!E17-'HV SM - typical bill'!C17)),"")</f>
        <v>0</v>
      </c>
      <c r="H84" s="52">
        <f>IF('HV SM - typical bill'!C17,(('HV SM - typical bill'!E17-'HV SM - typical bill'!D17)),"")</f>
        <v>0</v>
      </c>
      <c r="I84" s="40"/>
      <c r="J84" s="41"/>
      <c r="K84" s="58" t="s">
        <v>51</v>
      </c>
      <c r="L84" s="66">
        <f>IF('HV SM - typical bill'!C17,(('HV SM - typical bill'!F17-'HV SM - typical bill'!C17)/'HV SM - typical bill'!C17),"")</f>
        <v>1.3611192223975899E-4</v>
      </c>
      <c r="M84" s="47">
        <f>IF('HV SM - typical bill'!C17,(('HV SM - typical bill'!G17-'HV SM - typical bill'!C17)/'HV SM - typical bill'!C17),"")</f>
        <v>0</v>
      </c>
      <c r="N84" s="64">
        <f>IF('HV SM - typical bill'!C17,(('HV SM - typical bill'!G17-'HV SM - typical bill'!F17)/'HV SM - typical bill'!F17),"")</f>
        <v>-1.3609339830571147E-4</v>
      </c>
      <c r="O84" s="51">
        <f>IF('HV SM - typical bill'!C17,(('HV SM - typical bill'!F17-'HV SM - typical bill'!C17)),"")</f>
        <v>3.9900000000045566E-2</v>
      </c>
      <c r="P84" s="48">
        <f>IF('HV SM - typical bill'!C17,(('HV SM - typical bill'!G17-'HV SM - typical bill'!C17)),"")</f>
        <v>0</v>
      </c>
      <c r="Q84" s="52">
        <f>IF('HV SM - typical bill'!C17,(('HV SM - typical bill'!G17-'HV SM - typical bill'!F17)),"")</f>
        <v>-3.9900000000045566E-2</v>
      </c>
    </row>
    <row r="85" spans="2:17" ht="27.75" customHeight="1" x14ac:dyDescent="0.25">
      <c r="B85" s="58" t="s">
        <v>78</v>
      </c>
      <c r="C85" s="59">
        <f>IF('HV SM - typical bill'!C18,(('HV SM - typical bill'!D18-'HV SM - typical bill'!C18)/'HV SM - typical bill'!C18),"")</f>
        <v>0</v>
      </c>
      <c r="D85" s="45">
        <f>IF('HV SM - typical bill'!C18,(('HV SM - typical bill'!E18-'HV SM - typical bill'!C18)/'HV SM - typical bill'!C18),"")</f>
        <v>0</v>
      </c>
      <c r="E85" s="60">
        <f>IF('HV SM - typical bill'!C18,(('HV SM - typical bill'!E18-'HV SM - typical bill'!D18)/'HV SM - typical bill'!D18),"")</f>
        <v>0</v>
      </c>
      <c r="F85" s="51">
        <f>IF('HV SM - typical bill'!C18,('HV SM - typical bill'!D18-'HV SM - typical bill'!C18),"")</f>
        <v>0</v>
      </c>
      <c r="G85" s="48">
        <f>IF('HV SM - typical bill'!C18,(('HV SM - typical bill'!E18-'HV SM - typical bill'!C18)),"")</f>
        <v>0</v>
      </c>
      <c r="H85" s="52">
        <f>IF('HV SM - typical bill'!C18,(('HV SM - typical bill'!E18-'HV SM - typical bill'!D18)),"")</f>
        <v>0</v>
      </c>
      <c r="I85" s="40"/>
      <c r="J85" s="41"/>
      <c r="K85" s="58" t="s">
        <v>78</v>
      </c>
      <c r="L85" s="66">
        <f>IF('HV SM - typical bill'!C18,(('HV SM - typical bill'!F18-'HV SM - typical bill'!C18)/'HV SM - typical bill'!C18),"")</f>
        <v>2.4619500870716644E-4</v>
      </c>
      <c r="M85" s="47">
        <f>IF('HV SM - typical bill'!C18,(('HV SM - typical bill'!G18-'HV SM - typical bill'!C18)/'HV SM - typical bill'!C18),"")</f>
        <v>0</v>
      </c>
      <c r="N85" s="64">
        <f>IF('HV SM - typical bill'!C18,(('HV SM - typical bill'!G18-'HV SM - typical bill'!F18)/'HV SM - typical bill'!F18),"")</f>
        <v>-2.4613441164354869E-4</v>
      </c>
      <c r="O85" s="51">
        <f>IF('HV SM - typical bill'!C18,(('HV SM - typical bill'!F18-'HV SM - typical bill'!C18)),"")</f>
        <v>2.5490986554018491E-2</v>
      </c>
      <c r="P85" s="48">
        <f>IF('HV SM - typical bill'!C18,(('HV SM - typical bill'!G18-'HV SM - typical bill'!C18)),"")</f>
        <v>0</v>
      </c>
      <c r="Q85" s="52">
        <f>IF('HV SM - typical bill'!C18,(('HV SM - typical bill'!G18-'HV SM - typical bill'!F18)),"")</f>
        <v>-2.5490986554018491E-2</v>
      </c>
    </row>
    <row r="86" spans="2:17" x14ac:dyDescent="0.25">
      <c r="B86" s="58" t="s">
        <v>91</v>
      </c>
      <c r="C86" s="59">
        <f>IF('HV SM - typical bill'!C19,(('HV SM - typical bill'!D19-'HV SM - typical bill'!C19)/'HV SM - typical bill'!C19),"")</f>
        <v>0</v>
      </c>
      <c r="D86" s="45">
        <f>IF('HV SM - typical bill'!C19,(('HV SM - typical bill'!E19-'HV SM - typical bill'!C19)/'HV SM - typical bill'!C19),"")</f>
        <v>0</v>
      </c>
      <c r="E86" s="60">
        <f>IF('HV SM - typical bill'!C19,(('HV SM - typical bill'!E19-'HV SM - typical bill'!D19)/'HV SM - typical bill'!D19),"")</f>
        <v>0</v>
      </c>
      <c r="F86" s="51">
        <f>IF('HV SM - typical bill'!C19,('HV SM - typical bill'!D19-'HV SM - typical bill'!C19),"")</f>
        <v>0</v>
      </c>
      <c r="G86" s="48">
        <f>IF('HV SM - typical bill'!C19,(('HV SM - typical bill'!E19-'HV SM - typical bill'!C19)),"")</f>
        <v>0</v>
      </c>
      <c r="H86" s="52">
        <f>IF('HV SM - typical bill'!C19,(('HV SM - typical bill'!E19-'HV SM - typical bill'!D19)),"")</f>
        <v>0</v>
      </c>
      <c r="I86" s="40"/>
      <c r="J86" s="41"/>
      <c r="K86" s="58" t="s">
        <v>91</v>
      </c>
      <c r="L86" s="66">
        <f>IF('HV SM - typical bill'!C19,(('HV SM - typical bill'!F19-'HV SM - typical bill'!C19)/'HV SM - typical bill'!C19),"")</f>
        <v>9.6801586953383531E-5</v>
      </c>
      <c r="M86" s="47">
        <f>IF('HV SM - typical bill'!C19,(('HV SM - typical bill'!G19-'HV SM - typical bill'!C19)/'HV SM - typical bill'!C19),"")</f>
        <v>0</v>
      </c>
      <c r="N86" s="64">
        <f>IF('HV SM - typical bill'!C19,(('HV SM - typical bill'!G19-'HV SM - typical bill'!F19)/'HV SM - typical bill'!F19),"")</f>
        <v>-9.6792217313142881E-5</v>
      </c>
      <c r="O86" s="51">
        <f>IF('HV SM - typical bill'!C19,(('HV SM - typical bill'!F19-'HV SM - typical bill'!C19)),"")</f>
        <v>1.5207408037269943E-2</v>
      </c>
      <c r="P86" s="48">
        <f>IF('HV SM - typical bill'!C19,(('HV SM - typical bill'!G19-'HV SM - typical bill'!C19)),"")</f>
        <v>0</v>
      </c>
      <c r="Q86" s="52">
        <f>IF('HV SM - typical bill'!C19,(('HV SM - typical bill'!G19-'HV SM - typical bill'!F19)),"")</f>
        <v>-1.5207408037269943E-2</v>
      </c>
    </row>
    <row r="87" spans="2:17" x14ac:dyDescent="0.25">
      <c r="B87" s="57" t="s">
        <v>118</v>
      </c>
      <c r="C87" s="59" t="str">
        <f>IF('HV SM - typical bill'!C20,(('HV SM - typical bill'!D20-'HV SM - typical bill'!C20)/'HV SM - typical bill'!C20),"")</f>
        <v/>
      </c>
      <c r="D87" s="45" t="str">
        <f>IF('HV SM - typical bill'!C20,(('HV SM - typical bill'!E20-'HV SM - typical bill'!C20)/'HV SM - typical bill'!C20),"")</f>
        <v/>
      </c>
      <c r="E87" s="60" t="str">
        <f>IF('HV SM - typical bill'!C20,(('HV SM - typical bill'!E20-'HV SM - typical bill'!D20)/'HV SM - typical bill'!D20),"")</f>
        <v/>
      </c>
      <c r="F87" s="51" t="str">
        <f>IF('HV SM - typical bill'!C20,('HV SM - typical bill'!D20-'HV SM - typical bill'!C20),"")</f>
        <v/>
      </c>
      <c r="G87" s="48" t="str">
        <f>IF('HV SM - typical bill'!C20,(('HV SM - typical bill'!E20-'HV SM - typical bill'!C20)),"")</f>
        <v/>
      </c>
      <c r="H87" s="52" t="str">
        <f>IF('HV SM - typical bill'!C20,(('HV SM - typical bill'!E20-'HV SM - typical bill'!D20)),"")</f>
        <v/>
      </c>
      <c r="I87" s="40"/>
      <c r="J87" s="41"/>
      <c r="K87" s="57" t="s">
        <v>118</v>
      </c>
      <c r="L87" s="66" t="str">
        <f>IF('HV SM - typical bill'!C20,(('HV SM - typical bill'!F20-'HV SM - typical bill'!C20)/'HV SM - typical bill'!C20),"")</f>
        <v/>
      </c>
      <c r="M87" s="47" t="str">
        <f>IF('HV SM - typical bill'!C20,(('HV SM - typical bill'!G20-'HV SM - typical bill'!C20)/'HV SM - typical bill'!C20),"")</f>
        <v/>
      </c>
      <c r="N87" s="64" t="str">
        <f>IF('HV SM - typical bill'!C20,(('HV SM - typical bill'!G20-'HV SM - typical bill'!F20)/'HV SM - typical bill'!F20),"")</f>
        <v/>
      </c>
      <c r="O87" s="51" t="str">
        <f>IF('HV SM - typical bill'!C20,(('HV SM - typical bill'!F20-'HV SM - typical bill'!C20)),"")</f>
        <v/>
      </c>
      <c r="P87" s="48" t="str">
        <f>IF('HV SM - typical bill'!C20,(('HV SM - typical bill'!G20-'HV SM - typical bill'!C20)),"")</f>
        <v/>
      </c>
      <c r="Q87" s="52" t="str">
        <f>IF('HV SM - typical bill'!C20,(('HV SM - typical bill'!G20-'HV SM - typical bill'!F20)),"")</f>
        <v/>
      </c>
    </row>
    <row r="88" spans="2:17" x14ac:dyDescent="0.25">
      <c r="B88" s="58" t="s">
        <v>52</v>
      </c>
      <c r="C88" s="59">
        <f>IF('HV SM - typical bill'!C21,(('HV SM - typical bill'!D21-'HV SM - typical bill'!C21)/'HV SM - typical bill'!C21),"")</f>
        <v>0</v>
      </c>
      <c r="D88" s="45">
        <f>IF('HV SM - typical bill'!C21,(('HV SM - typical bill'!E21-'HV SM - typical bill'!C21)/'HV SM - typical bill'!C21),"")</f>
        <v>0</v>
      </c>
      <c r="E88" s="60">
        <f>IF('HV SM - typical bill'!C21,(('HV SM - typical bill'!E21-'HV SM - typical bill'!D21)/'HV SM - typical bill'!D21),"")</f>
        <v>0</v>
      </c>
      <c r="F88" s="51">
        <f>IF('HV SM - typical bill'!C21,('HV SM - typical bill'!D21-'HV SM - typical bill'!C21),"")</f>
        <v>0</v>
      </c>
      <c r="G88" s="48">
        <f>IF('HV SM - typical bill'!C21,(('HV SM - typical bill'!E21-'HV SM - typical bill'!C21)),"")</f>
        <v>0</v>
      </c>
      <c r="H88" s="52">
        <f>IF('HV SM - typical bill'!C21,(('HV SM - typical bill'!E21-'HV SM - typical bill'!D21)),"")</f>
        <v>0</v>
      </c>
      <c r="I88" s="40"/>
      <c r="J88" s="41"/>
      <c r="K88" s="58" t="s">
        <v>52</v>
      </c>
      <c r="L88" s="66">
        <f>IF('HV SM - typical bill'!C21,(('HV SM - typical bill'!F21-'HV SM - typical bill'!C21)/'HV SM - typical bill'!C21),"")</f>
        <v>-1.7893995698811882E-4</v>
      </c>
      <c r="M88" s="47">
        <f>IF('HV SM - typical bill'!C21,(('HV SM - typical bill'!G21-'HV SM - typical bill'!C21)/'HV SM - typical bill'!C21),"")</f>
        <v>0</v>
      </c>
      <c r="N88" s="64">
        <f>IF('HV SM - typical bill'!C21,(('HV SM - typical bill'!G21-'HV SM - typical bill'!F21)/'HV SM - typical bill'!F21),"")</f>
        <v>1.7897198222692058E-4</v>
      </c>
      <c r="O88" s="51">
        <f>IF('HV SM - typical bill'!C21,(('HV SM - typical bill'!F21-'HV SM - typical bill'!C21)),"")</f>
        <v>-7.9173328480635519E-2</v>
      </c>
      <c r="P88" s="48">
        <f>IF('HV SM - typical bill'!C21,(('HV SM - typical bill'!G21-'HV SM - typical bill'!C21)),"")</f>
        <v>0</v>
      </c>
      <c r="Q88" s="52">
        <f>IF('HV SM - typical bill'!C21,(('HV SM - typical bill'!G21-'HV SM - typical bill'!F21)),"")</f>
        <v>7.9173328480635519E-2</v>
      </c>
    </row>
    <row r="89" spans="2:17" x14ac:dyDescent="0.25">
      <c r="B89" s="58" t="s">
        <v>79</v>
      </c>
      <c r="C89" s="59">
        <f>IF('HV SM - typical bill'!C22,(('HV SM - typical bill'!D22-'HV SM - typical bill'!C22)/'HV SM - typical bill'!C22),"")</f>
        <v>0</v>
      </c>
      <c r="D89" s="45">
        <f>IF('HV SM - typical bill'!C22,(('HV SM - typical bill'!E22-'HV SM - typical bill'!C22)/'HV SM - typical bill'!C22),"")</f>
        <v>0</v>
      </c>
      <c r="E89" s="60">
        <f>IF('HV SM - typical bill'!C22,(('HV SM - typical bill'!E22-'HV SM - typical bill'!D22)/'HV SM - typical bill'!D22),"")</f>
        <v>0</v>
      </c>
      <c r="F89" s="51">
        <f>IF('HV SM - typical bill'!C22,('HV SM - typical bill'!D22-'HV SM - typical bill'!C22),"")</f>
        <v>0</v>
      </c>
      <c r="G89" s="48">
        <f>IF('HV SM - typical bill'!C22,(('HV SM - typical bill'!E22-'HV SM - typical bill'!C22)),"")</f>
        <v>0</v>
      </c>
      <c r="H89" s="52">
        <f>IF('HV SM - typical bill'!C22,(('HV SM - typical bill'!E22-'HV SM - typical bill'!D22)),"")</f>
        <v>0</v>
      </c>
      <c r="I89" s="40"/>
      <c r="J89" s="41"/>
      <c r="K89" s="58" t="s">
        <v>79</v>
      </c>
      <c r="L89" s="66">
        <f>IF('HV SM - typical bill'!C22,(('HV SM - typical bill'!F22-'HV SM - typical bill'!C22)/'HV SM - typical bill'!C22),"")</f>
        <v>-9.7153294320044529E-5</v>
      </c>
      <c r="M89" s="47">
        <f>IF('HV SM - typical bill'!C22,(('HV SM - typical bill'!G22-'HV SM - typical bill'!C22)/'HV SM - typical bill'!C22),"")</f>
        <v>0</v>
      </c>
      <c r="N89" s="64">
        <f>IF('HV SM - typical bill'!C22,(('HV SM - typical bill'!G22-'HV SM - typical bill'!F22)/'HV SM - typical bill'!F22),"")</f>
        <v>9.7162733999737742E-5</v>
      </c>
      <c r="O89" s="51">
        <f>IF('HV SM - typical bill'!C22,(('HV SM - typical bill'!F22-'HV SM - typical bill'!C22)),"")</f>
        <v>-0.10918783545184851</v>
      </c>
      <c r="P89" s="48">
        <f>IF('HV SM - typical bill'!C22,(('HV SM - typical bill'!G22-'HV SM - typical bill'!C22)),"")</f>
        <v>0</v>
      </c>
      <c r="Q89" s="52">
        <f>IF('HV SM - typical bill'!C22,(('HV SM - typical bill'!G22-'HV SM - typical bill'!F22)),"")</f>
        <v>0.10918783545184851</v>
      </c>
    </row>
    <row r="90" spans="2:17" ht="27" customHeight="1" x14ac:dyDescent="0.25">
      <c r="B90" s="58" t="s">
        <v>92</v>
      </c>
      <c r="C90" s="59">
        <f>IF('HV SM - typical bill'!C23,(('HV SM - typical bill'!D23-'HV SM - typical bill'!C23)/'HV SM - typical bill'!C23),"")</f>
        <v>0</v>
      </c>
      <c r="D90" s="45">
        <f>IF('HV SM - typical bill'!C23,(('HV SM - typical bill'!E23-'HV SM - typical bill'!C23)/'HV SM - typical bill'!C23),"")</f>
        <v>0</v>
      </c>
      <c r="E90" s="60">
        <f>IF('HV SM - typical bill'!C23,(('HV SM - typical bill'!E23-'HV SM - typical bill'!D23)/'HV SM - typical bill'!D23),"")</f>
        <v>0</v>
      </c>
      <c r="F90" s="51">
        <f>IF('HV SM - typical bill'!C23,('HV SM - typical bill'!D23-'HV SM - typical bill'!C23),"")</f>
        <v>0</v>
      </c>
      <c r="G90" s="48">
        <f>IF('HV SM - typical bill'!C23,(('HV SM - typical bill'!E23-'HV SM - typical bill'!C23)),"")</f>
        <v>0</v>
      </c>
      <c r="H90" s="52">
        <f>IF('HV SM - typical bill'!C23,(('HV SM - typical bill'!E23-'HV SM - typical bill'!D23)),"")</f>
        <v>0</v>
      </c>
      <c r="I90" s="40"/>
      <c r="J90" s="41"/>
      <c r="K90" s="58" t="s">
        <v>92</v>
      </c>
      <c r="L90" s="66">
        <f>IF('HV SM - typical bill'!C23,(('HV SM - typical bill'!F23-'HV SM - typical bill'!C23)/'HV SM - typical bill'!C23),"")</f>
        <v>-2.4944942340850206E-4</v>
      </c>
      <c r="M90" s="47">
        <f>IF('HV SM - typical bill'!C23,(('HV SM - typical bill'!G23-'HV SM - typical bill'!C23)/'HV SM - typical bill'!C23),"")</f>
        <v>0</v>
      </c>
      <c r="N90" s="64">
        <f>IF('HV SM - typical bill'!C23,(('HV SM - typical bill'!G23-'HV SM - typical bill'!F23)/'HV SM - typical bill'!F23),"")</f>
        <v>2.4951166394920785E-4</v>
      </c>
      <c r="O90" s="51">
        <f>IF('HV SM - typical bill'!C23,(('HV SM - typical bill'!F23-'HV SM - typical bill'!C23)),"")</f>
        <v>-4.9301742799798376E-2</v>
      </c>
      <c r="P90" s="48">
        <f>IF('HV SM - typical bill'!C23,(('HV SM - typical bill'!G23-'HV SM - typical bill'!C23)),"")</f>
        <v>0</v>
      </c>
      <c r="Q90" s="52">
        <f>IF('HV SM - typical bill'!C23,(('HV SM - typical bill'!G23-'HV SM - typical bill'!F23)),"")</f>
        <v>4.9301742799798376E-2</v>
      </c>
    </row>
    <row r="91" spans="2:17" ht="27" customHeight="1" x14ac:dyDescent="0.25">
      <c r="B91" s="57" t="s">
        <v>119</v>
      </c>
      <c r="C91" s="59" t="str">
        <f>IF('HV SM - typical bill'!C24,(('HV SM - typical bill'!D24-'HV SM - typical bill'!C24)/'HV SM - typical bill'!C24),"")</f>
        <v/>
      </c>
      <c r="D91" s="45" t="str">
        <f>IF('HV SM - typical bill'!C24,(('HV SM - typical bill'!E24-'HV SM - typical bill'!C24)/'HV SM - typical bill'!C24),"")</f>
        <v/>
      </c>
      <c r="E91" s="60" t="str">
        <f>IF('HV SM - typical bill'!C24,(('HV SM - typical bill'!E24-'HV SM - typical bill'!D24)/'HV SM - typical bill'!D24),"")</f>
        <v/>
      </c>
      <c r="F91" s="51" t="str">
        <f>IF('HV SM - typical bill'!C24,('HV SM - typical bill'!D24-'HV SM - typical bill'!C24),"")</f>
        <v/>
      </c>
      <c r="G91" s="48" t="str">
        <f>IF('HV SM - typical bill'!C24,(('HV SM - typical bill'!E24-'HV SM - typical bill'!C24)),"")</f>
        <v/>
      </c>
      <c r="H91" s="52" t="str">
        <f>IF('HV SM - typical bill'!C24,(('HV SM - typical bill'!E24-'HV SM - typical bill'!D24)),"")</f>
        <v/>
      </c>
      <c r="I91" s="40"/>
      <c r="J91" s="41"/>
      <c r="K91" s="57" t="s">
        <v>119</v>
      </c>
      <c r="L91" s="66" t="str">
        <f>IF('HV SM - typical bill'!C24,(('HV SM - typical bill'!F24-'HV SM - typical bill'!C24)/'HV SM - typical bill'!C24),"")</f>
        <v/>
      </c>
      <c r="M91" s="47" t="str">
        <f>IF('HV SM - typical bill'!C24,(('HV SM - typical bill'!G24-'HV SM - typical bill'!C24)/'HV SM - typical bill'!C24),"")</f>
        <v/>
      </c>
      <c r="N91" s="64" t="str">
        <f>IF('HV SM - typical bill'!C24,(('HV SM - typical bill'!G24-'HV SM - typical bill'!F24)/'HV SM - typical bill'!F24),"")</f>
        <v/>
      </c>
      <c r="O91" s="51" t="str">
        <f>IF('HV SM - typical bill'!C24,(('HV SM - typical bill'!F24-'HV SM - typical bill'!C24)),"")</f>
        <v/>
      </c>
      <c r="P91" s="48" t="str">
        <f>IF('HV SM - typical bill'!C24,(('HV SM - typical bill'!G24-'HV SM - typical bill'!C24)),"")</f>
        <v/>
      </c>
      <c r="Q91" s="52" t="str">
        <f>IF('HV SM - typical bill'!C24,(('HV SM - typical bill'!G24-'HV SM - typical bill'!F24)),"")</f>
        <v/>
      </c>
    </row>
    <row r="92" spans="2:17" ht="27" customHeight="1" x14ac:dyDescent="0.25">
      <c r="B92" s="58" t="s">
        <v>53</v>
      </c>
      <c r="C92" s="59">
        <f>IF('HV SM - typical bill'!C25,(('HV SM - typical bill'!D25-'HV SM - typical bill'!C25)/'HV SM - typical bill'!C25),"")</f>
        <v>0</v>
      </c>
      <c r="D92" s="45">
        <f>IF('HV SM - typical bill'!C25,(('HV SM - typical bill'!E25-'HV SM - typical bill'!C25)/'HV SM - typical bill'!C25),"")</f>
        <v>0</v>
      </c>
      <c r="E92" s="60">
        <f>IF('HV SM - typical bill'!C25,(('HV SM - typical bill'!E25-'HV SM - typical bill'!D25)/'HV SM - typical bill'!D25),"")</f>
        <v>0</v>
      </c>
      <c r="F92" s="51">
        <f>IF('HV SM - typical bill'!C25,('HV SM - typical bill'!D25-'HV SM - typical bill'!C25),"")</f>
        <v>0</v>
      </c>
      <c r="G92" s="48">
        <f>IF('HV SM - typical bill'!C25,(('HV SM - typical bill'!E25-'HV SM - typical bill'!C25)),"")</f>
        <v>0</v>
      </c>
      <c r="H92" s="52">
        <f>IF('HV SM - typical bill'!C25,(('HV SM - typical bill'!E25-'HV SM - typical bill'!D25)),"")</f>
        <v>0</v>
      </c>
      <c r="I92" s="40"/>
      <c r="J92" s="41"/>
      <c r="K92" s="58" t="s">
        <v>53</v>
      </c>
      <c r="L92" s="66">
        <f>IF('HV SM - typical bill'!C25,(('HV SM - typical bill'!F25-'HV SM - typical bill'!C25)/'HV SM - typical bill'!C25),"")</f>
        <v>0</v>
      </c>
      <c r="M92" s="47">
        <f>IF('HV SM - typical bill'!C25,(('HV SM - typical bill'!G25-'HV SM - typical bill'!C25)/'HV SM - typical bill'!C25),"")</f>
        <v>0</v>
      </c>
      <c r="N92" s="64">
        <f>IF('HV SM - typical bill'!C25,(('HV SM - typical bill'!G25-'HV SM - typical bill'!F25)/'HV SM - typical bill'!F25),"")</f>
        <v>0</v>
      </c>
      <c r="O92" s="51">
        <f>IF('HV SM - typical bill'!C25,(('HV SM - typical bill'!F25-'HV SM - typical bill'!C25)),"")</f>
        <v>0</v>
      </c>
      <c r="P92" s="48">
        <f>IF('HV SM - typical bill'!C25,(('HV SM - typical bill'!G25-'HV SM - typical bill'!C25)),"")</f>
        <v>0</v>
      </c>
      <c r="Q92" s="52">
        <f>IF('HV SM - typical bill'!C25,(('HV SM - typical bill'!G25-'HV SM - typical bill'!F25)),"")</f>
        <v>0</v>
      </c>
    </row>
    <row r="93" spans="2:17" ht="27" customHeight="1" x14ac:dyDescent="0.25">
      <c r="B93" s="58" t="s">
        <v>80</v>
      </c>
      <c r="C93" s="59" t="e">
        <f>IF('HV SM - typical bill'!C26,(('HV SM - typical bill'!D26-'HV SM - typical bill'!C26)/'HV SM - typical bill'!C26),"")</f>
        <v>#VALUE!</v>
      </c>
      <c r="D93" s="45" t="e">
        <f>IF('HV SM - typical bill'!C26,(('HV SM - typical bill'!E26-'HV SM - typical bill'!C26)/'HV SM - typical bill'!C26),"")</f>
        <v>#VALUE!</v>
      </c>
      <c r="E93" s="60" t="e">
        <f>IF('HV SM - typical bill'!C26,(('HV SM - typical bill'!E26-'HV SM - typical bill'!D26)/'HV SM - typical bill'!D26),"")</f>
        <v>#VALUE!</v>
      </c>
      <c r="F93" s="51" t="e">
        <f>IF('HV SM - typical bill'!C26,('HV SM - typical bill'!D26-'HV SM - typical bill'!C26),"")</f>
        <v>#VALUE!</v>
      </c>
      <c r="G93" s="48" t="e">
        <f>IF('HV SM - typical bill'!C26,(('HV SM - typical bill'!E26-'HV SM - typical bill'!C26)),"")</f>
        <v>#VALUE!</v>
      </c>
      <c r="H93" s="52" t="e">
        <f>IF('HV SM - typical bill'!C26,(('HV SM - typical bill'!E26-'HV SM - typical bill'!D26)),"")</f>
        <v>#VALUE!</v>
      </c>
      <c r="I93" s="40"/>
      <c r="J93" s="41"/>
      <c r="K93" s="58" t="s">
        <v>80</v>
      </c>
      <c r="L93" s="66" t="e">
        <f>IF('HV SM - typical bill'!C26,(('HV SM - typical bill'!F26-'HV SM - typical bill'!C26)/'HV SM - typical bill'!C26),"")</f>
        <v>#VALUE!</v>
      </c>
      <c r="M93" s="47" t="e">
        <f>IF('HV SM - typical bill'!C26,(('HV SM - typical bill'!G26-'HV SM - typical bill'!C26)/'HV SM - typical bill'!C26),"")</f>
        <v>#VALUE!</v>
      </c>
      <c r="N93" s="64" t="e">
        <f>IF('HV SM - typical bill'!C26,(('HV SM - typical bill'!G26-'HV SM - typical bill'!F26)/'HV SM - typical bill'!F26),"")</f>
        <v>#VALUE!</v>
      </c>
      <c r="O93" s="51" t="e">
        <f>IF('HV SM - typical bill'!C26,(('HV SM - typical bill'!F26-'HV SM - typical bill'!C26)),"")</f>
        <v>#VALUE!</v>
      </c>
      <c r="P93" s="48" t="e">
        <f>IF('HV SM - typical bill'!C26,(('HV SM - typical bill'!G26-'HV SM - typical bill'!C26)),"")</f>
        <v>#VALUE!</v>
      </c>
      <c r="Q93" s="52" t="e">
        <f>IF('HV SM - typical bill'!C26,(('HV SM - typical bill'!G26-'HV SM - typical bill'!F26)),"")</f>
        <v>#VALUE!</v>
      </c>
    </row>
    <row r="94" spans="2:17" ht="27" customHeight="1" x14ac:dyDescent="0.25">
      <c r="B94" s="58" t="s">
        <v>93</v>
      </c>
      <c r="C94" s="59" t="e">
        <f>IF('HV SM - typical bill'!C27,(('HV SM - typical bill'!D27-'HV SM - typical bill'!C27)/'HV SM - typical bill'!C27),"")</f>
        <v>#VALUE!</v>
      </c>
      <c r="D94" s="45" t="e">
        <f>IF('HV SM - typical bill'!C27,(('HV SM - typical bill'!E27-'HV SM - typical bill'!C27)/'HV SM - typical bill'!C27),"")</f>
        <v>#VALUE!</v>
      </c>
      <c r="E94" s="60" t="e">
        <f>IF('HV SM - typical bill'!C27,(('HV SM - typical bill'!E27-'HV SM - typical bill'!D27)/'HV SM - typical bill'!D27),"")</f>
        <v>#VALUE!</v>
      </c>
      <c r="F94" s="51" t="e">
        <f>IF('HV SM - typical bill'!C27,('HV SM - typical bill'!D27-'HV SM - typical bill'!C27),"")</f>
        <v>#VALUE!</v>
      </c>
      <c r="G94" s="48" t="e">
        <f>IF('HV SM - typical bill'!C27,(('HV SM - typical bill'!E27-'HV SM - typical bill'!C27)),"")</f>
        <v>#VALUE!</v>
      </c>
      <c r="H94" s="52" t="e">
        <f>IF('HV SM - typical bill'!C27,(('HV SM - typical bill'!E27-'HV SM - typical bill'!D27)),"")</f>
        <v>#VALUE!</v>
      </c>
      <c r="I94" s="40"/>
      <c r="J94" s="41"/>
      <c r="K94" s="58" t="s">
        <v>93</v>
      </c>
      <c r="L94" s="66" t="e">
        <f>IF('HV SM - typical bill'!C27,(('HV SM - typical bill'!F27-'HV SM - typical bill'!C27)/'HV SM - typical bill'!C27),"")</f>
        <v>#VALUE!</v>
      </c>
      <c r="M94" s="47" t="e">
        <f>IF('HV SM - typical bill'!C27,(('HV SM - typical bill'!G27-'HV SM - typical bill'!C27)/'HV SM - typical bill'!C27),"")</f>
        <v>#VALUE!</v>
      </c>
      <c r="N94" s="64" t="e">
        <f>IF('HV SM - typical bill'!C27,(('HV SM - typical bill'!G27-'HV SM - typical bill'!F27)/'HV SM - typical bill'!F27),"")</f>
        <v>#VALUE!</v>
      </c>
      <c r="O94" s="51" t="e">
        <f>IF('HV SM - typical bill'!C27,(('HV SM - typical bill'!F27-'HV SM - typical bill'!C27)),"")</f>
        <v>#VALUE!</v>
      </c>
      <c r="P94" s="48" t="e">
        <f>IF('HV SM - typical bill'!C27,(('HV SM - typical bill'!G27-'HV SM - typical bill'!C27)),"")</f>
        <v>#VALUE!</v>
      </c>
      <c r="Q94" s="52" t="e">
        <f>IF('HV SM - typical bill'!C27,(('HV SM - typical bill'!G27-'HV SM - typical bill'!F27)),"")</f>
        <v>#VALUE!</v>
      </c>
    </row>
    <row r="95" spans="2:17" ht="27" customHeight="1" x14ac:dyDescent="0.25">
      <c r="B95" s="57" t="s">
        <v>120</v>
      </c>
      <c r="C95" s="59" t="str">
        <f>IF('HV SM - typical bill'!C28,(('HV SM - typical bill'!D28-'HV SM - typical bill'!C28)/'HV SM - typical bill'!C28),"")</f>
        <v/>
      </c>
      <c r="D95" s="45" t="str">
        <f>IF('HV SM - typical bill'!C28,(('HV SM - typical bill'!E28-'HV SM - typical bill'!C28)/'HV SM - typical bill'!C28),"")</f>
        <v/>
      </c>
      <c r="E95" s="60" t="str">
        <f>IF('HV SM - typical bill'!C28,(('HV SM - typical bill'!E28-'HV SM - typical bill'!D28)/'HV SM - typical bill'!D28),"")</f>
        <v/>
      </c>
      <c r="F95" s="51" t="str">
        <f>IF('HV SM - typical bill'!C28,('HV SM - typical bill'!D28-'HV SM - typical bill'!C28),"")</f>
        <v/>
      </c>
      <c r="G95" s="48" t="str">
        <f>IF('HV SM - typical bill'!C28,(('HV SM - typical bill'!E28-'HV SM - typical bill'!C28)),"")</f>
        <v/>
      </c>
      <c r="H95" s="52" t="str">
        <f>IF('HV SM - typical bill'!C28,(('HV SM - typical bill'!E28-'HV SM - typical bill'!D28)),"")</f>
        <v/>
      </c>
      <c r="I95" s="40"/>
      <c r="J95" s="41"/>
      <c r="K95" s="57" t="s">
        <v>120</v>
      </c>
      <c r="L95" s="66" t="str">
        <f>IF('HV SM - typical bill'!C28,(('HV SM - typical bill'!F28-'HV SM - typical bill'!C28)/'HV SM - typical bill'!C28),"")</f>
        <v/>
      </c>
      <c r="M95" s="47" t="str">
        <f>IF('HV SM - typical bill'!C28,(('HV SM - typical bill'!G28-'HV SM - typical bill'!C28)/'HV SM - typical bill'!C28),"")</f>
        <v/>
      </c>
      <c r="N95" s="64" t="str">
        <f>IF('HV SM - typical bill'!C28,(('HV SM - typical bill'!G28-'HV SM - typical bill'!F28)/'HV SM - typical bill'!F28),"")</f>
        <v/>
      </c>
      <c r="O95" s="51" t="str">
        <f>IF('HV SM - typical bill'!C28,(('HV SM - typical bill'!F28-'HV SM - typical bill'!C28)),"")</f>
        <v/>
      </c>
      <c r="P95" s="48" t="str">
        <f>IF('HV SM - typical bill'!C28,(('HV SM - typical bill'!G28-'HV SM - typical bill'!C28)),"")</f>
        <v/>
      </c>
      <c r="Q95" s="52" t="str">
        <f>IF('HV SM - typical bill'!C28,(('HV SM - typical bill'!G28-'HV SM - typical bill'!F28)),"")</f>
        <v/>
      </c>
    </row>
    <row r="96" spans="2:17" ht="27" customHeight="1" x14ac:dyDescent="0.25">
      <c r="B96" s="58" t="s">
        <v>54</v>
      </c>
      <c r="C96" s="59">
        <f>IF('HV SM - typical bill'!C29,(('HV SM - typical bill'!D29-'HV SM - typical bill'!C29)/'HV SM - typical bill'!C29),"")</f>
        <v>-5.5357853666730488E-4</v>
      </c>
      <c r="D96" s="45">
        <f>IF('HV SM - typical bill'!C29,(('HV SM - typical bill'!E29-'HV SM - typical bill'!C29)/'HV SM - typical bill'!C29),"")</f>
        <v>-5.7386709108353117E-4</v>
      </c>
      <c r="E96" s="60">
        <f>IF('HV SM - typical bill'!C29,(('HV SM - typical bill'!E29-'HV SM - typical bill'!D29)/'HV SM - typical bill'!D29),"")</f>
        <v>-2.0299791945346073E-5</v>
      </c>
      <c r="F96" s="51">
        <f>IF('HV SM - typical bill'!C29,('HV SM - typical bill'!D29-'HV SM - typical bill'!C29),"")</f>
        <v>-0.99591208786591778</v>
      </c>
      <c r="G96" s="48">
        <f>IF('HV SM - typical bill'!C29,(('HV SM - typical bill'!E29-'HV SM - typical bill'!C29)),"")</f>
        <v>-1.0324120878660779</v>
      </c>
      <c r="H96" s="52">
        <f>IF('HV SM - typical bill'!C29,(('HV SM - typical bill'!E29-'HV SM - typical bill'!D29)),"")</f>
        <v>-3.6500000000160071E-2</v>
      </c>
      <c r="I96" s="40"/>
      <c r="J96" s="41"/>
      <c r="K96" s="58" t="s">
        <v>54</v>
      </c>
      <c r="L96" s="66">
        <f>IF('HV SM - typical bill'!C29,(('HV SM - typical bill'!F29-'HV SM - typical bill'!C29)/'HV SM - typical bill'!C29),"")</f>
        <v>-5.4068279796987552E-4</v>
      </c>
      <c r="M96" s="47">
        <f>IF('HV SM - typical bill'!C29,(('HV SM - typical bill'!G29-'HV SM - typical bill'!C29)/'HV SM - typical bill'!C29),"")</f>
        <v>0</v>
      </c>
      <c r="N96" s="64">
        <f>IF('HV SM - typical bill'!C29,(('HV SM - typical bill'!G29-'HV SM - typical bill'!F29)/'HV SM - typical bill'!F29),"")</f>
        <v>5.4097529400547097E-4</v>
      </c>
      <c r="O96" s="51">
        <f>IF('HV SM - typical bill'!C29,(('HV SM - typical bill'!F29-'HV SM - typical bill'!C29)),"")</f>
        <v>-0.97271208786582974</v>
      </c>
      <c r="P96" s="48">
        <f>IF('HV SM - typical bill'!C29,(('HV SM - typical bill'!G29-'HV SM - typical bill'!C29)),"")</f>
        <v>0</v>
      </c>
      <c r="Q96" s="52">
        <f>IF('HV SM - typical bill'!C29,(('HV SM - typical bill'!G29-'HV SM - typical bill'!F29)),"")</f>
        <v>0.97271208786582974</v>
      </c>
    </row>
    <row r="97" spans="2:17" ht="27" customHeight="1" x14ac:dyDescent="0.25">
      <c r="B97" s="58" t="s">
        <v>81</v>
      </c>
      <c r="C97" s="59" t="e">
        <f>IF('HV SM - typical bill'!C30,(('HV SM - typical bill'!D30-'HV SM - typical bill'!C30)/'HV SM - typical bill'!C30),"")</f>
        <v>#VALUE!</v>
      </c>
      <c r="D97" s="45" t="e">
        <f>IF('HV SM - typical bill'!C30,(('HV SM - typical bill'!E30-'HV SM - typical bill'!C30)/'HV SM - typical bill'!C30),"")</f>
        <v>#VALUE!</v>
      </c>
      <c r="E97" s="60" t="e">
        <f>IF('HV SM - typical bill'!C30,(('HV SM - typical bill'!E30-'HV SM - typical bill'!D30)/'HV SM - typical bill'!D30),"")</f>
        <v>#VALUE!</v>
      </c>
      <c r="F97" s="51" t="e">
        <f>IF('HV SM - typical bill'!C30,('HV SM - typical bill'!D30-'HV SM - typical bill'!C30),"")</f>
        <v>#VALUE!</v>
      </c>
      <c r="G97" s="48" t="e">
        <f>IF('HV SM - typical bill'!C30,(('HV SM - typical bill'!E30-'HV SM - typical bill'!C30)),"")</f>
        <v>#VALUE!</v>
      </c>
      <c r="H97" s="52" t="e">
        <f>IF('HV SM - typical bill'!C30,(('HV SM - typical bill'!E30-'HV SM - typical bill'!D30)),"")</f>
        <v>#VALUE!</v>
      </c>
      <c r="I97" s="40"/>
      <c r="J97" s="41"/>
      <c r="K97" s="58" t="s">
        <v>81</v>
      </c>
      <c r="L97" s="66" t="e">
        <f>IF('HV SM - typical bill'!C30,(('HV SM - typical bill'!F30-'HV SM - typical bill'!C30)/'HV SM - typical bill'!C30),"")</f>
        <v>#VALUE!</v>
      </c>
      <c r="M97" s="47" t="e">
        <f>IF('HV SM - typical bill'!C30,(('HV SM - typical bill'!G30-'HV SM - typical bill'!C30)/'HV SM - typical bill'!C30),"")</f>
        <v>#VALUE!</v>
      </c>
      <c r="N97" s="64" t="e">
        <f>IF('HV SM - typical bill'!C30,(('HV SM - typical bill'!G30-'HV SM - typical bill'!F30)/'HV SM - typical bill'!F30),"")</f>
        <v>#VALUE!</v>
      </c>
      <c r="O97" s="51" t="e">
        <f>IF('HV SM - typical bill'!C30,(('HV SM - typical bill'!F30-'HV SM - typical bill'!C30)),"")</f>
        <v>#VALUE!</v>
      </c>
      <c r="P97" s="48" t="e">
        <f>IF('HV SM - typical bill'!C30,(('HV SM - typical bill'!G30-'HV SM - typical bill'!C30)),"")</f>
        <v>#VALUE!</v>
      </c>
      <c r="Q97" s="52" t="e">
        <f>IF('HV SM - typical bill'!C30,(('HV SM - typical bill'!G30-'HV SM - typical bill'!F30)),"")</f>
        <v>#VALUE!</v>
      </c>
    </row>
    <row r="98" spans="2:17" ht="27" customHeight="1" x14ac:dyDescent="0.25">
      <c r="B98" s="58" t="s">
        <v>94</v>
      </c>
      <c r="C98" s="59">
        <f>IF('HV SM - typical bill'!C31,(('HV SM - typical bill'!D31-'HV SM - typical bill'!C31)/'HV SM - typical bill'!C31),"")</f>
        <v>-5.5323958963548699E-4</v>
      </c>
      <c r="D98" s="45">
        <f>IF('HV SM - typical bill'!C31,(('HV SM - typical bill'!E31-'HV SM - typical bill'!C31)/'HV SM - typical bill'!C31),"")</f>
        <v>-5.6900740573055685E-4</v>
      </c>
      <c r="E98" s="60">
        <f>IF('HV SM - typical bill'!C31,(('HV SM - typical bill'!E31-'HV SM - typical bill'!D31)/'HV SM - typical bill'!D31),"")</f>
        <v>-1.5776544303966465E-5</v>
      </c>
      <c r="F98" s="51">
        <f>IF('HV SM - typical bill'!C31,('HV SM - typical bill'!D31-'HV SM - typical bill'!C31),"")</f>
        <v>-0.48810906370761131</v>
      </c>
      <c r="G98" s="48">
        <f>IF('HV SM - typical bill'!C31,(('HV SM - typical bill'!E31-'HV SM - typical bill'!C31)),"")</f>
        <v>-0.50202060238825652</v>
      </c>
      <c r="H98" s="52">
        <f>IF('HV SM - typical bill'!C31,(('HV SM - typical bill'!E31-'HV SM - typical bill'!D31)),"")</f>
        <v>-1.3911538680645208E-2</v>
      </c>
      <c r="I98" s="40"/>
      <c r="J98" s="41"/>
      <c r="K98" s="58" t="s">
        <v>94</v>
      </c>
      <c r="L98" s="66">
        <f>IF('HV SM - typical bill'!C31,(('HV SM - typical bill'!F31-'HV SM - typical bill'!C31)/'HV SM - typical bill'!C31),"")</f>
        <v>-5.432173065283174E-4</v>
      </c>
      <c r="M98" s="47">
        <f>IF('HV SM - typical bill'!C31,(('HV SM - typical bill'!G31-'HV SM - typical bill'!C31)/'HV SM - typical bill'!C31),"")</f>
        <v>0</v>
      </c>
      <c r="N98" s="64">
        <f>IF('HV SM - typical bill'!C31,(('HV SM - typical bill'!G31-'HV SM - typical bill'!F31)/'HV SM - typical bill'!F31),"")</f>
        <v>5.4351255195285355E-4</v>
      </c>
      <c r="O98" s="51">
        <f>IF('HV SM - typical bill'!C31,(('HV SM - typical bill'!F31-'HV SM - typical bill'!C31)),"")</f>
        <v>-0.47926666103921889</v>
      </c>
      <c r="P98" s="48">
        <f>IF('HV SM - typical bill'!C31,(('HV SM - typical bill'!G31-'HV SM - typical bill'!C31)),"")</f>
        <v>0</v>
      </c>
      <c r="Q98" s="52">
        <f>IF('HV SM - typical bill'!C31,(('HV SM - typical bill'!G31-'HV SM - typical bill'!F31)),"")</f>
        <v>0.47926666103921889</v>
      </c>
    </row>
    <row r="99" spans="2:17" ht="27" customHeight="1" x14ac:dyDescent="0.25">
      <c r="B99" s="57" t="s">
        <v>121</v>
      </c>
      <c r="C99" s="59" t="str">
        <f>IF('HV SM - typical bill'!C32,(('HV SM - typical bill'!D32-'HV SM - typical bill'!C32)/'HV SM - typical bill'!C32),"")</f>
        <v/>
      </c>
      <c r="D99" s="45" t="str">
        <f>IF('HV SM - typical bill'!C32,(('HV SM - typical bill'!E32-'HV SM - typical bill'!C32)/'HV SM - typical bill'!C32),"")</f>
        <v/>
      </c>
      <c r="E99" s="60" t="str">
        <f>IF('HV SM - typical bill'!C32,(('HV SM - typical bill'!E32-'HV SM - typical bill'!D32)/'HV SM - typical bill'!D32),"")</f>
        <v/>
      </c>
      <c r="F99" s="51" t="str">
        <f>IF('HV SM - typical bill'!C32,('HV SM - typical bill'!D32-'HV SM - typical bill'!C32),"")</f>
        <v/>
      </c>
      <c r="G99" s="48" t="str">
        <f>IF('HV SM - typical bill'!C32,(('HV SM - typical bill'!E32-'HV SM - typical bill'!C32)),"")</f>
        <v/>
      </c>
      <c r="H99" s="52" t="str">
        <f>IF('HV SM - typical bill'!C32,(('HV SM - typical bill'!E32-'HV SM - typical bill'!D32)),"")</f>
        <v/>
      </c>
      <c r="I99" s="40"/>
      <c r="J99" s="41"/>
      <c r="K99" s="57" t="s">
        <v>121</v>
      </c>
      <c r="L99" s="66" t="str">
        <f>IF('HV SM - typical bill'!C32,(('HV SM - typical bill'!F32-'HV SM - typical bill'!C32)/'HV SM - typical bill'!C32),"")</f>
        <v/>
      </c>
      <c r="M99" s="47" t="str">
        <f>IF('HV SM - typical bill'!C32,(('HV SM - typical bill'!G32-'HV SM - typical bill'!C32)/'HV SM - typical bill'!C32),"")</f>
        <v/>
      </c>
      <c r="N99" s="64" t="str">
        <f>IF('HV SM - typical bill'!C32,(('HV SM - typical bill'!G32-'HV SM - typical bill'!F32)/'HV SM - typical bill'!F32),"")</f>
        <v/>
      </c>
      <c r="O99" s="51" t="str">
        <f>IF('HV SM - typical bill'!C32,(('HV SM - typical bill'!F32-'HV SM - typical bill'!C32)),"")</f>
        <v/>
      </c>
      <c r="P99" s="48" t="str">
        <f>IF('HV SM - typical bill'!C32,(('HV SM - typical bill'!G32-'HV SM - typical bill'!C32)),"")</f>
        <v/>
      </c>
      <c r="Q99" s="52" t="str">
        <f>IF('HV SM - typical bill'!C32,(('HV SM - typical bill'!G32-'HV SM - typical bill'!F32)),"")</f>
        <v/>
      </c>
    </row>
    <row r="100" spans="2:17" ht="27" customHeight="1" x14ac:dyDescent="0.25">
      <c r="B100" s="58" t="s">
        <v>56</v>
      </c>
      <c r="C100" s="59" t="e">
        <f>IF('HV SM - typical bill'!C33,(('HV SM - typical bill'!D33-'HV SM - typical bill'!C33)/'HV SM - typical bill'!C33),"")</f>
        <v>#VALUE!</v>
      </c>
      <c r="D100" s="45" t="e">
        <f>IF('HV SM - typical bill'!C33,(('HV SM - typical bill'!E33-'HV SM - typical bill'!C33)/'HV SM - typical bill'!C33),"")</f>
        <v>#VALUE!</v>
      </c>
      <c r="E100" s="60" t="e">
        <f>IF('HV SM - typical bill'!C33,(('HV SM - typical bill'!E33-'HV SM - typical bill'!D33)/'HV SM - typical bill'!D33),"")</f>
        <v>#VALUE!</v>
      </c>
      <c r="F100" s="51" t="e">
        <f>IF('HV SM - typical bill'!C33,('HV SM - typical bill'!D33-'HV SM - typical bill'!C33),"")</f>
        <v>#VALUE!</v>
      </c>
      <c r="G100" s="48" t="e">
        <f>IF('HV SM - typical bill'!C33,(('HV SM - typical bill'!E33-'HV SM - typical bill'!C33)),"")</f>
        <v>#VALUE!</v>
      </c>
      <c r="H100" s="52" t="e">
        <f>IF('HV SM - typical bill'!C33,(('HV SM - typical bill'!E33-'HV SM - typical bill'!D33)),"")</f>
        <v>#VALUE!</v>
      </c>
      <c r="I100" s="40"/>
      <c r="J100" s="41"/>
      <c r="K100" s="58" t="s">
        <v>56</v>
      </c>
      <c r="L100" s="59" t="e">
        <f>IF('HV SM - typical bill'!C33,(('HV SM - typical bill'!F33-'HV SM - typical bill'!C33)/'HV SM - typical bill'!C33),"")</f>
        <v>#VALUE!</v>
      </c>
      <c r="M100" s="45" t="e">
        <f>IF('HV SM - typical bill'!C33,(('HV SM - typical bill'!G33-'HV SM - typical bill'!C33)/'HV SM - typical bill'!C33),"")</f>
        <v>#VALUE!</v>
      </c>
      <c r="N100" s="60" t="e">
        <f>IF('HV SM - typical bill'!C33,(('HV SM - typical bill'!G33-'HV SM - typical bill'!F33)/'HV SM - typical bill'!F33),"")</f>
        <v>#VALUE!</v>
      </c>
      <c r="O100" s="51" t="e">
        <f>IF('HV SM - typical bill'!C33,(('HV SM - typical bill'!F33-'HV SM - typical bill'!C33)),"")</f>
        <v>#VALUE!</v>
      </c>
      <c r="P100" s="48" t="e">
        <f>IF('HV SM - typical bill'!C33,(('HV SM - typical bill'!G33-'HV SM - typical bill'!C33)),"")</f>
        <v>#VALUE!</v>
      </c>
      <c r="Q100" s="52" t="e">
        <f>IF('HV SM - typical bill'!C33,(('HV SM - typical bill'!G33-'HV SM - typical bill'!F33)),"")</f>
        <v>#VALUE!</v>
      </c>
    </row>
    <row r="101" spans="2:17" ht="27" customHeight="1" x14ac:dyDescent="0.25">
      <c r="B101" s="57" t="s">
        <v>122</v>
      </c>
      <c r="C101" s="59" t="str">
        <f>IF('HV SM - typical bill'!C34,(('HV SM - typical bill'!D34-'HV SM - typical bill'!C34)/'HV SM - typical bill'!C34),"")</f>
        <v/>
      </c>
      <c r="D101" s="45" t="str">
        <f>IF('HV SM - typical bill'!C34,(('HV SM - typical bill'!E34-'HV SM - typical bill'!C34)/'HV SM - typical bill'!C34),"")</f>
        <v/>
      </c>
      <c r="E101" s="60" t="str">
        <f>IF('HV SM - typical bill'!C34,(('HV SM - typical bill'!E34-'HV SM - typical bill'!D34)/'HV SM - typical bill'!D34),"")</f>
        <v/>
      </c>
      <c r="F101" s="51" t="str">
        <f>IF('HV SM - typical bill'!C34,('HV SM - typical bill'!D34-'HV SM - typical bill'!C34),"")</f>
        <v/>
      </c>
      <c r="G101" s="48" t="str">
        <f>IF('HV SM - typical bill'!C34,(('HV SM - typical bill'!E34-'HV SM - typical bill'!C34)),"")</f>
        <v/>
      </c>
      <c r="H101" s="52" t="str">
        <f>IF('HV SM - typical bill'!C34,(('HV SM - typical bill'!E34-'HV SM - typical bill'!D34)),"")</f>
        <v/>
      </c>
      <c r="I101" s="40"/>
      <c r="J101" s="41"/>
      <c r="K101" s="57" t="s">
        <v>122</v>
      </c>
      <c r="L101" s="59" t="str">
        <f>IF('HV SM - typical bill'!C34,(('HV SM - typical bill'!F34-'HV SM - typical bill'!C34)/'HV SM - typical bill'!C34),"")</f>
        <v/>
      </c>
      <c r="M101" s="45" t="str">
        <f>IF('HV SM - typical bill'!C34,(('HV SM - typical bill'!G34-'HV SM - typical bill'!C34)/'HV SM - typical bill'!C34),"")</f>
        <v/>
      </c>
      <c r="N101" s="60" t="str">
        <f>IF('HV SM - typical bill'!C34,(('HV SM - typical bill'!G34-'HV SM - typical bill'!F34)/'HV SM - typical bill'!F34),"")</f>
        <v/>
      </c>
      <c r="O101" s="51" t="str">
        <f>IF('HV SM - typical bill'!C34,(('HV SM - typical bill'!F34-'HV SM - typical bill'!C34)),"")</f>
        <v/>
      </c>
      <c r="P101" s="48" t="str">
        <f>IF('HV SM - typical bill'!C34,(('HV SM - typical bill'!G34-'HV SM - typical bill'!C34)),"")</f>
        <v/>
      </c>
      <c r="Q101" s="52" t="str">
        <f>IF('HV SM - typical bill'!C34,(('HV SM - typical bill'!G34-'HV SM - typical bill'!F34)),"")</f>
        <v/>
      </c>
    </row>
    <row r="102" spans="2:17" ht="27" customHeight="1" x14ac:dyDescent="0.25">
      <c r="B102" s="58" t="s">
        <v>57</v>
      </c>
      <c r="C102" s="59">
        <f>IF('HV SM - typical bill'!C35,(('HV SM - typical bill'!D35-'HV SM - typical bill'!C35)/'HV SM - typical bill'!C35),"")</f>
        <v>1.2879930049024206E-2</v>
      </c>
      <c r="D102" s="45">
        <f>IF('HV SM - typical bill'!C35,(('HV SM - typical bill'!E35-'HV SM - typical bill'!C35)/'HV SM - typical bill'!C35),"")</f>
        <v>2.2866779363686331E-2</v>
      </c>
      <c r="E102" s="60">
        <f>IF('HV SM - typical bill'!C35,(('HV SM - typical bill'!E35-'HV SM - typical bill'!D35)/'HV SM - typical bill'!D35),"")</f>
        <v>9.8598550710534416E-3</v>
      </c>
      <c r="F102" s="51">
        <f>IF('HV SM - typical bill'!C35,('HV SM - typical bill'!D35-'HV SM - typical bill'!C35),"")</f>
        <v>28.762000000000171</v>
      </c>
      <c r="G102" s="48">
        <f>IF('HV SM - typical bill'!C35,(('HV SM - typical bill'!E35-'HV SM - typical bill'!C35)),"")</f>
        <v>51.063500000000204</v>
      </c>
      <c r="H102" s="52">
        <f>IF('HV SM - typical bill'!C35,(('HV SM - typical bill'!E35-'HV SM - typical bill'!D35)),"")</f>
        <v>22.301500000000033</v>
      </c>
      <c r="I102" s="40"/>
      <c r="J102" s="41"/>
      <c r="K102" s="58" t="s">
        <v>57</v>
      </c>
      <c r="L102" s="59">
        <f>IF('HV SM - typical bill'!C35,(('HV SM - typical bill'!F35-'HV SM - typical bill'!C35)/'HV SM - typical bill'!C35),"")</f>
        <v>-7.3344353487251346E-5</v>
      </c>
      <c r="M102" s="45">
        <f>IF('HV SM - typical bill'!C35,(('HV SM - typical bill'!G35-'HV SM - typical bill'!C35)/'HV SM - typical bill'!C35),"")</f>
        <v>6.0476828910392974E-3</v>
      </c>
      <c r="N102" s="60">
        <f>IF('HV SM - typical bill'!C35,(('HV SM - typical bill'!G35-'HV SM - typical bill'!F35)/'HV SM - typical bill'!F35),"")</f>
        <v>6.1214762202423103E-3</v>
      </c>
      <c r="O102" s="51">
        <f>IF('HV SM - typical bill'!C35,(('HV SM - typical bill'!F35-'HV SM - typical bill'!C35)),"")</f>
        <v>-0.16378429750557189</v>
      </c>
      <c r="P102" s="48">
        <f>IF('HV SM - typical bill'!C35,(('HV SM - typical bill'!G35-'HV SM - typical bill'!C35)),"")</f>
        <v>13.505000000000109</v>
      </c>
      <c r="Q102" s="52">
        <f>IF('HV SM - typical bill'!C35,(('HV SM - typical bill'!G35-'HV SM - typical bill'!F35)),"")</f>
        <v>13.668784297505681</v>
      </c>
    </row>
    <row r="103" spans="2:17" ht="27" customHeight="1" x14ac:dyDescent="0.25">
      <c r="B103" s="57" t="s">
        <v>123</v>
      </c>
      <c r="C103" s="59" t="str">
        <f>IF('HV SM - typical bill'!C36,(('HV SM - typical bill'!D36-'HV SM - typical bill'!C36)/'HV SM - typical bill'!C36),"")</f>
        <v/>
      </c>
      <c r="D103" s="45" t="str">
        <f>IF('HV SM - typical bill'!C36,(('HV SM - typical bill'!E36-'HV SM - typical bill'!C36)/'HV SM - typical bill'!C36),"")</f>
        <v/>
      </c>
      <c r="E103" s="60" t="str">
        <f>IF('HV SM - typical bill'!C36,(('HV SM - typical bill'!E36-'HV SM - typical bill'!D36)/'HV SM - typical bill'!D36),"")</f>
        <v/>
      </c>
      <c r="F103" s="51" t="str">
        <f>IF('HV SM - typical bill'!C36,('HV SM - typical bill'!D36-'HV SM - typical bill'!C36),"")</f>
        <v/>
      </c>
      <c r="G103" s="48" t="str">
        <f>IF('HV SM - typical bill'!C36,(('HV SM - typical bill'!E36-'HV SM - typical bill'!C36)),"")</f>
        <v/>
      </c>
      <c r="H103" s="52" t="str">
        <f>IF('HV SM - typical bill'!C36,(('HV SM - typical bill'!E36-'HV SM - typical bill'!D36)),"")</f>
        <v/>
      </c>
      <c r="I103" s="40"/>
      <c r="J103" s="41"/>
      <c r="K103" s="57" t="s">
        <v>123</v>
      </c>
      <c r="L103" s="59" t="str">
        <f>IF('HV SM - typical bill'!C36,(('HV SM - typical bill'!F36-'HV SM - typical bill'!C36)/'HV SM - typical bill'!C36),"")</f>
        <v/>
      </c>
      <c r="M103" s="45" t="str">
        <f>IF('HV SM - typical bill'!C36,(('HV SM - typical bill'!G36-'HV SM - typical bill'!C36)/'HV SM - typical bill'!C36),"")</f>
        <v/>
      </c>
      <c r="N103" s="60" t="str">
        <f>IF('HV SM - typical bill'!C36,(('HV SM - typical bill'!G36-'HV SM - typical bill'!F36)/'HV SM - typical bill'!F36),"")</f>
        <v/>
      </c>
      <c r="O103" s="51" t="str">
        <f>IF('HV SM - typical bill'!C36,(('HV SM - typical bill'!F36-'HV SM - typical bill'!C36)),"")</f>
        <v/>
      </c>
      <c r="P103" s="48" t="str">
        <f>IF('HV SM - typical bill'!C36,(('HV SM - typical bill'!G36-'HV SM - typical bill'!C36)),"")</f>
        <v/>
      </c>
      <c r="Q103" s="52" t="str">
        <f>IF('HV SM - typical bill'!C36,(('HV SM - typical bill'!G36-'HV SM - typical bill'!F36)),"")</f>
        <v/>
      </c>
    </row>
    <row r="104" spans="2:17" ht="27" customHeight="1" x14ac:dyDescent="0.25">
      <c r="B104" s="58" t="s">
        <v>58</v>
      </c>
      <c r="C104" s="59">
        <f>IF('HV SM - typical bill'!C37,(('HV SM - typical bill'!D37-'HV SM - typical bill'!C37)/'HV SM - typical bill'!C37),"")</f>
        <v>-1.320978977664493E-3</v>
      </c>
      <c r="D104" s="45">
        <f>IF('HV SM - typical bill'!C37,(('HV SM - typical bill'!E37-'HV SM - typical bill'!C37)/'HV SM - typical bill'!C37),"")</f>
        <v>-1.3267327520670453E-3</v>
      </c>
      <c r="E104" s="60">
        <f>IF('HV SM - typical bill'!C37,(('HV SM - typical bill'!E37-'HV SM - typical bill'!D37)/'HV SM - typical bill'!D37),"")</f>
        <v>-5.761385071113495E-6</v>
      </c>
      <c r="F104" s="51">
        <f>IF('HV SM - typical bill'!C37,('HV SM - typical bill'!D37-'HV SM - typical bill'!C37),"")</f>
        <v>-8.3798441354210809</v>
      </c>
      <c r="G104" s="48">
        <f>IF('HV SM - typical bill'!C37,(('HV SM - typical bill'!E37-'HV SM - typical bill'!C37)),"")</f>
        <v>-8.4163441354203314</v>
      </c>
      <c r="H104" s="52">
        <f>IF('HV SM - typical bill'!C37,(('HV SM - typical bill'!E37-'HV SM - typical bill'!D37)),"")</f>
        <v>-3.6499999999250576E-2</v>
      </c>
      <c r="I104" s="40"/>
      <c r="J104" s="41"/>
      <c r="K104" s="58" t="s">
        <v>58</v>
      </c>
      <c r="L104" s="59">
        <f>IF('HV SM - typical bill'!C37,(('HV SM - typical bill'!F37-'HV SM - typical bill'!C37)/'HV SM - typical bill'!C37),"")</f>
        <v>-9.8588413541282421E-4</v>
      </c>
      <c r="M104" s="45">
        <f>IF('HV SM - typical bill'!C37,(('HV SM - typical bill'!G37-'HV SM - typical bill'!C37)/'HV SM - typical bill'!C37),"")</f>
        <v>0</v>
      </c>
      <c r="N104" s="60">
        <f>IF('HV SM - typical bill'!C37,(('HV SM - typical bill'!G37-'HV SM - typical bill'!F37)/'HV SM - typical bill'!F37),"")</f>
        <v>9.8685706213430253E-4</v>
      </c>
      <c r="O104" s="51">
        <f>IF('HV SM - typical bill'!C37,(('HV SM - typical bill'!F37-'HV SM - typical bill'!C37)),"")</f>
        <v>-6.2541157202595059</v>
      </c>
      <c r="P104" s="48">
        <f>IF('HV SM - typical bill'!C37,(('HV SM - typical bill'!G37-'HV SM - typical bill'!C37)),"")</f>
        <v>0</v>
      </c>
      <c r="Q104" s="52">
        <f>IF('HV SM - typical bill'!C37,(('HV SM - typical bill'!G37-'HV SM - typical bill'!F37)),"")</f>
        <v>6.2541157202595059</v>
      </c>
    </row>
    <row r="105" spans="2:17" x14ac:dyDescent="0.25">
      <c r="B105" s="58" t="s">
        <v>82</v>
      </c>
      <c r="C105" s="59" t="e">
        <f>IF('HV SM - typical bill'!C38,(('HV SM - typical bill'!D38-'HV SM - typical bill'!C38)/'HV SM - typical bill'!C38),"")</f>
        <v>#VALUE!</v>
      </c>
      <c r="D105" s="45" t="e">
        <f>IF('HV SM - typical bill'!C38,(('HV SM - typical bill'!E38-'HV SM - typical bill'!C38)/'HV SM - typical bill'!C38),"")</f>
        <v>#VALUE!</v>
      </c>
      <c r="E105" s="60" t="e">
        <f>IF('HV SM - typical bill'!C38,(('HV SM - typical bill'!E38-'HV SM - typical bill'!D38)/'HV SM - typical bill'!D38),"")</f>
        <v>#VALUE!</v>
      </c>
      <c r="F105" s="51" t="e">
        <f>IF('HV SM - typical bill'!C38,('HV SM - typical bill'!D38-'HV SM - typical bill'!C38),"")</f>
        <v>#VALUE!</v>
      </c>
      <c r="G105" s="48" t="e">
        <f>IF('HV SM - typical bill'!C38,(('HV SM - typical bill'!E38-'HV SM - typical bill'!C38)),"")</f>
        <v>#VALUE!</v>
      </c>
      <c r="H105" s="52" t="e">
        <f>IF('HV SM - typical bill'!C38,(('HV SM - typical bill'!E38-'HV SM - typical bill'!D38)),"")</f>
        <v>#VALUE!</v>
      </c>
      <c r="I105" s="40"/>
      <c r="J105" s="41"/>
      <c r="K105" s="58" t="s">
        <v>82</v>
      </c>
      <c r="L105" s="59" t="e">
        <f>IF('HV SM - typical bill'!C38,(('HV SM - typical bill'!F38-'HV SM - typical bill'!C38)/'HV SM - typical bill'!C38),"")</f>
        <v>#VALUE!</v>
      </c>
      <c r="M105" s="45" t="e">
        <f>IF('HV SM - typical bill'!C38,(('HV SM - typical bill'!G38-'HV SM - typical bill'!C38)/'HV SM - typical bill'!C38),"")</f>
        <v>#VALUE!</v>
      </c>
      <c r="N105" s="60" t="e">
        <f>IF('HV SM - typical bill'!C38,(('HV SM - typical bill'!G38-'HV SM - typical bill'!F38)/'HV SM - typical bill'!F38),"")</f>
        <v>#VALUE!</v>
      </c>
      <c r="O105" s="51" t="e">
        <f>IF('HV SM - typical bill'!C38,(('HV SM - typical bill'!F38-'HV SM - typical bill'!C38)),"")</f>
        <v>#VALUE!</v>
      </c>
      <c r="P105" s="48" t="e">
        <f>IF('HV SM - typical bill'!C38,(('HV SM - typical bill'!G38-'HV SM - typical bill'!C38)),"")</f>
        <v>#VALUE!</v>
      </c>
      <c r="Q105" s="52" t="e">
        <f>IF('HV SM - typical bill'!C38,(('HV SM - typical bill'!G38-'HV SM - typical bill'!F38)),"")</f>
        <v>#VALUE!</v>
      </c>
    </row>
    <row r="106" spans="2:17" x14ac:dyDescent="0.25">
      <c r="B106" s="58" t="s">
        <v>95</v>
      </c>
      <c r="C106" s="59">
        <f>IF('HV SM - typical bill'!C39,(('HV SM - typical bill'!D39-'HV SM - typical bill'!C39)/'HV SM - typical bill'!C39),"")</f>
        <v>-1.0633956355242533E-4</v>
      </c>
      <c r="D106" s="45">
        <f>IF('HV SM - typical bill'!C39,(('HV SM - typical bill'!E39-'HV SM - typical bill'!C39)/'HV SM - typical bill'!C39),"")</f>
        <v>-1.1009845075862055E-4</v>
      </c>
      <c r="E106" s="60">
        <f>IF('HV SM - typical bill'!C39,(('HV SM - typical bill'!E39-'HV SM - typical bill'!D39)/'HV SM - typical bill'!D39),"")</f>
        <v>-3.7592869671305714E-6</v>
      </c>
      <c r="F106" s="51">
        <f>IF('HV SM - typical bill'!C39,('HV SM - typical bill'!D39-'HV SM - typical bill'!C39),"")</f>
        <v>-0.3935598145089898</v>
      </c>
      <c r="G106" s="48">
        <f>IF('HV SM - typical bill'!C39,(('HV SM - typical bill'!E39-'HV SM - typical bill'!C39)),"")</f>
        <v>-0.40747135318952132</v>
      </c>
      <c r="H106" s="52">
        <f>IF('HV SM - typical bill'!C39,(('HV SM - typical bill'!E39-'HV SM - typical bill'!D39)),"")</f>
        <v>-1.3911538680531521E-2</v>
      </c>
      <c r="I106" s="40"/>
      <c r="J106" s="41"/>
      <c r="K106" s="58" t="s">
        <v>95</v>
      </c>
      <c r="L106" s="59">
        <f>IF('HV SM - typical bill'!C39,(('HV SM - typical bill'!F39-'HV SM - typical bill'!C39)/'HV SM - typical bill'!C39),"")</f>
        <v>-2.1020007182265577E-4</v>
      </c>
      <c r="M106" s="45">
        <f>IF('HV SM - typical bill'!C39,(('HV SM - typical bill'!G39-'HV SM - typical bill'!C39)/'HV SM - typical bill'!C39),"")</f>
        <v>0</v>
      </c>
      <c r="N106" s="60">
        <f>IF('HV SM - typical bill'!C39,(('HV SM - typical bill'!G39-'HV SM - typical bill'!F39)/'HV SM - typical bill'!F39),"")</f>
        <v>2.102442651822974E-4</v>
      </c>
      <c r="O106" s="51">
        <f>IF('HV SM - typical bill'!C39,(('HV SM - typical bill'!F39-'HV SM - typical bill'!C39)),"")</f>
        <v>-0.77794471326296843</v>
      </c>
      <c r="P106" s="48">
        <f>IF('HV SM - typical bill'!C39,(('HV SM - typical bill'!G39-'HV SM - typical bill'!C39)),"")</f>
        <v>0</v>
      </c>
      <c r="Q106" s="52">
        <f>IF('HV SM - typical bill'!C39,(('HV SM - typical bill'!G39-'HV SM - typical bill'!F39)),"")</f>
        <v>0.77794471326296843</v>
      </c>
    </row>
    <row r="107" spans="2:17" x14ac:dyDescent="0.25">
      <c r="B107" s="57" t="s">
        <v>124</v>
      </c>
      <c r="C107" s="59" t="str">
        <f>IF('HV SM - typical bill'!C40,(('HV SM - typical bill'!D40-'HV SM - typical bill'!C40)/'HV SM - typical bill'!C40),"")</f>
        <v/>
      </c>
      <c r="D107" s="45" t="str">
        <f>IF('HV SM - typical bill'!C40,(('HV SM - typical bill'!E40-'HV SM - typical bill'!C40)/'HV SM - typical bill'!C40),"")</f>
        <v/>
      </c>
      <c r="E107" s="60" t="str">
        <f>IF('HV SM - typical bill'!C40,(('HV SM - typical bill'!E40-'HV SM - typical bill'!D40)/'HV SM - typical bill'!D40),"")</f>
        <v/>
      </c>
      <c r="F107" s="51" t="str">
        <f>IF('HV SM - typical bill'!C40,('HV SM - typical bill'!D40-'HV SM - typical bill'!C40),"")</f>
        <v/>
      </c>
      <c r="G107" s="48" t="str">
        <f>IF('HV SM - typical bill'!C40,(('HV SM - typical bill'!E40-'HV SM - typical bill'!C40)),"")</f>
        <v/>
      </c>
      <c r="H107" s="52" t="str">
        <f>IF('HV SM - typical bill'!C40,(('HV SM - typical bill'!E40-'HV SM - typical bill'!D40)),"")</f>
        <v/>
      </c>
      <c r="I107" s="40"/>
      <c r="J107" s="41"/>
      <c r="K107" s="57" t="s">
        <v>124</v>
      </c>
      <c r="L107" s="59" t="str">
        <f>IF('HV SM - typical bill'!C40,(('HV SM - typical bill'!F40-'HV SM - typical bill'!C40)/'HV SM - typical bill'!C40),"")</f>
        <v/>
      </c>
      <c r="M107" s="45" t="str">
        <f>IF('HV SM - typical bill'!C40,(('HV SM - typical bill'!G40-'HV SM - typical bill'!C40)/'HV SM - typical bill'!C40),"")</f>
        <v/>
      </c>
      <c r="N107" s="60" t="str">
        <f>IF('HV SM - typical bill'!C40,(('HV SM - typical bill'!G40-'HV SM - typical bill'!F40)/'HV SM - typical bill'!F40),"")</f>
        <v/>
      </c>
      <c r="O107" s="51" t="str">
        <f>IF('HV SM - typical bill'!C40,(('HV SM - typical bill'!F40-'HV SM - typical bill'!C40)),"")</f>
        <v/>
      </c>
      <c r="P107" s="48" t="str">
        <f>IF('HV SM - typical bill'!C40,(('HV SM - typical bill'!G40-'HV SM - typical bill'!C40)),"")</f>
        <v/>
      </c>
      <c r="Q107" s="52" t="str">
        <f>IF('HV SM - typical bill'!C40,(('HV SM - typical bill'!G40-'HV SM - typical bill'!F40)),"")</f>
        <v/>
      </c>
    </row>
    <row r="108" spans="2:17" x14ac:dyDescent="0.25">
      <c r="B108" s="58" t="s">
        <v>59</v>
      </c>
      <c r="C108" s="59">
        <f>IF('HV SM - typical bill'!C41,(('HV SM - typical bill'!D41-'HV SM - typical bill'!C41)/'HV SM - typical bill'!C41),"")</f>
        <v>-3.1953775134839355E-4</v>
      </c>
      <c r="D108" s="45">
        <f>IF('HV SM - typical bill'!C41,(('HV SM - typical bill'!E41-'HV SM - typical bill'!C41)/'HV SM - typical bill'!C41),"")</f>
        <v>-4.1472509998569703E-4</v>
      </c>
      <c r="E108" s="60">
        <f>IF('HV SM - typical bill'!C41,(('HV SM - typical bill'!E41-'HV SM - typical bill'!D41)/'HV SM - typical bill'!D41),"")</f>
        <v>-9.5217774310795149E-5</v>
      </c>
      <c r="F108" s="51">
        <f>IF('HV SM - typical bill'!C41,('HV SM - typical bill'!D41-'HV SM - typical bill'!C41),"")</f>
        <v>-3.5017050442274922</v>
      </c>
      <c r="G108" s="48">
        <f>IF('HV SM - typical bill'!C41,(('HV SM - typical bill'!E41-'HV SM - typical bill'!C41)),"")</f>
        <v>-4.5448306763737492</v>
      </c>
      <c r="H108" s="52">
        <f>IF('HV SM - typical bill'!C41,(('HV SM - typical bill'!E41-'HV SM - typical bill'!D41)),"")</f>
        <v>-1.043125632146257</v>
      </c>
      <c r="I108" s="40"/>
      <c r="J108" s="41"/>
      <c r="K108" s="58" t="s">
        <v>59</v>
      </c>
      <c r="L108" s="59">
        <f>IF('HV SM - typical bill'!C41,(('HV SM - typical bill'!F41-'HV SM - typical bill'!C41)/'HV SM - typical bill'!C41),"")</f>
        <v>-8.0091682953865016E-4</v>
      </c>
      <c r="M108" s="45">
        <f>IF('HV SM - typical bill'!C41,(('HV SM - typical bill'!G41-'HV SM - typical bill'!C41)/'HV SM - typical bill'!C41),"")</f>
        <v>-3.3306996952563914E-6</v>
      </c>
      <c r="N108" s="60">
        <f>IF('HV SM - typical bill'!C41,(('HV SM - typical bill'!G41-'HV SM - typical bill'!F41)/'HV SM - typical bill'!F41),"")</f>
        <v>7.9822544203368457E-4</v>
      </c>
      <c r="O108" s="51">
        <f>IF('HV SM - typical bill'!C41,(('HV SM - typical bill'!F41-'HV SM - typical bill'!C41)),"")</f>
        <v>-8.7769738948445593</v>
      </c>
      <c r="P108" s="48">
        <f>IF('HV SM - typical bill'!C41,(('HV SM - typical bill'!G41-'HV SM - typical bill'!C41)),"")</f>
        <v>-3.6499999998341082E-2</v>
      </c>
      <c r="Q108" s="52">
        <f>IF('HV SM - typical bill'!C41,(('HV SM - typical bill'!G41-'HV SM - typical bill'!F41)),"")</f>
        <v>8.7404738948462182</v>
      </c>
    </row>
    <row r="109" spans="2:17" ht="27" customHeight="1" x14ac:dyDescent="0.25">
      <c r="B109" s="58" t="s">
        <v>96</v>
      </c>
      <c r="C109" s="59" t="e">
        <f>IF('HV SM - typical bill'!C42,(('HV SM - typical bill'!D42-'HV SM - typical bill'!C42)/'HV SM - typical bill'!C42),"")</f>
        <v>#VALUE!</v>
      </c>
      <c r="D109" s="45" t="e">
        <f>IF('HV SM - typical bill'!C42,(('HV SM - typical bill'!E42-'HV SM - typical bill'!C42)/'HV SM - typical bill'!C42),"")</f>
        <v>#VALUE!</v>
      </c>
      <c r="E109" s="60" t="e">
        <f>IF('HV SM - typical bill'!C42,(('HV SM - typical bill'!E42-'HV SM - typical bill'!D42)/'HV SM - typical bill'!D42),"")</f>
        <v>#VALUE!</v>
      </c>
      <c r="F109" s="51" t="e">
        <f>IF('HV SM - typical bill'!C42,('HV SM - typical bill'!D42-'HV SM - typical bill'!C42),"")</f>
        <v>#VALUE!</v>
      </c>
      <c r="G109" s="48" t="e">
        <f>IF('HV SM - typical bill'!C42,(('HV SM - typical bill'!E42-'HV SM - typical bill'!C42)),"")</f>
        <v>#VALUE!</v>
      </c>
      <c r="H109" s="52" t="e">
        <f>IF('HV SM - typical bill'!C42,(('HV SM - typical bill'!E42-'HV SM - typical bill'!D42)),"")</f>
        <v>#VALUE!</v>
      </c>
      <c r="I109" s="40"/>
      <c r="J109" s="41"/>
      <c r="K109" s="58" t="s">
        <v>96</v>
      </c>
      <c r="L109" s="59" t="e">
        <f>IF('HV SM - typical bill'!C42,(('HV SM - typical bill'!F42-'HV SM - typical bill'!C42)/'HV SM - typical bill'!C42),"")</f>
        <v>#VALUE!</v>
      </c>
      <c r="M109" s="45" t="e">
        <f>IF('HV SM - typical bill'!C42,(('HV SM - typical bill'!G42-'HV SM - typical bill'!C42)/'HV SM - typical bill'!C42),"")</f>
        <v>#VALUE!</v>
      </c>
      <c r="N109" s="60" t="e">
        <f>IF('HV SM - typical bill'!C42,(('HV SM - typical bill'!G42-'HV SM - typical bill'!F42)/'HV SM - typical bill'!F42),"")</f>
        <v>#VALUE!</v>
      </c>
      <c r="O109" s="51" t="e">
        <f>IF('HV SM - typical bill'!C42,(('HV SM - typical bill'!F42-'HV SM - typical bill'!C42)),"")</f>
        <v>#VALUE!</v>
      </c>
      <c r="P109" s="48" t="e">
        <f>IF('HV SM - typical bill'!C42,(('HV SM - typical bill'!G42-'HV SM - typical bill'!C42)),"")</f>
        <v>#VALUE!</v>
      </c>
      <c r="Q109" s="52" t="e">
        <f>IF('HV SM - typical bill'!C42,(('HV SM - typical bill'!G42-'HV SM - typical bill'!F42)),"")</f>
        <v>#VALUE!</v>
      </c>
    </row>
    <row r="110" spans="2:17" ht="27" customHeight="1" x14ac:dyDescent="0.25">
      <c r="B110" s="57" t="s">
        <v>125</v>
      </c>
      <c r="C110" s="59" t="str">
        <f>IF('HV SM - typical bill'!C43,(('HV SM - typical bill'!D43-'HV SM - typical bill'!C43)/'HV SM - typical bill'!C43),"")</f>
        <v/>
      </c>
      <c r="D110" s="45" t="str">
        <f>IF('HV SM - typical bill'!C43,(('HV SM - typical bill'!E43-'HV SM - typical bill'!C43)/'HV SM - typical bill'!C43),"")</f>
        <v/>
      </c>
      <c r="E110" s="60" t="str">
        <f>IF('HV SM - typical bill'!C43,(('HV SM - typical bill'!E43-'HV SM - typical bill'!D43)/'HV SM - typical bill'!D43),"")</f>
        <v/>
      </c>
      <c r="F110" s="51" t="str">
        <f>IF('HV SM - typical bill'!C43,('HV SM - typical bill'!D43-'HV SM - typical bill'!C43),"")</f>
        <v/>
      </c>
      <c r="G110" s="48" t="str">
        <f>IF('HV SM - typical bill'!C43,(('HV SM - typical bill'!E43-'HV SM - typical bill'!C43)),"")</f>
        <v/>
      </c>
      <c r="H110" s="52" t="str">
        <f>IF('HV SM - typical bill'!C43,(('HV SM - typical bill'!E43-'HV SM - typical bill'!D43)),"")</f>
        <v/>
      </c>
      <c r="I110" s="40"/>
      <c r="J110" s="41"/>
      <c r="K110" s="57" t="s">
        <v>125</v>
      </c>
      <c r="L110" s="59" t="str">
        <f>IF('HV SM - typical bill'!C43,(('HV SM - typical bill'!F43-'HV SM - typical bill'!C43)/'HV SM - typical bill'!C43),"")</f>
        <v/>
      </c>
      <c r="M110" s="45" t="str">
        <f>IF('HV SM - typical bill'!C43,(('HV SM - typical bill'!G43-'HV SM - typical bill'!C43)/'HV SM - typical bill'!C43),"")</f>
        <v/>
      </c>
      <c r="N110" s="60" t="str">
        <f>IF('HV SM - typical bill'!C43,(('HV SM - typical bill'!G43-'HV SM - typical bill'!F43)/'HV SM - typical bill'!F43),"")</f>
        <v/>
      </c>
      <c r="O110" s="51" t="str">
        <f>IF('HV SM - typical bill'!C43,(('HV SM - typical bill'!F43-'HV SM - typical bill'!C43)),"")</f>
        <v/>
      </c>
      <c r="P110" s="48" t="str">
        <f>IF('HV SM - typical bill'!C43,(('HV SM - typical bill'!G43-'HV SM - typical bill'!C43)),"")</f>
        <v/>
      </c>
      <c r="Q110" s="52" t="str">
        <f>IF('HV SM - typical bill'!C43,(('HV SM - typical bill'!G43-'HV SM - typical bill'!F43)),"")</f>
        <v/>
      </c>
    </row>
    <row r="111" spans="2:17" ht="27" customHeight="1" x14ac:dyDescent="0.25">
      <c r="B111" s="58" t="s">
        <v>60</v>
      </c>
      <c r="C111" s="59">
        <f>IF('HV SM - typical bill'!C44,(('HV SM - typical bill'!D44-'HV SM - typical bill'!C44)/'HV SM - typical bill'!C44),"")</f>
        <v>7.7072325141136835E-4</v>
      </c>
      <c r="D111" s="45">
        <f>IF('HV SM - typical bill'!C44,(('HV SM - typical bill'!E44-'HV SM - typical bill'!C44)/'HV SM - typical bill'!C44),"")</f>
        <v>1.4577818372002807E-3</v>
      </c>
      <c r="E111" s="60">
        <f>IF('HV SM - typical bill'!C44,(('HV SM - typical bill'!E44-'HV SM - typical bill'!D44)/'HV SM - typical bill'!D44),"")</f>
        <v>6.8652946157010122E-4</v>
      </c>
      <c r="F111" s="51">
        <f>IF('HV SM - typical bill'!C44,('HV SM - typical bill'!D44-'HV SM - typical bill'!C44),"")</f>
        <v>25.058148382297077</v>
      </c>
      <c r="G111" s="48">
        <f>IF('HV SM - typical bill'!C44,(('HV SM - typical bill'!E44-'HV SM - typical bill'!C44)),"")</f>
        <v>47.396148382300453</v>
      </c>
      <c r="H111" s="52">
        <f>IF('HV SM - typical bill'!C44,(('HV SM - typical bill'!E44-'HV SM - typical bill'!D44)),"")</f>
        <v>22.338000000003376</v>
      </c>
      <c r="I111" s="40"/>
      <c r="J111" s="41"/>
      <c r="K111" s="58" t="s">
        <v>60</v>
      </c>
      <c r="L111" s="59">
        <f>IF('HV SM - typical bill'!C44,(('HV SM - typical bill'!F44-'HV SM - typical bill'!C44)/'HV SM - typical bill'!C44),"")</f>
        <v>5.3531565394813931E-4</v>
      </c>
      <c r="M111" s="45">
        <f>IF('HV SM - typical bill'!C44,(('HV SM - typical bill'!G44-'HV SM - typical bill'!C44)/'HV SM - typical bill'!C44),"")</f>
        <v>2.9808981249444279E-4</v>
      </c>
      <c r="N111" s="60">
        <f>IF('HV SM - typical bill'!C44,(('HV SM - typical bill'!G44-'HV SM - typical bill'!F44)/'HV SM - typical bill'!F44),"")</f>
        <v>-2.3709891869098704E-4</v>
      </c>
      <c r="O111" s="51">
        <f>IF('HV SM - typical bill'!C44,(('HV SM - typical bill'!F44-'HV SM - typical bill'!C44)),"")</f>
        <v>17.404456221393048</v>
      </c>
      <c r="P111" s="48">
        <f>IF('HV SM - typical bill'!C44,(('HV SM - typical bill'!G44-'HV SM - typical bill'!C44)),"")</f>
        <v>9.6916483822933515</v>
      </c>
      <c r="Q111" s="52">
        <f>IF('HV SM - typical bill'!C44,(('HV SM - typical bill'!G44-'HV SM - typical bill'!F44)),"")</f>
        <v>-7.7128078390996961</v>
      </c>
    </row>
    <row r="112" spans="2:17" ht="27" customHeight="1" x14ac:dyDescent="0.25">
      <c r="B112" s="58" t="s">
        <v>97</v>
      </c>
      <c r="C112" s="59" t="e">
        <f>IF('HV SM - typical bill'!C45,(('HV SM - typical bill'!D45-'HV SM - typical bill'!C45)/'HV SM - typical bill'!C45),"")</f>
        <v>#VALUE!</v>
      </c>
      <c r="D112" s="45" t="e">
        <f>IF('HV SM - typical bill'!C45,(('HV SM - typical bill'!E45-'HV SM - typical bill'!C45)/'HV SM - typical bill'!C45),"")</f>
        <v>#VALUE!</v>
      </c>
      <c r="E112" s="60" t="e">
        <f>IF('HV SM - typical bill'!C45,(('HV SM - typical bill'!E45-'HV SM - typical bill'!D45)/'HV SM - typical bill'!D45),"")</f>
        <v>#VALUE!</v>
      </c>
      <c r="F112" s="51" t="e">
        <f>IF('HV SM - typical bill'!C45,('HV SM - typical bill'!D45-'HV SM - typical bill'!C45),"")</f>
        <v>#VALUE!</v>
      </c>
      <c r="G112" s="48" t="e">
        <f>IF('HV SM - typical bill'!C45,(('HV SM - typical bill'!E45-'HV SM - typical bill'!C45)),"")</f>
        <v>#VALUE!</v>
      </c>
      <c r="H112" s="52" t="e">
        <f>IF('HV SM - typical bill'!C45,(('HV SM - typical bill'!E45-'HV SM - typical bill'!D45)),"")</f>
        <v>#VALUE!</v>
      </c>
      <c r="I112" s="40"/>
      <c r="J112" s="41"/>
      <c r="K112" s="58" t="s">
        <v>97</v>
      </c>
      <c r="L112" s="59" t="e">
        <f>IF('HV SM - typical bill'!C45,(('HV SM - typical bill'!F45-'HV SM - typical bill'!C45)/'HV SM - typical bill'!C45),"")</f>
        <v>#VALUE!</v>
      </c>
      <c r="M112" s="45" t="e">
        <f>IF('HV SM - typical bill'!C45,(('HV SM - typical bill'!G45-'HV SM - typical bill'!C45)/'HV SM - typical bill'!C45),"")</f>
        <v>#VALUE!</v>
      </c>
      <c r="N112" s="60" t="e">
        <f>IF('HV SM - typical bill'!C45,(('HV SM - typical bill'!G45-'HV SM - typical bill'!F45)/'HV SM - typical bill'!F45),"")</f>
        <v>#VALUE!</v>
      </c>
      <c r="O112" s="51" t="e">
        <f>IF('HV SM - typical bill'!C45,(('HV SM - typical bill'!F45-'HV SM - typical bill'!C45)),"")</f>
        <v>#VALUE!</v>
      </c>
      <c r="P112" s="48" t="e">
        <f>IF('HV SM - typical bill'!C45,(('HV SM - typical bill'!G45-'HV SM - typical bill'!C45)),"")</f>
        <v>#VALUE!</v>
      </c>
      <c r="Q112" s="52" t="e">
        <f>IF('HV SM - typical bill'!C45,(('HV SM - typical bill'!G45-'HV SM - typical bill'!F45)),"")</f>
        <v>#VALUE!</v>
      </c>
    </row>
    <row r="113" spans="2:17" ht="27" customHeight="1" x14ac:dyDescent="0.25">
      <c r="B113" s="57" t="s">
        <v>126</v>
      </c>
      <c r="C113" s="59" t="str">
        <f>IF('HV SM - typical bill'!C46,(('HV SM - typical bill'!D46-'HV SM - typical bill'!C46)/'HV SM - typical bill'!C46),"")</f>
        <v/>
      </c>
      <c r="D113" s="45" t="str">
        <f>IF('HV SM - typical bill'!C46,(('HV SM - typical bill'!E46-'HV SM - typical bill'!C46)/'HV SM - typical bill'!C46),"")</f>
        <v/>
      </c>
      <c r="E113" s="60" t="str">
        <f>IF('HV SM - typical bill'!C46,(('HV SM - typical bill'!E46-'HV SM - typical bill'!D46)/'HV SM - typical bill'!D46),"")</f>
        <v/>
      </c>
      <c r="F113" s="51" t="str">
        <f>IF('HV SM - typical bill'!C46,('HV SM - typical bill'!D46-'HV SM - typical bill'!C46),"")</f>
        <v/>
      </c>
      <c r="G113" s="48" t="str">
        <f>IF('HV SM - typical bill'!C46,(('HV SM - typical bill'!E46-'HV SM - typical bill'!C46)),"")</f>
        <v/>
      </c>
      <c r="H113" s="52" t="str">
        <f>IF('HV SM - typical bill'!C46,(('HV SM - typical bill'!E46-'HV SM - typical bill'!D46)),"")</f>
        <v/>
      </c>
      <c r="I113" s="40"/>
      <c r="J113" s="41"/>
      <c r="K113" s="57" t="s">
        <v>126</v>
      </c>
      <c r="L113" s="59" t="str">
        <f>IF('HV SM - typical bill'!C46,(('HV SM - typical bill'!F46-'HV SM - typical bill'!C46)/'HV SM - typical bill'!C46),"")</f>
        <v/>
      </c>
      <c r="M113" s="45" t="str">
        <f>IF('HV SM - typical bill'!C46,(('HV SM - typical bill'!G46-'HV SM - typical bill'!C46)/'HV SM - typical bill'!C46),"")</f>
        <v/>
      </c>
      <c r="N113" s="60" t="str">
        <f>IF('HV SM - typical bill'!C46,(('HV SM - typical bill'!G46-'HV SM - typical bill'!F46)/'HV SM - typical bill'!F46),"")</f>
        <v/>
      </c>
      <c r="O113" s="51" t="str">
        <f>IF('HV SM - typical bill'!C46,(('HV SM - typical bill'!F46-'HV SM - typical bill'!C46)),"")</f>
        <v/>
      </c>
      <c r="P113" s="48" t="str">
        <f>IF('HV SM - typical bill'!C46,(('HV SM - typical bill'!G46-'HV SM - typical bill'!C46)),"")</f>
        <v/>
      </c>
      <c r="Q113" s="52" t="str">
        <f>IF('HV SM - typical bill'!C46,(('HV SM - typical bill'!G46-'HV SM - typical bill'!F46)),"")</f>
        <v/>
      </c>
    </row>
    <row r="114" spans="2:17" ht="27" customHeight="1" x14ac:dyDescent="0.25">
      <c r="B114" s="58" t="s">
        <v>61</v>
      </c>
      <c r="C114" s="59">
        <f>IF('HV SM - typical bill'!C47,(('HV SM - typical bill'!D47-'HV SM - typical bill'!C47)/'HV SM - typical bill'!C47),"")</f>
        <v>3.7846915440137578E-3</v>
      </c>
      <c r="D114" s="45">
        <f>IF('HV SM - typical bill'!C47,(('HV SM - typical bill'!E47-'HV SM - typical bill'!C47)/'HV SM - typical bill'!C47),"")</f>
        <v>3.7805066410709315E-3</v>
      </c>
      <c r="E114" s="60">
        <f>IF('HV SM - typical bill'!C47,(('HV SM - typical bill'!E47-'HV SM - typical bill'!D47)/'HV SM - typical bill'!D47),"")</f>
        <v>-4.1691240941215653E-6</v>
      </c>
      <c r="F114" s="51">
        <f>IF('HV SM - typical bill'!C47,('HV SM - typical bill'!D47-'HV SM - typical bill'!C47),"")</f>
        <v>231.0659775701497</v>
      </c>
      <c r="G114" s="48">
        <f>IF('HV SM - typical bill'!C47,(('HV SM - typical bill'!E47-'HV SM - typical bill'!C47)),"")</f>
        <v>230.81047757014312</v>
      </c>
      <c r="H114" s="52">
        <f>IF('HV SM - typical bill'!C47,(('HV SM - typical bill'!E47-'HV SM - typical bill'!D47)),"")</f>
        <v>-0.25550000000657747</v>
      </c>
      <c r="I114" s="40"/>
      <c r="J114" s="41"/>
      <c r="K114" s="58" t="s">
        <v>61</v>
      </c>
      <c r="L114" s="59">
        <f>IF('HV SM - typical bill'!C47,(('HV SM - typical bill'!F47-'HV SM - typical bill'!C47)/'HV SM - typical bill'!C47),"")</f>
        <v>1.4677944184154693E-3</v>
      </c>
      <c r="M114" s="45">
        <f>IF('HV SM - typical bill'!C47,(('HV SM - typical bill'!G47-'HV SM - typical bill'!C47)/'HV SM - typical bill'!C47),"")</f>
        <v>2.197520800947621E-4</v>
      </c>
      <c r="N114" s="60">
        <f>IF('HV SM - typical bill'!C47,(('HV SM - typical bill'!G47-'HV SM - typical bill'!F47)/'HV SM - typical bill'!F47),"")</f>
        <v>-1.2462131536096828E-3</v>
      </c>
      <c r="O114" s="51">
        <f>IF('HV SM - typical bill'!C47,(('HV SM - typical bill'!F47-'HV SM - typical bill'!C47)),"")</f>
        <v>89.612944204032829</v>
      </c>
      <c r="P114" s="48">
        <f>IF('HV SM - typical bill'!C47,(('HV SM - typical bill'!G47-'HV SM - typical bill'!C47)),"")</f>
        <v>13.416477570142888</v>
      </c>
      <c r="Q114" s="52">
        <f>IF('HV SM - typical bill'!C47,(('HV SM - typical bill'!G47-'HV SM - typical bill'!F47)),"")</f>
        <v>-76.196466633889941</v>
      </c>
    </row>
    <row r="115" spans="2:17" ht="27" customHeight="1" x14ac:dyDescent="0.25">
      <c r="B115" s="57" t="s">
        <v>127</v>
      </c>
      <c r="C115" s="59" t="str">
        <f>IF('HV SM - typical bill'!C48,(('HV SM - typical bill'!D48-'HV SM - typical bill'!C48)/'HV SM - typical bill'!C48),"")</f>
        <v/>
      </c>
      <c r="D115" s="45" t="str">
        <f>IF('HV SM - typical bill'!C48,(('HV SM - typical bill'!E48-'HV SM - typical bill'!C48)/'HV SM - typical bill'!C48),"")</f>
        <v/>
      </c>
      <c r="E115" s="60" t="str">
        <f>IF('HV SM - typical bill'!C48,(('HV SM - typical bill'!E48-'HV SM - typical bill'!D48)/'HV SM - typical bill'!D48),"")</f>
        <v/>
      </c>
      <c r="F115" s="51" t="str">
        <f>IF('HV SM - typical bill'!C48,('HV SM - typical bill'!D48-'HV SM - typical bill'!C48),"")</f>
        <v/>
      </c>
      <c r="G115" s="48" t="str">
        <f>IF('HV SM - typical bill'!C48,(('HV SM - typical bill'!E48-'HV SM - typical bill'!C48)),"")</f>
        <v/>
      </c>
      <c r="H115" s="52" t="str">
        <f>IF('HV SM - typical bill'!C48,(('HV SM - typical bill'!E48-'HV SM - typical bill'!D48)),"")</f>
        <v/>
      </c>
      <c r="I115" s="40"/>
      <c r="J115" s="41"/>
      <c r="K115" s="57" t="s">
        <v>127</v>
      </c>
      <c r="L115" s="59" t="str">
        <f>IF('HV SM - typical bill'!C48,(('HV SM - typical bill'!F48-'HV SM - typical bill'!C48)/'HV SM - typical bill'!C48),"")</f>
        <v/>
      </c>
      <c r="M115" s="45" t="str">
        <f>IF('HV SM - typical bill'!C48,(('HV SM - typical bill'!G48-'HV SM - typical bill'!C48)/'HV SM - typical bill'!C48),"")</f>
        <v/>
      </c>
      <c r="N115" s="60" t="str">
        <f>IF('HV SM - typical bill'!C48,(('HV SM - typical bill'!G48-'HV SM - typical bill'!F48)/'HV SM - typical bill'!F48),"")</f>
        <v/>
      </c>
      <c r="O115" s="51" t="str">
        <f>IF('HV SM - typical bill'!C48,(('HV SM - typical bill'!F48-'HV SM - typical bill'!C48)),"")</f>
        <v/>
      </c>
      <c r="P115" s="48" t="str">
        <f>IF('HV SM - typical bill'!C48,(('HV SM - typical bill'!G48-'HV SM - typical bill'!C48)),"")</f>
        <v/>
      </c>
      <c r="Q115" s="52" t="str">
        <f>IF('HV SM - typical bill'!C48,(('HV SM - typical bill'!G48-'HV SM - typical bill'!F48)),"")</f>
        <v/>
      </c>
    </row>
    <row r="116" spans="2:17" ht="27" customHeight="1" x14ac:dyDescent="0.25">
      <c r="B116" s="58" t="s">
        <v>62</v>
      </c>
      <c r="C116" s="59">
        <f>IF('HV SM - typical bill'!C49,(('HV SM - typical bill'!D49-'HV SM - typical bill'!C49)/'HV SM - typical bill'!C49),"")</f>
        <v>0</v>
      </c>
      <c r="D116" s="45">
        <f>IF('HV SM - typical bill'!C49,(('HV SM - typical bill'!E49-'HV SM - typical bill'!C49)/'HV SM - typical bill'!C49),"")</f>
        <v>0</v>
      </c>
      <c r="E116" s="60">
        <f>IF('HV SM - typical bill'!C49,(('HV SM - typical bill'!E49-'HV SM - typical bill'!D49)/'HV SM - typical bill'!D49),"")</f>
        <v>0</v>
      </c>
      <c r="F116" s="51">
        <f>IF('HV SM - typical bill'!C49,('HV SM - typical bill'!D49-'HV SM - typical bill'!C49),"")</f>
        <v>0</v>
      </c>
      <c r="G116" s="48">
        <f>IF('HV SM - typical bill'!C49,(('HV SM - typical bill'!E49-'HV SM - typical bill'!C49)),"")</f>
        <v>0</v>
      </c>
      <c r="H116" s="52">
        <f>IF('HV SM - typical bill'!C49,(('HV SM - typical bill'!E49-'HV SM - typical bill'!D49)),"")</f>
        <v>0</v>
      </c>
      <c r="I116" s="40"/>
      <c r="J116" s="41"/>
      <c r="K116" s="58" t="s">
        <v>62</v>
      </c>
      <c r="L116" s="59">
        <f>IF('HV SM - typical bill'!C49,(('HV SM - typical bill'!F49-'HV SM - typical bill'!C49)/'HV SM - typical bill'!C49),"")</f>
        <v>0</v>
      </c>
      <c r="M116" s="45">
        <f>IF('HV SM - typical bill'!C49,(('HV SM - typical bill'!G49-'HV SM - typical bill'!C49)/'HV SM - typical bill'!C49),"")</f>
        <v>0</v>
      </c>
      <c r="N116" s="60">
        <f>IF('HV SM - typical bill'!C49,(('HV SM - typical bill'!G49-'HV SM - typical bill'!F49)/'HV SM - typical bill'!F49),"")</f>
        <v>0</v>
      </c>
      <c r="O116" s="51">
        <f>IF('HV SM - typical bill'!C49,(('HV SM - typical bill'!F49-'HV SM - typical bill'!C49)),"")</f>
        <v>0</v>
      </c>
      <c r="P116" s="48">
        <f>IF('HV SM - typical bill'!C49,(('HV SM - typical bill'!G49-'HV SM - typical bill'!C49)),"")</f>
        <v>0</v>
      </c>
      <c r="Q116" s="52">
        <f>IF('HV SM - typical bill'!C49,(('HV SM - typical bill'!G49-'HV SM - typical bill'!F49)),"")</f>
        <v>0</v>
      </c>
    </row>
    <row r="117" spans="2:17" ht="27" customHeight="1" x14ac:dyDescent="0.25">
      <c r="B117" s="58" t="s">
        <v>83</v>
      </c>
      <c r="C117" s="59">
        <f>IF('HV SM - typical bill'!C50,(('HV SM - typical bill'!D50-'HV SM - typical bill'!C50)/'HV SM - typical bill'!C50),"")</f>
        <v>0</v>
      </c>
      <c r="D117" s="45">
        <f>IF('HV SM - typical bill'!C50,(('HV SM - typical bill'!E50-'HV SM - typical bill'!C50)/'HV SM - typical bill'!C50),"")</f>
        <v>0</v>
      </c>
      <c r="E117" s="60">
        <f>IF('HV SM - typical bill'!C50,(('HV SM - typical bill'!E50-'HV SM - typical bill'!D50)/'HV SM - typical bill'!D50),"")</f>
        <v>0</v>
      </c>
      <c r="F117" s="51">
        <f>IF('HV SM - typical bill'!C50,('HV SM - typical bill'!D50-'HV SM - typical bill'!C50),"")</f>
        <v>0</v>
      </c>
      <c r="G117" s="48">
        <f>IF('HV SM - typical bill'!C50,(('HV SM - typical bill'!E50-'HV SM - typical bill'!C50)),"")</f>
        <v>0</v>
      </c>
      <c r="H117" s="52">
        <f>IF('HV SM - typical bill'!C50,(('HV SM - typical bill'!E50-'HV SM - typical bill'!D50)),"")</f>
        <v>0</v>
      </c>
      <c r="I117" s="40"/>
      <c r="J117" s="41"/>
      <c r="K117" s="58" t="s">
        <v>83</v>
      </c>
      <c r="L117" s="59">
        <f>IF('HV SM - typical bill'!C50,(('HV SM - typical bill'!F50-'HV SM - typical bill'!C50)/'HV SM - typical bill'!C50),"")</f>
        <v>0</v>
      </c>
      <c r="M117" s="45">
        <f>IF('HV SM - typical bill'!C50,(('HV SM - typical bill'!G50-'HV SM - typical bill'!C50)/'HV SM - typical bill'!C50),"")</f>
        <v>0</v>
      </c>
      <c r="N117" s="60">
        <f>IF('HV SM - typical bill'!C50,(('HV SM - typical bill'!G50-'HV SM - typical bill'!F50)/'HV SM - typical bill'!F50),"")</f>
        <v>0</v>
      </c>
      <c r="O117" s="51">
        <f>IF('HV SM - typical bill'!C50,(('HV SM - typical bill'!F50-'HV SM - typical bill'!C50)),"")</f>
        <v>0</v>
      </c>
      <c r="P117" s="48">
        <f>IF('HV SM - typical bill'!C50,(('HV SM - typical bill'!G50-'HV SM - typical bill'!C50)),"")</f>
        <v>0</v>
      </c>
      <c r="Q117" s="52">
        <f>IF('HV SM - typical bill'!C50,(('HV SM - typical bill'!G50-'HV SM - typical bill'!F50)),"")</f>
        <v>0</v>
      </c>
    </row>
    <row r="118" spans="2:17" ht="27" customHeight="1" x14ac:dyDescent="0.25">
      <c r="B118" s="58" t="s">
        <v>98</v>
      </c>
      <c r="C118" s="59">
        <f>IF('HV SM - typical bill'!C51,(('HV SM - typical bill'!D51-'HV SM - typical bill'!C51)/'HV SM - typical bill'!C51),"")</f>
        <v>0</v>
      </c>
      <c r="D118" s="45">
        <f>IF('HV SM - typical bill'!C51,(('HV SM - typical bill'!E51-'HV SM - typical bill'!C51)/'HV SM - typical bill'!C51),"")</f>
        <v>0</v>
      </c>
      <c r="E118" s="60">
        <f>IF('HV SM - typical bill'!C51,(('HV SM - typical bill'!E51-'HV SM - typical bill'!D51)/'HV SM - typical bill'!D51),"")</f>
        <v>0</v>
      </c>
      <c r="F118" s="51">
        <f>IF('HV SM - typical bill'!C51,('HV SM - typical bill'!D51-'HV SM - typical bill'!C51),"")</f>
        <v>0</v>
      </c>
      <c r="G118" s="48">
        <f>IF('HV SM - typical bill'!C51,(('HV SM - typical bill'!E51-'HV SM - typical bill'!C51)),"")</f>
        <v>0</v>
      </c>
      <c r="H118" s="52">
        <f>IF('HV SM - typical bill'!C51,(('HV SM - typical bill'!E51-'HV SM - typical bill'!D51)),"")</f>
        <v>0</v>
      </c>
      <c r="I118" s="40"/>
      <c r="J118" s="41"/>
      <c r="K118" s="58" t="s">
        <v>98</v>
      </c>
      <c r="L118" s="59">
        <f>IF('HV SM - typical bill'!C51,(('HV SM - typical bill'!F51-'HV SM - typical bill'!C51)/'HV SM - typical bill'!C51),"")</f>
        <v>0</v>
      </c>
      <c r="M118" s="45">
        <f>IF('HV SM - typical bill'!C51,(('HV SM - typical bill'!G51-'HV SM - typical bill'!C51)/'HV SM - typical bill'!C51),"")</f>
        <v>0</v>
      </c>
      <c r="N118" s="60">
        <f>IF('HV SM - typical bill'!C51,(('HV SM - typical bill'!G51-'HV SM - typical bill'!F51)/'HV SM - typical bill'!F51),"")</f>
        <v>0</v>
      </c>
      <c r="O118" s="51">
        <f>IF('HV SM - typical bill'!C51,(('HV SM - typical bill'!F51-'HV SM - typical bill'!C51)),"")</f>
        <v>0</v>
      </c>
      <c r="P118" s="48">
        <f>IF('HV SM - typical bill'!C51,(('HV SM - typical bill'!G51-'HV SM - typical bill'!C51)),"")</f>
        <v>0</v>
      </c>
      <c r="Q118" s="52">
        <f>IF('HV SM - typical bill'!C51,(('HV SM - typical bill'!G51-'HV SM - typical bill'!F51)),"")</f>
        <v>0</v>
      </c>
    </row>
    <row r="119" spans="2:17" ht="27" customHeight="1" x14ac:dyDescent="0.25">
      <c r="B119" s="57" t="s">
        <v>128</v>
      </c>
      <c r="C119" s="59" t="str">
        <f>IF('HV SM - typical bill'!C52,(('HV SM - typical bill'!D52-'HV SM - typical bill'!C52)/'HV SM - typical bill'!C52),"")</f>
        <v/>
      </c>
      <c r="D119" s="45" t="str">
        <f>IF('HV SM - typical bill'!C52,(('HV SM - typical bill'!E52-'HV SM - typical bill'!C52)/'HV SM - typical bill'!C52),"")</f>
        <v/>
      </c>
      <c r="E119" s="60" t="str">
        <f>IF('HV SM - typical bill'!C52,(('HV SM - typical bill'!E52-'HV SM - typical bill'!D52)/'HV SM - typical bill'!D52),"")</f>
        <v/>
      </c>
      <c r="F119" s="51" t="str">
        <f>IF('HV SM - typical bill'!C52,('HV SM - typical bill'!D52-'HV SM - typical bill'!C52),"")</f>
        <v/>
      </c>
      <c r="G119" s="48" t="str">
        <f>IF('HV SM - typical bill'!C52,(('HV SM - typical bill'!E52-'HV SM - typical bill'!C52)),"")</f>
        <v/>
      </c>
      <c r="H119" s="52" t="str">
        <f>IF('HV SM - typical bill'!C52,(('HV SM - typical bill'!E52-'HV SM - typical bill'!D52)),"")</f>
        <v/>
      </c>
      <c r="I119" s="40"/>
      <c r="J119" s="41"/>
      <c r="K119" s="57" t="s">
        <v>128</v>
      </c>
      <c r="L119" s="59" t="str">
        <f>IF('HV SM - typical bill'!C52,(('HV SM - typical bill'!F52-'HV SM - typical bill'!C52)/'HV SM - typical bill'!C52),"")</f>
        <v/>
      </c>
      <c r="M119" s="45" t="str">
        <f>IF('HV SM - typical bill'!C52,(('HV SM - typical bill'!G52-'HV SM - typical bill'!C52)/'HV SM - typical bill'!C52),"")</f>
        <v/>
      </c>
      <c r="N119" s="60" t="str">
        <f>IF('HV SM - typical bill'!C52,(('HV SM - typical bill'!G52-'HV SM - typical bill'!F52)/'HV SM - typical bill'!F52),"")</f>
        <v/>
      </c>
      <c r="O119" s="51" t="str">
        <f>IF('HV SM - typical bill'!C52,(('HV SM - typical bill'!F52-'HV SM - typical bill'!C52)),"")</f>
        <v/>
      </c>
      <c r="P119" s="48" t="str">
        <f>IF('HV SM - typical bill'!C52,(('HV SM - typical bill'!G52-'HV SM - typical bill'!C52)),"")</f>
        <v/>
      </c>
      <c r="Q119" s="52" t="str">
        <f>IF('HV SM - typical bill'!C52,(('HV SM - typical bill'!G52-'HV SM - typical bill'!F52)),"")</f>
        <v/>
      </c>
    </row>
    <row r="120" spans="2:17" ht="27" customHeight="1" x14ac:dyDescent="0.25">
      <c r="B120" s="58" t="s">
        <v>64</v>
      </c>
      <c r="C120" s="59">
        <f>IF('HV SM - typical bill'!C53,(('HV SM - typical bill'!D53-'HV SM - typical bill'!C53)/'HV SM - typical bill'!C53),"")</f>
        <v>-2.411823614943571E-4</v>
      </c>
      <c r="D120" s="45">
        <f>IF('HV SM - typical bill'!C53,(('HV SM - typical bill'!E53-'HV SM - typical bill'!C53)/'HV SM - typical bill'!C53),"")</f>
        <v>-2.8187280679708114E-4</v>
      </c>
      <c r="E120" s="60">
        <f>IF('HV SM - typical bill'!C53,(('HV SM - typical bill'!E53-'HV SM - typical bill'!D53)/'HV SM - typical bill'!D53),"")</f>
        <v>-4.0700261487903148E-5</v>
      </c>
      <c r="F120" s="51">
        <f>IF('HV SM - typical bill'!C53,('HV SM - typical bill'!D53-'HV SM - typical bill'!C53),"")</f>
        <v>-79.840120775101241</v>
      </c>
      <c r="G120" s="48">
        <f>IF('HV SM - typical bill'!C53,(('HV SM - typical bill'!E53-'HV SM - typical bill'!C53)),"")</f>
        <v>-93.310135942185298</v>
      </c>
      <c r="H120" s="52">
        <f>IF('HV SM - typical bill'!C53,(('HV SM - typical bill'!E53-'HV SM - typical bill'!D53)),"")</f>
        <v>-13.470015167084057</v>
      </c>
      <c r="I120" s="40"/>
      <c r="J120" s="41"/>
      <c r="K120" s="58" t="s">
        <v>64</v>
      </c>
      <c r="L120" s="59">
        <f>IF('HV SM - typical bill'!C53,(('HV SM - typical bill'!F53-'HV SM - typical bill'!C53)/'HV SM - typical bill'!C53),"")</f>
        <v>-2.7595218615627165E-4</v>
      </c>
      <c r="M120" s="45">
        <f>IF('HV SM - typical bill'!C53,(('HV SM - typical bill'!G53-'HV SM - typical bill'!C53)/'HV SM - typical bill'!C53),"")</f>
        <v>-4.0690445302724062E-5</v>
      </c>
      <c r="N120" s="60">
        <f>IF('HV SM - typical bill'!C53,(('HV SM - typical bill'!G53-'HV SM - typical bill'!F53)/'HV SM - typical bill'!F53),"")</f>
        <v>2.3532667976528971E-4</v>
      </c>
      <c r="O120" s="51">
        <f>IF('HV SM - typical bill'!C53,(('HV SM - typical bill'!F53-'HV SM - typical bill'!C53)),"")</f>
        <v>-91.350195488426834</v>
      </c>
      <c r="P120" s="48">
        <f>IF('HV SM - typical bill'!C53,(('HV SM - typical bill'!G53-'HV SM - typical bill'!C53)),"")</f>
        <v>-13.470015167084057</v>
      </c>
      <c r="Q120" s="52">
        <f>IF('HV SM - typical bill'!C53,(('HV SM - typical bill'!G53-'HV SM - typical bill'!F53)),"")</f>
        <v>77.880180321342777</v>
      </c>
    </row>
    <row r="121" spans="2:17" ht="27" customHeight="1" x14ac:dyDescent="0.25">
      <c r="B121" s="58" t="s">
        <v>84</v>
      </c>
      <c r="C121" s="59" t="e">
        <f>IF('HV SM - typical bill'!C54,(('HV SM - typical bill'!D54-'HV SM - typical bill'!C54)/'HV SM - typical bill'!C54),"")</f>
        <v>#VALUE!</v>
      </c>
      <c r="D121" s="45" t="e">
        <f>IF('HV SM - typical bill'!C54,(('HV SM - typical bill'!E54-'HV SM - typical bill'!C54)/'HV SM - typical bill'!C54),"")</f>
        <v>#VALUE!</v>
      </c>
      <c r="E121" s="60" t="e">
        <f>IF('HV SM - typical bill'!C54,(('HV SM - typical bill'!E54-'HV SM - typical bill'!D54)/'HV SM - typical bill'!D54),"")</f>
        <v>#VALUE!</v>
      </c>
      <c r="F121" s="51" t="e">
        <f>IF('HV SM - typical bill'!C54,('HV SM - typical bill'!D54-'HV SM - typical bill'!C54),"")</f>
        <v>#VALUE!</v>
      </c>
      <c r="G121" s="48" t="e">
        <f>IF('HV SM - typical bill'!C54,(('HV SM - typical bill'!E54-'HV SM - typical bill'!C54)),"")</f>
        <v>#VALUE!</v>
      </c>
      <c r="H121" s="52" t="e">
        <f>IF('HV SM - typical bill'!C54,(('HV SM - typical bill'!E54-'HV SM - typical bill'!D54)),"")</f>
        <v>#VALUE!</v>
      </c>
      <c r="I121" s="40"/>
      <c r="J121" s="41"/>
      <c r="K121" s="58" t="s">
        <v>84</v>
      </c>
      <c r="L121" s="59" t="e">
        <f>IF('HV SM - typical bill'!C54,(('HV SM - typical bill'!F54-'HV SM - typical bill'!C54)/'HV SM - typical bill'!C54),"")</f>
        <v>#VALUE!</v>
      </c>
      <c r="M121" s="45" t="e">
        <f>IF('HV SM - typical bill'!C54,(('HV SM - typical bill'!G54-'HV SM - typical bill'!C54)/'HV SM - typical bill'!C54),"")</f>
        <v>#VALUE!</v>
      </c>
      <c r="N121" s="60" t="e">
        <f>IF('HV SM - typical bill'!C54,(('HV SM - typical bill'!G54-'HV SM - typical bill'!F54)/'HV SM - typical bill'!F54),"")</f>
        <v>#VALUE!</v>
      </c>
      <c r="O121" s="51" t="e">
        <f>IF('HV SM - typical bill'!C54,(('HV SM - typical bill'!F54-'HV SM - typical bill'!C54)),"")</f>
        <v>#VALUE!</v>
      </c>
      <c r="P121" s="48" t="e">
        <f>IF('HV SM - typical bill'!C54,(('HV SM - typical bill'!G54-'HV SM - typical bill'!C54)),"")</f>
        <v>#VALUE!</v>
      </c>
      <c r="Q121" s="52" t="e">
        <f>IF('HV SM - typical bill'!C54,(('HV SM - typical bill'!G54-'HV SM - typical bill'!F54)),"")</f>
        <v>#VALUE!</v>
      </c>
    </row>
    <row r="122" spans="2:17" ht="27" customHeight="1" x14ac:dyDescent="0.25">
      <c r="B122" s="58" t="s">
        <v>99</v>
      </c>
      <c r="C122" s="59" t="e">
        <f>IF('HV SM - typical bill'!C55,(('HV SM - typical bill'!D55-'HV SM - typical bill'!C55)/'HV SM - typical bill'!C55),"")</f>
        <v>#VALUE!</v>
      </c>
      <c r="D122" s="45" t="e">
        <f>IF('HV SM - typical bill'!C55,(('HV SM - typical bill'!E55-'HV SM - typical bill'!C55)/'HV SM - typical bill'!C55),"")</f>
        <v>#VALUE!</v>
      </c>
      <c r="E122" s="60" t="e">
        <f>IF('HV SM - typical bill'!C55,(('HV SM - typical bill'!E55-'HV SM - typical bill'!D55)/'HV SM - typical bill'!D55),"")</f>
        <v>#VALUE!</v>
      </c>
      <c r="F122" s="51" t="e">
        <f>IF('HV SM - typical bill'!C55,('HV SM - typical bill'!D55-'HV SM - typical bill'!C55),"")</f>
        <v>#VALUE!</v>
      </c>
      <c r="G122" s="48" t="e">
        <f>IF('HV SM - typical bill'!C55,(('HV SM - typical bill'!E55-'HV SM - typical bill'!C55)),"")</f>
        <v>#VALUE!</v>
      </c>
      <c r="H122" s="52" t="e">
        <f>IF('HV SM - typical bill'!C55,(('HV SM - typical bill'!E55-'HV SM - typical bill'!D55)),"")</f>
        <v>#VALUE!</v>
      </c>
      <c r="I122" s="40"/>
      <c r="J122" s="41"/>
      <c r="K122" s="58" t="s">
        <v>99</v>
      </c>
      <c r="L122" s="59" t="e">
        <f>IF('HV SM - typical bill'!C55,(('HV SM - typical bill'!F55-'HV SM - typical bill'!C55)/'HV SM - typical bill'!C55),"")</f>
        <v>#VALUE!</v>
      </c>
      <c r="M122" s="45" t="e">
        <f>IF('HV SM - typical bill'!C55,(('HV SM - typical bill'!G55-'HV SM - typical bill'!C55)/'HV SM - typical bill'!C55),"")</f>
        <v>#VALUE!</v>
      </c>
      <c r="N122" s="60" t="e">
        <f>IF('HV SM - typical bill'!C55,(('HV SM - typical bill'!G55-'HV SM - typical bill'!F55)/'HV SM - typical bill'!F55),"")</f>
        <v>#VALUE!</v>
      </c>
      <c r="O122" s="51" t="e">
        <f>IF('HV SM - typical bill'!C55,(('HV SM - typical bill'!F55-'HV SM - typical bill'!C55)),"")</f>
        <v>#VALUE!</v>
      </c>
      <c r="P122" s="48" t="e">
        <f>IF('HV SM - typical bill'!C55,(('HV SM - typical bill'!G55-'HV SM - typical bill'!C55)),"")</f>
        <v>#VALUE!</v>
      </c>
      <c r="Q122" s="52" t="e">
        <f>IF('HV SM - typical bill'!C55,(('HV SM - typical bill'!G55-'HV SM - typical bill'!F55)),"")</f>
        <v>#VALUE!</v>
      </c>
    </row>
    <row r="123" spans="2:17" ht="27" customHeight="1" x14ac:dyDescent="0.25">
      <c r="B123" s="57" t="s">
        <v>129</v>
      </c>
      <c r="C123" s="59" t="str">
        <f>IF('HV SM - typical bill'!C56,(('HV SM - typical bill'!D56-'HV SM - typical bill'!C56)/'HV SM - typical bill'!C56),"")</f>
        <v/>
      </c>
      <c r="D123" s="45" t="str">
        <f>IF('HV SM - typical bill'!C56,(('HV SM - typical bill'!E56-'HV SM - typical bill'!C56)/'HV SM - typical bill'!C56),"")</f>
        <v/>
      </c>
      <c r="E123" s="60" t="str">
        <f>IF('HV SM - typical bill'!C56,(('HV SM - typical bill'!E56-'HV SM - typical bill'!D56)/'HV SM - typical bill'!D56),"")</f>
        <v/>
      </c>
      <c r="F123" s="51" t="str">
        <f>IF('HV SM - typical bill'!C56,('HV SM - typical bill'!D56-'HV SM - typical bill'!C56),"")</f>
        <v/>
      </c>
      <c r="G123" s="48" t="str">
        <f>IF('HV SM - typical bill'!C56,(('HV SM - typical bill'!E56-'HV SM - typical bill'!C56)),"")</f>
        <v/>
      </c>
      <c r="H123" s="52" t="str">
        <f>IF('HV SM - typical bill'!C56,(('HV SM - typical bill'!E56-'HV SM - typical bill'!D56)),"")</f>
        <v/>
      </c>
      <c r="I123" s="40"/>
      <c r="J123" s="41"/>
      <c r="K123" s="57" t="s">
        <v>129</v>
      </c>
      <c r="L123" s="59" t="str">
        <f>IF('HV SM - typical bill'!C56,(('HV SM - typical bill'!F56-'HV SM - typical bill'!C56)/'HV SM - typical bill'!C56),"")</f>
        <v/>
      </c>
      <c r="M123" s="45" t="str">
        <f>IF('HV SM - typical bill'!C56,(('HV SM - typical bill'!G56-'HV SM - typical bill'!C56)/'HV SM - typical bill'!C56),"")</f>
        <v/>
      </c>
      <c r="N123" s="60" t="str">
        <f>IF('HV SM - typical bill'!C56,(('HV SM - typical bill'!G56-'HV SM - typical bill'!F56)/'HV SM - typical bill'!F56),"")</f>
        <v/>
      </c>
      <c r="O123" s="51" t="str">
        <f>IF('HV SM - typical bill'!C56,(('HV SM - typical bill'!F56-'HV SM - typical bill'!C56)),"")</f>
        <v/>
      </c>
      <c r="P123" s="48" t="str">
        <f>IF('HV SM - typical bill'!C56,(('HV SM - typical bill'!G56-'HV SM - typical bill'!C56)),"")</f>
        <v/>
      </c>
      <c r="Q123" s="52" t="str">
        <f>IF('HV SM - typical bill'!C56,(('HV SM - typical bill'!G56-'HV SM - typical bill'!F56)),"")</f>
        <v/>
      </c>
    </row>
    <row r="124" spans="2:17" x14ac:dyDescent="0.25">
      <c r="B124" s="58" t="s">
        <v>65</v>
      </c>
      <c r="C124" s="59">
        <f>IF('HV SM - typical bill'!C57,(('HV SM - typical bill'!D57-'HV SM - typical bill'!C57)/'HV SM - typical bill'!C57),"")</f>
        <v>0</v>
      </c>
      <c r="D124" s="45">
        <f>IF('HV SM - typical bill'!C57,(('HV SM - typical bill'!E57-'HV SM - typical bill'!C57)/'HV SM - typical bill'!C57),"")</f>
        <v>0</v>
      </c>
      <c r="E124" s="60">
        <f>IF('HV SM - typical bill'!C57,(('HV SM - typical bill'!E57-'HV SM - typical bill'!D57)/'HV SM - typical bill'!D57),"")</f>
        <v>0</v>
      </c>
      <c r="F124" s="51">
        <f>IF('HV SM - typical bill'!C57,('HV SM - typical bill'!D57-'HV SM - typical bill'!C57),"")</f>
        <v>0</v>
      </c>
      <c r="G124" s="48">
        <f>IF('HV SM - typical bill'!C57,(('HV SM - typical bill'!E57-'HV SM - typical bill'!C57)),"")</f>
        <v>0</v>
      </c>
      <c r="H124" s="52">
        <f>IF('HV SM - typical bill'!C57,(('HV SM - typical bill'!E57-'HV SM - typical bill'!D57)),"")</f>
        <v>0</v>
      </c>
      <c r="I124" s="40"/>
      <c r="J124" s="41"/>
      <c r="K124" s="58" t="s">
        <v>65</v>
      </c>
      <c r="L124" s="59">
        <f>IF('HV SM - typical bill'!C57,(('HV SM - typical bill'!F57-'HV SM - typical bill'!C57)/'HV SM - typical bill'!C57),"")</f>
        <v>-1.8050541516245648E-3</v>
      </c>
      <c r="M124" s="45">
        <f>IF('HV SM - typical bill'!C57,(('HV SM - typical bill'!G57-'HV SM - typical bill'!C57)/'HV SM - typical bill'!C57),"")</f>
        <v>0</v>
      </c>
      <c r="N124" s="60">
        <f>IF('HV SM - typical bill'!C57,(('HV SM - typical bill'!G57-'HV SM - typical bill'!F57)/'HV SM - typical bill'!F57),"")</f>
        <v>1.8083182640144827E-3</v>
      </c>
      <c r="O124" s="51">
        <f>IF('HV SM - typical bill'!C57,(('HV SM - typical bill'!F57-'HV SM - typical bill'!C57)),"")</f>
        <v>3.6021136363636685E-2</v>
      </c>
      <c r="P124" s="48">
        <f>IF('HV SM - typical bill'!C57,(('HV SM - typical bill'!G57-'HV SM - typical bill'!C57)),"")</f>
        <v>0</v>
      </c>
      <c r="Q124" s="52">
        <f>IF('HV SM - typical bill'!C57,(('HV SM - typical bill'!G57-'HV SM - typical bill'!F57)),"")</f>
        <v>-3.6021136363636685E-2</v>
      </c>
    </row>
    <row r="125" spans="2:17" x14ac:dyDescent="0.25">
      <c r="B125" s="58" t="s">
        <v>85</v>
      </c>
      <c r="C125" s="59">
        <f>IF('HV SM - typical bill'!C58,(('HV SM - typical bill'!D58-'HV SM - typical bill'!C58)/'HV SM - typical bill'!C58),"")</f>
        <v>0</v>
      </c>
      <c r="D125" s="45">
        <f>IF('HV SM - typical bill'!C58,(('HV SM - typical bill'!E58-'HV SM - typical bill'!C58)/'HV SM - typical bill'!C58),"")</f>
        <v>0</v>
      </c>
      <c r="E125" s="60">
        <f>IF('HV SM - typical bill'!C58,(('HV SM - typical bill'!E58-'HV SM - typical bill'!D58)/'HV SM - typical bill'!D58),"")</f>
        <v>0</v>
      </c>
      <c r="F125" s="51">
        <f>IF('HV SM - typical bill'!C58,('HV SM - typical bill'!D58-'HV SM - typical bill'!C58),"")</f>
        <v>0</v>
      </c>
      <c r="G125" s="48">
        <f>IF('HV SM - typical bill'!C58,(('HV SM - typical bill'!E58-'HV SM - typical bill'!C58)),"")</f>
        <v>0</v>
      </c>
      <c r="H125" s="52">
        <f>IF('HV SM - typical bill'!C58,(('HV SM - typical bill'!E58-'HV SM - typical bill'!D58)),"")</f>
        <v>0</v>
      </c>
      <c r="I125" s="40"/>
      <c r="J125" s="41"/>
      <c r="K125" s="58" t="s">
        <v>85</v>
      </c>
      <c r="L125" s="59">
        <f>IF('HV SM - typical bill'!C58,(('HV SM - typical bill'!F58-'HV SM - typical bill'!C58)/'HV SM - typical bill'!C58),"")</f>
        <v>-1.8050541516244935E-3</v>
      </c>
      <c r="M125" s="45">
        <f>IF('HV SM - typical bill'!C58,(('HV SM - typical bill'!G58-'HV SM - typical bill'!C58)/'HV SM - typical bill'!C58),"")</f>
        <v>0</v>
      </c>
      <c r="N125" s="60">
        <f>IF('HV SM - typical bill'!C58,(('HV SM - typical bill'!G58-'HV SM - typical bill'!F58)/'HV SM - typical bill'!F58),"")</f>
        <v>1.8083182640144112E-3</v>
      </c>
      <c r="O125" s="51">
        <f>IF('HV SM - typical bill'!C58,(('HV SM - typical bill'!F58-'HV SM - typical bill'!C58)),"")</f>
        <v>1.4089473684210096E-3</v>
      </c>
      <c r="P125" s="48">
        <f>IF('HV SM - typical bill'!C58,(('HV SM - typical bill'!G58-'HV SM - typical bill'!C58)),"")</f>
        <v>0</v>
      </c>
      <c r="Q125" s="52">
        <f>IF('HV SM - typical bill'!C58,(('HV SM - typical bill'!G58-'HV SM - typical bill'!F58)),"")</f>
        <v>-1.4089473684210096E-3</v>
      </c>
    </row>
    <row r="126" spans="2:17" x14ac:dyDescent="0.25">
      <c r="B126" s="58" t="s">
        <v>100</v>
      </c>
      <c r="C126" s="59" t="e">
        <f>IF('HV SM - typical bill'!C59,(('HV SM - typical bill'!D59-'HV SM - typical bill'!C59)/'HV SM - typical bill'!C59),"")</f>
        <v>#VALUE!</v>
      </c>
      <c r="D126" s="45" t="e">
        <f>IF('HV SM - typical bill'!C59,(('HV SM - typical bill'!E59-'HV SM - typical bill'!C59)/'HV SM - typical bill'!C59),"")</f>
        <v>#VALUE!</v>
      </c>
      <c r="E126" s="60" t="e">
        <f>IF('HV SM - typical bill'!C59,(('HV SM - typical bill'!E59-'HV SM - typical bill'!D59)/'HV SM - typical bill'!D59),"")</f>
        <v>#VALUE!</v>
      </c>
      <c r="F126" s="51" t="e">
        <f>IF('HV SM - typical bill'!C59,('HV SM - typical bill'!D59-'HV SM - typical bill'!C59),"")</f>
        <v>#VALUE!</v>
      </c>
      <c r="G126" s="48" t="e">
        <f>IF('HV SM - typical bill'!C59,(('HV SM - typical bill'!E59-'HV SM - typical bill'!C59)),"")</f>
        <v>#VALUE!</v>
      </c>
      <c r="H126" s="52" t="e">
        <f>IF('HV SM - typical bill'!C59,(('HV SM - typical bill'!E59-'HV SM - typical bill'!D59)),"")</f>
        <v>#VALUE!</v>
      </c>
      <c r="I126" s="40"/>
      <c r="J126" s="41"/>
      <c r="K126" s="58" t="s">
        <v>100</v>
      </c>
      <c r="L126" s="59" t="e">
        <f>IF('HV SM - typical bill'!C59,(('HV SM - typical bill'!F59-'HV SM - typical bill'!C59)/'HV SM - typical bill'!C59),"")</f>
        <v>#VALUE!</v>
      </c>
      <c r="M126" s="45" t="e">
        <f>IF('HV SM - typical bill'!C59,(('HV SM - typical bill'!G59-'HV SM - typical bill'!C59)/'HV SM - typical bill'!C59),"")</f>
        <v>#VALUE!</v>
      </c>
      <c r="N126" s="60" t="e">
        <f>IF('HV SM - typical bill'!C59,(('HV SM - typical bill'!G59-'HV SM - typical bill'!F59)/'HV SM - typical bill'!F59),"")</f>
        <v>#VALUE!</v>
      </c>
      <c r="O126" s="51" t="e">
        <f>IF('HV SM - typical bill'!C59,(('HV SM - typical bill'!F59-'HV SM - typical bill'!C59)),"")</f>
        <v>#VALUE!</v>
      </c>
      <c r="P126" s="48" t="e">
        <f>IF('HV SM - typical bill'!C59,(('HV SM - typical bill'!G59-'HV SM - typical bill'!C59)),"")</f>
        <v>#VALUE!</v>
      </c>
      <c r="Q126" s="52" t="e">
        <f>IF('HV SM - typical bill'!C59,(('HV SM - typical bill'!G59-'HV SM - typical bill'!F59)),"")</f>
        <v>#VALUE!</v>
      </c>
    </row>
    <row r="127" spans="2:17" x14ac:dyDescent="0.25">
      <c r="B127" s="57" t="s">
        <v>130</v>
      </c>
      <c r="C127" s="59" t="str">
        <f>IF('HV SM - typical bill'!C60,(('HV SM - typical bill'!D60-'HV SM - typical bill'!C60)/'HV SM - typical bill'!C60),"")</f>
        <v/>
      </c>
      <c r="D127" s="45" t="str">
        <f>IF('HV SM - typical bill'!C60,(('HV SM - typical bill'!E60-'HV SM - typical bill'!C60)/'HV SM - typical bill'!C60),"")</f>
        <v/>
      </c>
      <c r="E127" s="60" t="str">
        <f>IF('HV SM - typical bill'!C60,(('HV SM - typical bill'!E60-'HV SM - typical bill'!D60)/'HV SM - typical bill'!D60),"")</f>
        <v/>
      </c>
      <c r="F127" s="51" t="str">
        <f>IF('HV SM - typical bill'!C60,('HV SM - typical bill'!D60-'HV SM - typical bill'!C60),"")</f>
        <v/>
      </c>
      <c r="G127" s="48" t="str">
        <f>IF('HV SM - typical bill'!C60,(('HV SM - typical bill'!E60-'HV SM - typical bill'!C60)),"")</f>
        <v/>
      </c>
      <c r="H127" s="52" t="str">
        <f>IF('HV SM - typical bill'!C60,(('HV SM - typical bill'!E60-'HV SM - typical bill'!D60)),"")</f>
        <v/>
      </c>
      <c r="I127" s="40"/>
      <c r="J127" s="41"/>
      <c r="K127" s="57" t="s">
        <v>130</v>
      </c>
      <c r="L127" s="59" t="str">
        <f>IF('HV SM - typical bill'!C60,(('HV SM - typical bill'!F60-'HV SM - typical bill'!C60)/'HV SM - typical bill'!C60),"")</f>
        <v/>
      </c>
      <c r="M127" s="45" t="str">
        <f>IF('HV SM - typical bill'!C60,(('HV SM - typical bill'!G60-'HV SM - typical bill'!C60)/'HV SM - typical bill'!C60),"")</f>
        <v/>
      </c>
      <c r="N127" s="60" t="str">
        <f>IF('HV SM - typical bill'!C60,(('HV SM - typical bill'!G60-'HV SM - typical bill'!F60)/'HV SM - typical bill'!F60),"")</f>
        <v/>
      </c>
      <c r="O127" s="51" t="str">
        <f>IF('HV SM - typical bill'!C60,(('HV SM - typical bill'!F60-'HV SM - typical bill'!C60)),"")</f>
        <v/>
      </c>
      <c r="P127" s="48" t="str">
        <f>IF('HV SM - typical bill'!C60,(('HV SM - typical bill'!G60-'HV SM - typical bill'!C60)),"")</f>
        <v/>
      </c>
      <c r="Q127" s="52" t="str">
        <f>IF('HV SM - typical bill'!C60,(('HV SM - typical bill'!G60-'HV SM - typical bill'!F60)),"")</f>
        <v/>
      </c>
    </row>
    <row r="128" spans="2:17" x14ac:dyDescent="0.25">
      <c r="B128" s="58" t="s">
        <v>66</v>
      </c>
      <c r="C128" s="59" t="e">
        <f>IF('HV SM - typical bill'!C61,(('HV SM - typical bill'!D61-'HV SM - typical bill'!C61)/'HV SM - typical bill'!C61),"")</f>
        <v>#VALUE!</v>
      </c>
      <c r="D128" s="45" t="e">
        <f>IF('HV SM - typical bill'!C61,(('HV SM - typical bill'!E61-'HV SM - typical bill'!C61)/'HV SM - typical bill'!C61),"")</f>
        <v>#VALUE!</v>
      </c>
      <c r="E128" s="60" t="e">
        <f>IF('HV SM - typical bill'!C61,(('HV SM - typical bill'!E61-'HV SM - typical bill'!D61)/'HV SM - typical bill'!D61),"")</f>
        <v>#VALUE!</v>
      </c>
      <c r="F128" s="51" t="e">
        <f>IF('HV SM - typical bill'!C61,('HV SM - typical bill'!D61-'HV SM - typical bill'!C61),"")</f>
        <v>#VALUE!</v>
      </c>
      <c r="G128" s="48" t="e">
        <f>IF('HV SM - typical bill'!C61,(('HV SM - typical bill'!E61-'HV SM - typical bill'!C61)),"")</f>
        <v>#VALUE!</v>
      </c>
      <c r="H128" s="52" t="e">
        <f>IF('HV SM - typical bill'!C61,(('HV SM - typical bill'!E61-'HV SM - typical bill'!D61)),"")</f>
        <v>#VALUE!</v>
      </c>
      <c r="I128" s="40"/>
      <c r="J128" s="41"/>
      <c r="K128" s="58" t="s">
        <v>66</v>
      </c>
      <c r="L128" s="59" t="e">
        <f>IF('HV SM - typical bill'!C61,(('HV SM - typical bill'!F61-'HV SM - typical bill'!C61)/'HV SM - typical bill'!C61),"")</f>
        <v>#VALUE!</v>
      </c>
      <c r="M128" s="45" t="e">
        <f>IF('HV SM - typical bill'!C61,(('HV SM - typical bill'!G61-'HV SM - typical bill'!C61)/'HV SM - typical bill'!C61),"")</f>
        <v>#VALUE!</v>
      </c>
      <c r="N128" s="60" t="e">
        <f>IF('HV SM - typical bill'!C61,(('HV SM - typical bill'!G61-'HV SM - typical bill'!F61)/'HV SM - typical bill'!F61),"")</f>
        <v>#VALUE!</v>
      </c>
      <c r="O128" s="51" t="e">
        <f>IF('HV SM - typical bill'!C61,(('HV SM - typical bill'!F61-'HV SM - typical bill'!C61)),"")</f>
        <v>#VALUE!</v>
      </c>
      <c r="P128" s="48" t="e">
        <f>IF('HV SM - typical bill'!C61,(('HV SM - typical bill'!G61-'HV SM - typical bill'!C61)),"")</f>
        <v>#VALUE!</v>
      </c>
      <c r="Q128" s="52" t="e">
        <f>IF('HV SM - typical bill'!C61,(('HV SM - typical bill'!G61-'HV SM - typical bill'!F61)),"")</f>
        <v>#VALUE!</v>
      </c>
    </row>
    <row r="129" spans="2:17" x14ac:dyDescent="0.25">
      <c r="B129" s="58" t="s">
        <v>101</v>
      </c>
      <c r="C129" s="59" t="e">
        <f>IF('HV SM - typical bill'!C62,(('HV SM - typical bill'!D62-'HV SM - typical bill'!C62)/'HV SM - typical bill'!C62),"")</f>
        <v>#VALUE!</v>
      </c>
      <c r="D129" s="45" t="e">
        <f>IF('HV SM - typical bill'!C62,(('HV SM - typical bill'!E62-'HV SM - typical bill'!C62)/'HV SM - typical bill'!C62),"")</f>
        <v>#VALUE!</v>
      </c>
      <c r="E129" s="60" t="e">
        <f>IF('HV SM - typical bill'!C62,(('HV SM - typical bill'!E62-'HV SM - typical bill'!D62)/'HV SM - typical bill'!D62),"")</f>
        <v>#VALUE!</v>
      </c>
      <c r="F129" s="51" t="e">
        <f>IF('HV SM - typical bill'!C62,('HV SM - typical bill'!D62-'HV SM - typical bill'!C62),"")</f>
        <v>#VALUE!</v>
      </c>
      <c r="G129" s="48" t="e">
        <f>IF('HV SM - typical bill'!C62,(('HV SM - typical bill'!E62-'HV SM - typical bill'!C62)),"")</f>
        <v>#VALUE!</v>
      </c>
      <c r="H129" s="52" t="e">
        <f>IF('HV SM - typical bill'!C62,(('HV SM - typical bill'!E62-'HV SM - typical bill'!D62)),"")</f>
        <v>#VALUE!</v>
      </c>
      <c r="I129" s="40"/>
      <c r="J129" s="41"/>
      <c r="K129" s="58" t="s">
        <v>101</v>
      </c>
      <c r="L129" s="59" t="e">
        <f>IF('HV SM - typical bill'!C62,(('HV SM - typical bill'!F62-'HV SM - typical bill'!C62)/'HV SM - typical bill'!C62),"")</f>
        <v>#VALUE!</v>
      </c>
      <c r="M129" s="45" t="e">
        <f>IF('HV SM - typical bill'!C62,(('HV SM - typical bill'!G62-'HV SM - typical bill'!C62)/'HV SM - typical bill'!C62),"")</f>
        <v>#VALUE!</v>
      </c>
      <c r="N129" s="60" t="e">
        <f>IF('HV SM - typical bill'!C62,(('HV SM - typical bill'!G62-'HV SM - typical bill'!F62)/'HV SM - typical bill'!F62),"")</f>
        <v>#VALUE!</v>
      </c>
      <c r="O129" s="51" t="e">
        <f>IF('HV SM - typical bill'!C62,(('HV SM - typical bill'!F62-'HV SM - typical bill'!C62)),"")</f>
        <v>#VALUE!</v>
      </c>
      <c r="P129" s="48" t="e">
        <f>IF('HV SM - typical bill'!C62,(('HV SM - typical bill'!G62-'HV SM - typical bill'!C62)),"")</f>
        <v>#VALUE!</v>
      </c>
      <c r="Q129" s="52" t="e">
        <f>IF('HV SM - typical bill'!C62,(('HV SM - typical bill'!G62-'HV SM - typical bill'!F62)),"")</f>
        <v>#VALUE!</v>
      </c>
    </row>
    <row r="130" spans="2:17" x14ac:dyDescent="0.25">
      <c r="B130" s="57" t="s">
        <v>131</v>
      </c>
      <c r="C130" s="59" t="str">
        <f>IF('HV SM - typical bill'!C63,(('HV SM - typical bill'!D63-'HV SM - typical bill'!C63)/'HV SM - typical bill'!C63),"")</f>
        <v/>
      </c>
      <c r="D130" s="45" t="str">
        <f>IF('HV SM - typical bill'!C63,(('HV SM - typical bill'!E63-'HV SM - typical bill'!C63)/'HV SM - typical bill'!C63),"")</f>
        <v/>
      </c>
      <c r="E130" s="60" t="str">
        <f>IF('HV SM - typical bill'!C63,(('HV SM - typical bill'!E63-'HV SM - typical bill'!D63)/'HV SM - typical bill'!D63),"")</f>
        <v/>
      </c>
      <c r="F130" s="51" t="str">
        <f>IF('HV SM - typical bill'!C63,('HV SM - typical bill'!D63-'HV SM - typical bill'!C63),"")</f>
        <v/>
      </c>
      <c r="G130" s="48" t="str">
        <f>IF('HV SM - typical bill'!C63,(('HV SM - typical bill'!E63-'HV SM - typical bill'!C63)),"")</f>
        <v/>
      </c>
      <c r="H130" s="52" t="str">
        <f>IF('HV SM - typical bill'!C63,(('HV SM - typical bill'!E63-'HV SM - typical bill'!D63)),"")</f>
        <v/>
      </c>
      <c r="I130" s="40"/>
      <c r="J130" s="41"/>
      <c r="K130" s="57" t="s">
        <v>131</v>
      </c>
      <c r="L130" s="59" t="str">
        <f>IF('HV SM - typical bill'!C63,(('HV SM - typical bill'!F63-'HV SM - typical bill'!C63)/'HV SM - typical bill'!C63),"")</f>
        <v/>
      </c>
      <c r="M130" s="45" t="str">
        <f>IF('HV SM - typical bill'!C63,(('HV SM - typical bill'!G63-'HV SM - typical bill'!C63)/'HV SM - typical bill'!C63),"")</f>
        <v/>
      </c>
      <c r="N130" s="60" t="str">
        <f>IF('HV SM - typical bill'!C63,(('HV SM - typical bill'!G63-'HV SM - typical bill'!F63)/'HV SM - typical bill'!F63),"")</f>
        <v/>
      </c>
      <c r="O130" s="51" t="str">
        <f>IF('HV SM - typical bill'!C63,(('HV SM - typical bill'!F63-'HV SM - typical bill'!C63)),"")</f>
        <v/>
      </c>
      <c r="P130" s="48" t="str">
        <f>IF('HV SM - typical bill'!C63,(('HV SM - typical bill'!G63-'HV SM - typical bill'!C63)),"")</f>
        <v/>
      </c>
      <c r="Q130" s="52" t="str">
        <f>IF('HV SM - typical bill'!C63,(('HV SM - typical bill'!G63-'HV SM - typical bill'!F63)),"")</f>
        <v/>
      </c>
    </row>
    <row r="131" spans="2:17" x14ac:dyDescent="0.25">
      <c r="B131" s="58" t="s">
        <v>67</v>
      </c>
      <c r="C131" s="59">
        <f>IF('HV SM - typical bill'!C64,(('HV SM - typical bill'!D64-'HV SM - typical bill'!C64)/'HV SM - typical bill'!C64),"")</f>
        <v>0</v>
      </c>
      <c r="D131" s="45">
        <f>IF('HV SM - typical bill'!C64,(('HV SM - typical bill'!E64-'HV SM - typical bill'!C64)/'HV SM - typical bill'!C64),"")</f>
        <v>0</v>
      </c>
      <c r="E131" s="60">
        <f>IF('HV SM - typical bill'!C64,(('HV SM - typical bill'!E64-'HV SM - typical bill'!D64)/'HV SM - typical bill'!D64),"")</f>
        <v>0</v>
      </c>
      <c r="F131" s="51">
        <f>IF('HV SM - typical bill'!C64,('HV SM - typical bill'!D64-'HV SM - typical bill'!C64),"")</f>
        <v>0</v>
      </c>
      <c r="G131" s="48">
        <f>IF('HV SM - typical bill'!C64,(('HV SM - typical bill'!E64-'HV SM - typical bill'!C64)),"")</f>
        <v>0</v>
      </c>
      <c r="H131" s="52">
        <f>IF('HV SM - typical bill'!C64,(('HV SM - typical bill'!E64-'HV SM - typical bill'!D64)),"")</f>
        <v>0</v>
      </c>
      <c r="I131" s="40"/>
      <c r="J131" s="41"/>
      <c r="K131" s="58" t="s">
        <v>67</v>
      </c>
      <c r="L131" s="59">
        <f>IF('HV SM - typical bill'!C64,(('HV SM - typical bill'!F64-'HV SM - typical bill'!C64)/'HV SM - typical bill'!C64),"")</f>
        <v>-1.805054151954949E-3</v>
      </c>
      <c r="M131" s="45">
        <f>IF('HV SM - typical bill'!C64,(('HV SM - typical bill'!G64-'HV SM - typical bill'!C64)/'HV SM - typical bill'!C64),"")</f>
        <v>0</v>
      </c>
      <c r="N131" s="60">
        <f>IF('HV SM - typical bill'!C64,(('HV SM - typical bill'!G64-'HV SM - typical bill'!F64)/'HV SM - typical bill'!F64),"")</f>
        <v>1.8083182643460628E-3</v>
      </c>
      <c r="O131" s="51">
        <f>IF('HV SM - typical bill'!C64,(('HV SM - typical bill'!F64-'HV SM - typical bill'!C64)),"")</f>
        <v>13.129205555555018</v>
      </c>
      <c r="P131" s="48">
        <f>IF('HV SM - typical bill'!C64,(('HV SM - typical bill'!G64-'HV SM - typical bill'!C64)),"")</f>
        <v>0</v>
      </c>
      <c r="Q131" s="52">
        <f>IF('HV SM - typical bill'!C64,(('HV SM - typical bill'!G64-'HV SM - typical bill'!F64)),"")</f>
        <v>-13.129205555555018</v>
      </c>
    </row>
    <row r="132" spans="2:17" x14ac:dyDescent="0.25">
      <c r="B132" s="58" t="s">
        <v>86</v>
      </c>
      <c r="C132" s="59" t="e">
        <f>IF('HV SM - typical bill'!C65,(('HV SM - typical bill'!D65-'HV SM - typical bill'!C65)/'HV SM - typical bill'!C65),"")</f>
        <v>#VALUE!</v>
      </c>
      <c r="D132" s="45" t="e">
        <f>IF('HV SM - typical bill'!C65,(('HV SM - typical bill'!E65-'HV SM - typical bill'!C65)/'HV SM - typical bill'!C65),"")</f>
        <v>#VALUE!</v>
      </c>
      <c r="E132" s="60" t="e">
        <f>IF('HV SM - typical bill'!C65,(('HV SM - typical bill'!E65-'HV SM - typical bill'!D65)/'HV SM - typical bill'!D65),"")</f>
        <v>#VALUE!</v>
      </c>
      <c r="F132" s="51" t="e">
        <f>IF('HV SM - typical bill'!C65,('HV SM - typical bill'!D65-'HV SM - typical bill'!C65),"")</f>
        <v>#VALUE!</v>
      </c>
      <c r="G132" s="48" t="e">
        <f>IF('HV SM - typical bill'!C65,(('HV SM - typical bill'!E65-'HV SM - typical bill'!C65)),"")</f>
        <v>#VALUE!</v>
      </c>
      <c r="H132" s="52" t="e">
        <f>IF('HV SM - typical bill'!C65,(('HV SM - typical bill'!E65-'HV SM - typical bill'!D65)),"")</f>
        <v>#VALUE!</v>
      </c>
      <c r="I132" s="40"/>
      <c r="J132" s="41"/>
      <c r="K132" s="58" t="s">
        <v>86</v>
      </c>
      <c r="L132" s="59" t="e">
        <f>IF('HV SM - typical bill'!C65,(('HV SM - typical bill'!F65-'HV SM - typical bill'!C65)/'HV SM - typical bill'!C65),"")</f>
        <v>#VALUE!</v>
      </c>
      <c r="M132" s="45" t="e">
        <f>IF('HV SM - typical bill'!C65,(('HV SM - typical bill'!G65-'HV SM - typical bill'!C65)/'HV SM - typical bill'!C65),"")</f>
        <v>#VALUE!</v>
      </c>
      <c r="N132" s="60" t="e">
        <f>IF('HV SM - typical bill'!C65,(('HV SM - typical bill'!G65-'HV SM - typical bill'!F65)/'HV SM - typical bill'!F65),"")</f>
        <v>#VALUE!</v>
      </c>
      <c r="O132" s="51" t="e">
        <f>IF('HV SM - typical bill'!C65,(('HV SM - typical bill'!F65-'HV SM - typical bill'!C65)),"")</f>
        <v>#VALUE!</v>
      </c>
      <c r="P132" s="48" t="e">
        <f>IF('HV SM - typical bill'!C65,(('HV SM - typical bill'!G65-'HV SM - typical bill'!C65)),"")</f>
        <v>#VALUE!</v>
      </c>
      <c r="Q132" s="52" t="e">
        <f>IF('HV SM - typical bill'!C65,(('HV SM - typical bill'!G65-'HV SM - typical bill'!F65)),"")</f>
        <v>#VALUE!</v>
      </c>
    </row>
    <row r="133" spans="2:17" x14ac:dyDescent="0.25">
      <c r="B133" s="58" t="s">
        <v>102</v>
      </c>
      <c r="C133" s="59" t="e">
        <f>IF('HV SM - typical bill'!C66,(('HV SM - typical bill'!D66-'HV SM - typical bill'!C66)/'HV SM - typical bill'!C66),"")</f>
        <v>#VALUE!</v>
      </c>
      <c r="D133" s="45" t="e">
        <f>IF('HV SM - typical bill'!C66,(('HV SM - typical bill'!E66-'HV SM - typical bill'!C66)/'HV SM - typical bill'!C66),"")</f>
        <v>#VALUE!</v>
      </c>
      <c r="E133" s="60" t="e">
        <f>IF('HV SM - typical bill'!C66,(('HV SM - typical bill'!E66-'HV SM - typical bill'!D66)/'HV SM - typical bill'!D66),"")</f>
        <v>#VALUE!</v>
      </c>
      <c r="F133" s="51" t="e">
        <f>IF('HV SM - typical bill'!C66,('HV SM - typical bill'!D66-'HV SM - typical bill'!C66),"")</f>
        <v>#VALUE!</v>
      </c>
      <c r="G133" s="48" t="e">
        <f>IF('HV SM - typical bill'!C66,(('HV SM - typical bill'!E66-'HV SM - typical bill'!C66)),"")</f>
        <v>#VALUE!</v>
      </c>
      <c r="H133" s="52" t="e">
        <f>IF('HV SM - typical bill'!C66,(('HV SM - typical bill'!E66-'HV SM - typical bill'!D66)),"")</f>
        <v>#VALUE!</v>
      </c>
      <c r="I133" s="40"/>
      <c r="J133" s="41"/>
      <c r="K133" s="58" t="s">
        <v>102</v>
      </c>
      <c r="L133" s="59" t="e">
        <f>IF('HV SM - typical bill'!C66,(('HV SM - typical bill'!F66-'HV SM - typical bill'!C66)/'HV SM - typical bill'!C66),"")</f>
        <v>#VALUE!</v>
      </c>
      <c r="M133" s="45" t="e">
        <f>IF('HV SM - typical bill'!C66,(('HV SM - typical bill'!G66-'HV SM - typical bill'!C66)/'HV SM - typical bill'!C66),"")</f>
        <v>#VALUE!</v>
      </c>
      <c r="N133" s="60" t="e">
        <f>IF('HV SM - typical bill'!C66,(('HV SM - typical bill'!G66-'HV SM - typical bill'!F66)/'HV SM - typical bill'!F66),"")</f>
        <v>#VALUE!</v>
      </c>
      <c r="O133" s="51" t="e">
        <f>IF('HV SM - typical bill'!C66,(('HV SM - typical bill'!F66-'HV SM - typical bill'!C66)),"")</f>
        <v>#VALUE!</v>
      </c>
      <c r="P133" s="48" t="e">
        <f>IF('HV SM - typical bill'!C66,(('HV SM - typical bill'!G66-'HV SM - typical bill'!C66)),"")</f>
        <v>#VALUE!</v>
      </c>
      <c r="Q133" s="52" t="e">
        <f>IF('HV SM - typical bill'!C66,(('HV SM - typical bill'!G66-'HV SM - typical bill'!F66)),"")</f>
        <v>#VALUE!</v>
      </c>
    </row>
    <row r="134" spans="2:17" x14ac:dyDescent="0.25">
      <c r="B134" s="57" t="s">
        <v>132</v>
      </c>
      <c r="C134" s="59" t="str">
        <f>IF('HV SM - typical bill'!C67,(('HV SM - typical bill'!D67-'HV SM - typical bill'!C67)/'HV SM - typical bill'!C67),"")</f>
        <v/>
      </c>
      <c r="D134" s="45" t="str">
        <f>IF('HV SM - typical bill'!C67,(('HV SM - typical bill'!E67-'HV SM - typical bill'!C67)/'HV SM - typical bill'!C67),"")</f>
        <v/>
      </c>
      <c r="E134" s="60" t="str">
        <f>IF('HV SM - typical bill'!C67,(('HV SM - typical bill'!E67-'HV SM - typical bill'!D67)/'HV SM - typical bill'!D67),"")</f>
        <v/>
      </c>
      <c r="F134" s="51" t="str">
        <f>IF('HV SM - typical bill'!C67,('HV SM - typical bill'!D67-'HV SM - typical bill'!C67),"")</f>
        <v/>
      </c>
      <c r="G134" s="48" t="str">
        <f>IF('HV SM - typical bill'!C67,(('HV SM - typical bill'!E67-'HV SM - typical bill'!C67)),"")</f>
        <v/>
      </c>
      <c r="H134" s="52" t="str">
        <f>IF('HV SM - typical bill'!C67,(('HV SM - typical bill'!E67-'HV SM - typical bill'!D67)),"")</f>
        <v/>
      </c>
      <c r="I134" s="40"/>
      <c r="J134" s="41"/>
      <c r="K134" s="57" t="s">
        <v>132</v>
      </c>
      <c r="L134" s="59" t="str">
        <f>IF('HV SM - typical bill'!C67,(('HV SM - typical bill'!F67-'HV SM - typical bill'!C67)/'HV SM - typical bill'!C67),"")</f>
        <v/>
      </c>
      <c r="M134" s="45" t="str">
        <f>IF('HV SM - typical bill'!C67,(('HV SM - typical bill'!G67-'HV SM - typical bill'!C67)/'HV SM - typical bill'!C67),"")</f>
        <v/>
      </c>
      <c r="N134" s="60" t="str">
        <f>IF('HV SM - typical bill'!C67,(('HV SM - typical bill'!G67-'HV SM - typical bill'!F67)/'HV SM - typical bill'!F67),"")</f>
        <v/>
      </c>
      <c r="O134" s="51" t="str">
        <f>IF('HV SM - typical bill'!C67,(('HV SM - typical bill'!F67-'HV SM - typical bill'!C67)),"")</f>
        <v/>
      </c>
      <c r="P134" s="48" t="str">
        <f>IF('HV SM - typical bill'!C67,(('HV SM - typical bill'!G67-'HV SM - typical bill'!C67)),"")</f>
        <v/>
      </c>
      <c r="Q134" s="52" t="str">
        <f>IF('HV SM - typical bill'!C67,(('HV SM - typical bill'!G67-'HV SM - typical bill'!F67)),"")</f>
        <v/>
      </c>
    </row>
    <row r="135" spans="2:17" x14ac:dyDescent="0.25">
      <c r="B135" s="58" t="s">
        <v>68</v>
      </c>
      <c r="C135" s="59">
        <f>IF('HV SM - typical bill'!C68,(('HV SM - typical bill'!D68-'HV SM - typical bill'!C68)/'HV SM - typical bill'!C68),"")</f>
        <v>-2.5275587692323028E-4</v>
      </c>
      <c r="D135" s="45">
        <f>IF('HV SM - typical bill'!C68,(('HV SM - typical bill'!E68-'HV SM - typical bill'!C68)/'HV SM - typical bill'!C68),"")</f>
        <v>-5.8371246714869734E-4</v>
      </c>
      <c r="E135" s="60">
        <f>IF('HV SM - typical bill'!C68,(('HV SM - typical bill'!E68-'HV SM - typical bill'!D68)/'HV SM - typical bill'!D68),"")</f>
        <v>-3.3104026259733678E-4</v>
      </c>
      <c r="F135" s="51">
        <f>IF('HV SM - typical bill'!C68,('HV SM - typical bill'!D68-'HV SM - typical bill'!C68),"")</f>
        <v>9.0499999999993364E-4</v>
      </c>
      <c r="G135" s="48">
        <f>IF('HV SM - typical bill'!C68,(('HV SM - typical bill'!E68-'HV SM - typical bill'!C68)),"")</f>
        <v>2.0899999999999253E-3</v>
      </c>
      <c r="H135" s="52">
        <f>IF('HV SM - typical bill'!C68,(('HV SM - typical bill'!E68-'HV SM - typical bill'!D68)),"")</f>
        <v>1.1849999999999916E-3</v>
      </c>
      <c r="I135" s="40"/>
      <c r="J135" s="41"/>
      <c r="K135" s="58" t="s">
        <v>68</v>
      </c>
      <c r="L135" s="59">
        <f>IF('HV SM - typical bill'!C68,(('HV SM - typical bill'!F68-'HV SM - typical bill'!C68)/'HV SM - typical bill'!C68),"")</f>
        <v>-2.1784484419904398E-3</v>
      </c>
      <c r="M135" s="45">
        <f>IF('HV SM - typical bill'!C68,(('HV SM - typical bill'!G68-'HV SM - typical bill'!C68)/'HV SM - typical bill'!C68),"")</f>
        <v>-2.5275587692323028E-4</v>
      </c>
      <c r="N135" s="60">
        <f>IF('HV SM - typical bill'!C68,(('HV SM - typical bill'!G68-'HV SM - typical bill'!F68)/'HV SM - typical bill'!F68),"")</f>
        <v>1.9298967456259208E-3</v>
      </c>
      <c r="O135" s="51">
        <f>IF('HV SM - typical bill'!C68,(('HV SM - typical bill'!F68-'HV SM - typical bill'!C68)),"")</f>
        <v>7.8000000000000291E-3</v>
      </c>
      <c r="P135" s="48">
        <f>IF('HV SM - typical bill'!C68,(('HV SM - typical bill'!G68-'HV SM - typical bill'!C68)),"")</f>
        <v>9.0499999999993364E-4</v>
      </c>
      <c r="Q135" s="52">
        <f>IF('HV SM - typical bill'!C68,(('HV SM - typical bill'!G68-'HV SM - typical bill'!F68)),"")</f>
        <v>-6.8950000000000955E-3</v>
      </c>
    </row>
    <row r="136" spans="2:17" x14ac:dyDescent="0.25">
      <c r="B136" s="58" t="s">
        <v>87</v>
      </c>
      <c r="C136" s="59" t="e">
        <f>IF('HV SM - typical bill'!C69,(('HV SM - typical bill'!D69-'HV SM - typical bill'!C69)/'HV SM - typical bill'!C69),"")</f>
        <v>#VALUE!</v>
      </c>
      <c r="D136" s="45" t="e">
        <f>IF('HV SM - typical bill'!C69,(('HV SM - typical bill'!E69-'HV SM - typical bill'!C69)/'HV SM - typical bill'!C69),"")</f>
        <v>#VALUE!</v>
      </c>
      <c r="E136" s="60" t="e">
        <f>IF('HV SM - typical bill'!C69,(('HV SM - typical bill'!E69-'HV SM - typical bill'!D69)/'HV SM - typical bill'!D69),"")</f>
        <v>#VALUE!</v>
      </c>
      <c r="F136" s="51" t="e">
        <f>IF('HV SM - typical bill'!C69,('HV SM - typical bill'!D69-'HV SM - typical bill'!C69),"")</f>
        <v>#VALUE!</v>
      </c>
      <c r="G136" s="48" t="e">
        <f>IF('HV SM - typical bill'!C69,(('HV SM - typical bill'!E69-'HV SM - typical bill'!C69)),"")</f>
        <v>#VALUE!</v>
      </c>
      <c r="H136" s="52" t="e">
        <f>IF('HV SM - typical bill'!C69,(('HV SM - typical bill'!E69-'HV SM - typical bill'!D69)),"")</f>
        <v>#VALUE!</v>
      </c>
      <c r="I136" s="40"/>
      <c r="J136" s="41"/>
      <c r="K136" s="58" t="s">
        <v>87</v>
      </c>
      <c r="L136" s="59" t="e">
        <f>IF('HV SM - typical bill'!C69,(('HV SM - typical bill'!F69-'HV SM - typical bill'!C69)/'HV SM - typical bill'!C69),"")</f>
        <v>#VALUE!</v>
      </c>
      <c r="M136" s="45" t="e">
        <f>IF('HV SM - typical bill'!C69,(('HV SM - typical bill'!G69-'HV SM - typical bill'!C69)/'HV SM - typical bill'!C69),"")</f>
        <v>#VALUE!</v>
      </c>
      <c r="N136" s="60" t="e">
        <f>IF('HV SM - typical bill'!C69,(('HV SM - typical bill'!G69-'HV SM - typical bill'!F69)/'HV SM - typical bill'!F69),"")</f>
        <v>#VALUE!</v>
      </c>
      <c r="O136" s="51" t="e">
        <f>IF('HV SM - typical bill'!C69,(('HV SM - typical bill'!F69-'HV SM - typical bill'!C69)),"")</f>
        <v>#VALUE!</v>
      </c>
      <c r="P136" s="48" t="e">
        <f>IF('HV SM - typical bill'!C69,(('HV SM - typical bill'!G69-'HV SM - typical bill'!C69)),"")</f>
        <v>#VALUE!</v>
      </c>
      <c r="Q136" s="52" t="e">
        <f>IF('HV SM - typical bill'!C69,(('HV SM - typical bill'!G69-'HV SM - typical bill'!F69)),"")</f>
        <v>#VALUE!</v>
      </c>
    </row>
    <row r="137" spans="2:17" x14ac:dyDescent="0.25">
      <c r="B137" s="58" t="s">
        <v>103</v>
      </c>
      <c r="C137" s="59" t="e">
        <f>IF('HV SM - typical bill'!C70,(('HV SM - typical bill'!D70-'HV SM - typical bill'!C70)/'HV SM - typical bill'!C70),"")</f>
        <v>#VALUE!</v>
      </c>
      <c r="D137" s="45" t="e">
        <f>IF('HV SM - typical bill'!C70,(('HV SM - typical bill'!E70-'HV SM - typical bill'!C70)/'HV SM - typical bill'!C70),"")</f>
        <v>#VALUE!</v>
      </c>
      <c r="E137" s="60" t="e">
        <f>IF('HV SM - typical bill'!C70,(('HV SM - typical bill'!E70-'HV SM - typical bill'!D70)/'HV SM - typical bill'!D70),"")</f>
        <v>#VALUE!</v>
      </c>
      <c r="F137" s="51" t="e">
        <f>IF('HV SM - typical bill'!C70,('HV SM - typical bill'!D70-'HV SM - typical bill'!C70),"")</f>
        <v>#VALUE!</v>
      </c>
      <c r="G137" s="48" t="e">
        <f>IF('HV SM - typical bill'!C70,(('HV SM - typical bill'!E70-'HV SM - typical bill'!C70)),"")</f>
        <v>#VALUE!</v>
      </c>
      <c r="H137" s="52" t="e">
        <f>IF('HV SM - typical bill'!C70,(('HV SM - typical bill'!E70-'HV SM - typical bill'!D70)),"")</f>
        <v>#VALUE!</v>
      </c>
      <c r="I137" s="40"/>
      <c r="J137" s="41"/>
      <c r="K137" s="58" t="s">
        <v>103</v>
      </c>
      <c r="L137" s="59" t="e">
        <f>IF('HV SM - typical bill'!C70,(('HV SM - typical bill'!F70-'HV SM - typical bill'!C70)/'HV SM - typical bill'!C70),"")</f>
        <v>#VALUE!</v>
      </c>
      <c r="M137" s="45" t="e">
        <f>IF('HV SM - typical bill'!C70,(('HV SM - typical bill'!G70-'HV SM - typical bill'!C70)/'HV SM - typical bill'!C70),"")</f>
        <v>#VALUE!</v>
      </c>
      <c r="N137" s="60" t="e">
        <f>IF('HV SM - typical bill'!C70,(('HV SM - typical bill'!G70-'HV SM - typical bill'!F70)/'HV SM - typical bill'!F70),"")</f>
        <v>#VALUE!</v>
      </c>
      <c r="O137" s="51" t="e">
        <f>IF('HV SM - typical bill'!C70,(('HV SM - typical bill'!F70-'HV SM - typical bill'!C70)),"")</f>
        <v>#VALUE!</v>
      </c>
      <c r="P137" s="48" t="e">
        <f>IF('HV SM - typical bill'!C70,(('HV SM - typical bill'!G70-'HV SM - typical bill'!C70)),"")</f>
        <v>#VALUE!</v>
      </c>
      <c r="Q137" s="52" t="e">
        <f>IF('HV SM - typical bill'!C70,(('HV SM - typical bill'!G70-'HV SM - typical bill'!F70)),"")</f>
        <v>#VALUE!</v>
      </c>
    </row>
    <row r="138" spans="2:17" x14ac:dyDescent="0.25">
      <c r="B138" s="57" t="s">
        <v>133</v>
      </c>
      <c r="C138" s="59" t="str">
        <f>IF('HV SM - typical bill'!C71,(('HV SM - typical bill'!D71-'HV SM - typical bill'!C71)/'HV SM - typical bill'!C71),"")</f>
        <v/>
      </c>
      <c r="D138" s="45" t="str">
        <f>IF('HV SM - typical bill'!C71,(('HV SM - typical bill'!E71-'HV SM - typical bill'!C71)/'HV SM - typical bill'!C71),"")</f>
        <v/>
      </c>
      <c r="E138" s="60" t="str">
        <f>IF('HV SM - typical bill'!C71,(('HV SM - typical bill'!E71-'HV SM - typical bill'!D71)/'HV SM - typical bill'!D71),"")</f>
        <v/>
      </c>
      <c r="F138" s="51" t="str">
        <f>IF('HV SM - typical bill'!C71,('HV SM - typical bill'!D71-'HV SM - typical bill'!C71),"")</f>
        <v/>
      </c>
      <c r="G138" s="48" t="str">
        <f>IF('HV SM - typical bill'!C71,(('HV SM - typical bill'!E71-'HV SM - typical bill'!C71)),"")</f>
        <v/>
      </c>
      <c r="H138" s="52" t="str">
        <f>IF('HV SM - typical bill'!C71,(('HV SM - typical bill'!E71-'HV SM - typical bill'!D71)),"")</f>
        <v/>
      </c>
      <c r="I138" s="40"/>
      <c r="J138" s="41"/>
      <c r="K138" s="57" t="s">
        <v>133</v>
      </c>
      <c r="L138" s="59" t="str">
        <f>IF('HV SM - typical bill'!C71,(('HV SM - typical bill'!F71-'HV SM - typical bill'!C71)/'HV SM - typical bill'!C71),"")</f>
        <v/>
      </c>
      <c r="M138" s="45" t="str">
        <f>IF('HV SM - typical bill'!C71,(('HV SM - typical bill'!G71-'HV SM - typical bill'!C71)/'HV SM - typical bill'!C71),"")</f>
        <v/>
      </c>
      <c r="N138" s="60" t="str">
        <f>IF('HV SM - typical bill'!C71,(('HV SM - typical bill'!G71-'HV SM - typical bill'!F71)/'HV SM - typical bill'!F71),"")</f>
        <v/>
      </c>
      <c r="O138" s="51" t="str">
        <f>IF('HV SM - typical bill'!C71,(('HV SM - typical bill'!F71-'HV SM - typical bill'!C71)),"")</f>
        <v/>
      </c>
      <c r="P138" s="48" t="str">
        <f>IF('HV SM - typical bill'!C71,(('HV SM - typical bill'!G71-'HV SM - typical bill'!C71)),"")</f>
        <v/>
      </c>
      <c r="Q138" s="52" t="str">
        <f>IF('HV SM - typical bill'!C71,(('HV SM - typical bill'!G71-'HV SM - typical bill'!F71)),"")</f>
        <v/>
      </c>
    </row>
    <row r="139" spans="2:17" x14ac:dyDescent="0.25">
      <c r="B139" s="58" t="s">
        <v>69</v>
      </c>
      <c r="C139" s="59" t="str">
        <f>IF('HV SM - typical bill'!C72,(('HV SM - typical bill'!D72-'HV SM - typical bill'!C72)/'HV SM - typical bill'!C72),"")</f>
        <v/>
      </c>
      <c r="D139" s="45" t="str">
        <f>IF('HV SM - typical bill'!C72,(('HV SM - typical bill'!E72-'HV SM - typical bill'!C72)/'HV SM - typical bill'!C72),"")</f>
        <v/>
      </c>
      <c r="E139" s="60" t="str">
        <f>IF('HV SM - typical bill'!C72,(('HV SM - typical bill'!E72-'HV SM - typical bill'!D72)/'HV SM - typical bill'!D72),"")</f>
        <v/>
      </c>
      <c r="F139" s="51" t="str">
        <f>IF('HV SM - typical bill'!C72,('HV SM - typical bill'!D72-'HV SM - typical bill'!C72),"")</f>
        <v/>
      </c>
      <c r="G139" s="48" t="str">
        <f>IF('HV SM - typical bill'!C72,(('HV SM - typical bill'!E72-'HV SM - typical bill'!C72)),"")</f>
        <v/>
      </c>
      <c r="H139" s="52" t="str">
        <f>IF('HV SM - typical bill'!C72,(('HV SM - typical bill'!E72-'HV SM - typical bill'!D72)),"")</f>
        <v/>
      </c>
      <c r="I139" s="40"/>
      <c r="J139" s="41"/>
      <c r="K139" s="58" t="s">
        <v>69</v>
      </c>
      <c r="L139" s="59" t="str">
        <f>IF('HV SM - typical bill'!C72,(('HV SM - typical bill'!F72-'HV SM - typical bill'!C72)/'HV SM - typical bill'!C72),"")</f>
        <v/>
      </c>
      <c r="M139" s="45" t="str">
        <f>IF('HV SM - typical bill'!C72,(('HV SM - typical bill'!G72-'HV SM - typical bill'!C72)/'HV SM - typical bill'!C72),"")</f>
        <v/>
      </c>
      <c r="N139" s="60" t="str">
        <f>IF('HV SM - typical bill'!C72,(('HV SM - typical bill'!G72-'HV SM - typical bill'!F72)/'HV SM - typical bill'!F72),"")</f>
        <v/>
      </c>
      <c r="O139" s="51" t="str">
        <f>IF('HV SM - typical bill'!C72,(('HV SM - typical bill'!F72-'HV SM - typical bill'!C72)),"")</f>
        <v/>
      </c>
      <c r="P139" s="48" t="str">
        <f>IF('HV SM - typical bill'!C72,(('HV SM - typical bill'!G72-'HV SM - typical bill'!C72)),"")</f>
        <v/>
      </c>
      <c r="Q139" s="52" t="str">
        <f>IF('HV SM - typical bill'!C72,(('HV SM - typical bill'!G72-'HV SM - typical bill'!F72)),"")</f>
        <v/>
      </c>
    </row>
    <row r="140" spans="2:17" x14ac:dyDescent="0.25">
      <c r="B140" s="58" t="s">
        <v>104</v>
      </c>
      <c r="C140" s="59" t="e">
        <f>IF('HV SM - typical bill'!C73,(('HV SM - typical bill'!D73-'HV SM - typical bill'!C73)/'HV SM - typical bill'!C73),"")</f>
        <v>#VALUE!</v>
      </c>
      <c r="D140" s="45" t="e">
        <f>IF('HV SM - typical bill'!C73,(('HV SM - typical bill'!E73-'HV SM - typical bill'!C73)/'HV SM - typical bill'!C73),"")</f>
        <v>#VALUE!</v>
      </c>
      <c r="E140" s="60" t="e">
        <f>IF('HV SM - typical bill'!C73,(('HV SM - typical bill'!E73-'HV SM - typical bill'!D73)/'HV SM - typical bill'!D73),"")</f>
        <v>#VALUE!</v>
      </c>
      <c r="F140" s="51" t="e">
        <f>IF('HV SM - typical bill'!C73,('HV SM - typical bill'!D73-'HV SM - typical bill'!C73),"")</f>
        <v>#VALUE!</v>
      </c>
      <c r="G140" s="48" t="e">
        <f>IF('HV SM - typical bill'!C73,(('HV SM - typical bill'!E73-'HV SM - typical bill'!C73)),"")</f>
        <v>#VALUE!</v>
      </c>
      <c r="H140" s="52" t="e">
        <f>IF('HV SM - typical bill'!C73,(('HV SM - typical bill'!E73-'HV SM - typical bill'!D73)),"")</f>
        <v>#VALUE!</v>
      </c>
      <c r="I140" s="40"/>
      <c r="J140" s="41"/>
      <c r="K140" s="58" t="s">
        <v>104</v>
      </c>
      <c r="L140" s="59" t="e">
        <f>IF('HV SM - typical bill'!C73,(('HV SM - typical bill'!F73-'HV SM - typical bill'!C73)/'HV SM - typical bill'!C73),"")</f>
        <v>#VALUE!</v>
      </c>
      <c r="M140" s="45" t="e">
        <f>IF('HV SM - typical bill'!C73,(('HV SM - typical bill'!G73-'HV SM - typical bill'!C73)/'HV SM - typical bill'!C73),"")</f>
        <v>#VALUE!</v>
      </c>
      <c r="N140" s="60" t="e">
        <f>IF('HV SM - typical bill'!C73,(('HV SM - typical bill'!G73-'HV SM - typical bill'!F73)/'HV SM - typical bill'!F73),"")</f>
        <v>#VALUE!</v>
      </c>
      <c r="O140" s="51" t="e">
        <f>IF('HV SM - typical bill'!C73,(('HV SM - typical bill'!F73-'HV SM - typical bill'!C73)),"")</f>
        <v>#VALUE!</v>
      </c>
      <c r="P140" s="48" t="e">
        <f>IF('HV SM - typical bill'!C73,(('HV SM - typical bill'!G73-'HV SM - typical bill'!C73)),"")</f>
        <v>#VALUE!</v>
      </c>
      <c r="Q140" s="52" t="e">
        <f>IF('HV SM - typical bill'!C73,(('HV SM - typical bill'!G73-'HV SM - typical bill'!F73)),"")</f>
        <v>#VALUE!</v>
      </c>
    </row>
    <row r="141" spans="2:17" x14ac:dyDescent="0.25">
      <c r="B141" s="57" t="s">
        <v>134</v>
      </c>
      <c r="C141" s="59" t="str">
        <f>IF('HV SM - typical bill'!C74,(('HV SM - typical bill'!D74-'HV SM - typical bill'!C74)/'HV SM - typical bill'!C74),"")</f>
        <v/>
      </c>
      <c r="D141" s="45" t="str">
        <f>IF('HV SM - typical bill'!C74,(('HV SM - typical bill'!E74-'HV SM - typical bill'!C74)/'HV SM - typical bill'!C74),"")</f>
        <v/>
      </c>
      <c r="E141" s="60" t="str">
        <f>IF('HV SM - typical bill'!C74,(('HV SM - typical bill'!E74-'HV SM - typical bill'!D74)/'HV SM - typical bill'!D74),"")</f>
        <v/>
      </c>
      <c r="F141" s="51" t="str">
        <f>IF('HV SM - typical bill'!C74,('HV SM - typical bill'!D74-'HV SM - typical bill'!C74),"")</f>
        <v/>
      </c>
      <c r="G141" s="48" t="str">
        <f>IF('HV SM - typical bill'!C74,(('HV SM - typical bill'!E74-'HV SM - typical bill'!C74)),"")</f>
        <v/>
      </c>
      <c r="H141" s="52" t="str">
        <f>IF('HV SM - typical bill'!C74,(('HV SM - typical bill'!E74-'HV SM - typical bill'!D74)),"")</f>
        <v/>
      </c>
      <c r="I141" s="40"/>
      <c r="J141" s="41"/>
      <c r="K141" s="57" t="s">
        <v>134</v>
      </c>
      <c r="L141" s="59" t="str">
        <f>IF('HV SM - typical bill'!C74,(('HV SM - typical bill'!F74-'HV SM - typical bill'!C74)/'HV SM - typical bill'!C74),"")</f>
        <v/>
      </c>
      <c r="M141" s="45" t="str">
        <f>IF('HV SM - typical bill'!C74,(('HV SM - typical bill'!G74-'HV SM - typical bill'!C74)/'HV SM - typical bill'!C74),"")</f>
        <v/>
      </c>
      <c r="N141" s="60" t="str">
        <f>IF('HV SM - typical bill'!C74,(('HV SM - typical bill'!G74-'HV SM - typical bill'!F74)/'HV SM - typical bill'!F74),"")</f>
        <v/>
      </c>
      <c r="O141" s="51" t="str">
        <f>IF('HV SM - typical bill'!C74,(('HV SM - typical bill'!F74-'HV SM - typical bill'!C74)),"")</f>
        <v/>
      </c>
      <c r="P141" s="48" t="str">
        <f>IF('HV SM - typical bill'!C74,(('HV SM - typical bill'!G74-'HV SM - typical bill'!C74)),"")</f>
        <v/>
      </c>
      <c r="Q141" s="52" t="str">
        <f>IF('HV SM - typical bill'!C74,(('HV SM - typical bill'!G74-'HV SM - typical bill'!F74)),"")</f>
        <v/>
      </c>
    </row>
    <row r="142" spans="2:17" x14ac:dyDescent="0.25">
      <c r="B142" s="58" t="s">
        <v>70</v>
      </c>
      <c r="C142" s="59" t="e">
        <f>IF('HV SM - typical bill'!C75,(('HV SM - typical bill'!D75-'HV SM - typical bill'!C75)/'HV SM - typical bill'!C75),"")</f>
        <v>#VALUE!</v>
      </c>
      <c r="D142" s="45" t="e">
        <f>IF('HV SM - typical bill'!C75,(('HV SM - typical bill'!E75-'HV SM - typical bill'!C75)/'HV SM - typical bill'!C75),"")</f>
        <v>#VALUE!</v>
      </c>
      <c r="E142" s="60" t="e">
        <f>IF('HV SM - typical bill'!C75,(('HV SM - typical bill'!E75-'HV SM - typical bill'!D75)/'HV SM - typical bill'!D75),"")</f>
        <v>#VALUE!</v>
      </c>
      <c r="F142" s="51" t="e">
        <f>IF('HV SM - typical bill'!C75,('HV SM - typical bill'!D75-'HV SM - typical bill'!C75),"")</f>
        <v>#VALUE!</v>
      </c>
      <c r="G142" s="48" t="e">
        <f>IF('HV SM - typical bill'!C75,(('HV SM - typical bill'!E75-'HV SM - typical bill'!C75)),"")</f>
        <v>#VALUE!</v>
      </c>
      <c r="H142" s="52" t="e">
        <f>IF('HV SM - typical bill'!C75,(('HV SM - typical bill'!E75-'HV SM - typical bill'!D75)),"")</f>
        <v>#VALUE!</v>
      </c>
      <c r="I142" s="40"/>
      <c r="J142" s="41"/>
      <c r="K142" s="58" t="s">
        <v>70</v>
      </c>
      <c r="L142" s="59" t="e">
        <f>IF('HV SM - typical bill'!C75,(('HV SM - typical bill'!F75-'HV SM - typical bill'!C75)/'HV SM - typical bill'!C75),"")</f>
        <v>#VALUE!</v>
      </c>
      <c r="M142" s="45" t="e">
        <f>IF('HV SM - typical bill'!C75,(('HV SM - typical bill'!G75-'HV SM - typical bill'!C75)/'HV SM - typical bill'!C75),"")</f>
        <v>#VALUE!</v>
      </c>
      <c r="N142" s="60" t="e">
        <f>IF('HV SM - typical bill'!C75,(('HV SM - typical bill'!G75-'HV SM - typical bill'!F75)/'HV SM - typical bill'!F75),"")</f>
        <v>#VALUE!</v>
      </c>
      <c r="O142" s="51" t="e">
        <f>IF('HV SM - typical bill'!C75,(('HV SM - typical bill'!F75-'HV SM - typical bill'!C75)),"")</f>
        <v>#VALUE!</v>
      </c>
      <c r="P142" s="48" t="e">
        <f>IF('HV SM - typical bill'!C75,(('HV SM - typical bill'!G75-'HV SM - typical bill'!C75)),"")</f>
        <v>#VALUE!</v>
      </c>
      <c r="Q142" s="52" t="e">
        <f>IF('HV SM - typical bill'!C75,(('HV SM - typical bill'!G75-'HV SM - typical bill'!F75)),"")</f>
        <v>#VALUE!</v>
      </c>
    </row>
    <row r="143" spans="2:17" x14ac:dyDescent="0.25">
      <c r="B143" s="58" t="s">
        <v>105</v>
      </c>
      <c r="C143" s="59" t="e">
        <f>IF('HV SM - typical bill'!C76,(('HV SM - typical bill'!D76-'HV SM - typical bill'!C76)/'HV SM - typical bill'!C76),"")</f>
        <v>#VALUE!</v>
      </c>
      <c r="D143" s="45" t="e">
        <f>IF('HV SM - typical bill'!C76,(('HV SM - typical bill'!E76-'HV SM - typical bill'!C76)/'HV SM - typical bill'!C76),"")</f>
        <v>#VALUE!</v>
      </c>
      <c r="E143" s="60" t="e">
        <f>IF('HV SM - typical bill'!C76,(('HV SM - typical bill'!E76-'HV SM - typical bill'!D76)/'HV SM - typical bill'!D76),"")</f>
        <v>#VALUE!</v>
      </c>
      <c r="F143" s="51" t="e">
        <f>IF('HV SM - typical bill'!C76,('HV SM - typical bill'!D76-'HV SM - typical bill'!C76),"")</f>
        <v>#VALUE!</v>
      </c>
      <c r="G143" s="48" t="e">
        <f>IF('HV SM - typical bill'!C76,(('HV SM - typical bill'!E76-'HV SM - typical bill'!C76)),"")</f>
        <v>#VALUE!</v>
      </c>
      <c r="H143" s="52" t="e">
        <f>IF('HV SM - typical bill'!C76,(('HV SM - typical bill'!E76-'HV SM - typical bill'!D76)),"")</f>
        <v>#VALUE!</v>
      </c>
      <c r="I143" s="40"/>
      <c r="J143" s="41"/>
      <c r="K143" s="58" t="s">
        <v>105</v>
      </c>
      <c r="L143" s="59" t="e">
        <f>IF('HV SM - typical bill'!C76,(('HV SM - typical bill'!F76-'HV SM - typical bill'!C76)/'HV SM - typical bill'!C76),"")</f>
        <v>#VALUE!</v>
      </c>
      <c r="M143" s="45" t="e">
        <f>IF('HV SM - typical bill'!C76,(('HV SM - typical bill'!G76-'HV SM - typical bill'!C76)/'HV SM - typical bill'!C76),"")</f>
        <v>#VALUE!</v>
      </c>
      <c r="N143" s="60" t="e">
        <f>IF('HV SM - typical bill'!C76,(('HV SM - typical bill'!G76-'HV SM - typical bill'!F76)/'HV SM - typical bill'!F76),"")</f>
        <v>#VALUE!</v>
      </c>
      <c r="O143" s="51" t="e">
        <f>IF('HV SM - typical bill'!C76,(('HV SM - typical bill'!F76-'HV SM - typical bill'!C76)),"")</f>
        <v>#VALUE!</v>
      </c>
      <c r="P143" s="48" t="e">
        <f>IF('HV SM - typical bill'!C76,(('HV SM - typical bill'!G76-'HV SM - typical bill'!C76)),"")</f>
        <v>#VALUE!</v>
      </c>
      <c r="Q143" s="52" t="e">
        <f>IF('HV SM - typical bill'!C76,(('HV SM - typical bill'!G76-'HV SM - typical bill'!F76)),"")</f>
        <v>#VALUE!</v>
      </c>
    </row>
    <row r="144" spans="2:17" x14ac:dyDescent="0.25">
      <c r="B144" s="57" t="s">
        <v>135</v>
      </c>
      <c r="C144" s="59" t="str">
        <f>IF('HV SM - typical bill'!C77,(('HV SM - typical bill'!D77-'HV SM - typical bill'!C77)/'HV SM - typical bill'!C77),"")</f>
        <v/>
      </c>
      <c r="D144" s="45" t="str">
        <f>IF('HV SM - typical bill'!C77,(('HV SM - typical bill'!E77-'HV SM - typical bill'!C77)/'HV SM - typical bill'!C77),"")</f>
        <v/>
      </c>
      <c r="E144" s="60" t="str">
        <f>IF('HV SM - typical bill'!C77,(('HV SM - typical bill'!E77-'HV SM - typical bill'!D77)/'HV SM - typical bill'!D77),"")</f>
        <v/>
      </c>
      <c r="F144" s="51" t="str">
        <f>IF('HV SM - typical bill'!C77,('HV SM - typical bill'!D77-'HV SM - typical bill'!C77),"")</f>
        <v/>
      </c>
      <c r="G144" s="48" t="str">
        <f>IF('HV SM - typical bill'!C77,(('HV SM - typical bill'!E77-'HV SM - typical bill'!C77)),"")</f>
        <v/>
      </c>
      <c r="H144" s="52" t="str">
        <f>IF('HV SM - typical bill'!C77,(('HV SM - typical bill'!E77-'HV SM - typical bill'!D77)),"")</f>
        <v/>
      </c>
      <c r="I144" s="40"/>
      <c r="J144" s="41"/>
      <c r="K144" s="57" t="s">
        <v>135</v>
      </c>
      <c r="L144" s="59" t="str">
        <f>IF('HV SM - typical bill'!C77,(('HV SM - typical bill'!F77-'HV SM - typical bill'!C77)/'HV SM - typical bill'!C77),"")</f>
        <v/>
      </c>
      <c r="M144" s="45" t="str">
        <f>IF('HV SM - typical bill'!C77,(('HV SM - typical bill'!G77-'HV SM - typical bill'!C77)/'HV SM - typical bill'!C77),"")</f>
        <v/>
      </c>
      <c r="N144" s="60" t="str">
        <f>IF('HV SM - typical bill'!C77,(('HV SM - typical bill'!G77-'HV SM - typical bill'!F77)/'HV SM - typical bill'!F77),"")</f>
        <v/>
      </c>
      <c r="O144" s="51" t="str">
        <f>IF('HV SM - typical bill'!C77,(('HV SM - typical bill'!F77-'HV SM - typical bill'!C77)),"")</f>
        <v/>
      </c>
      <c r="P144" s="48" t="str">
        <f>IF('HV SM - typical bill'!C77,(('HV SM - typical bill'!G77-'HV SM - typical bill'!C77)),"")</f>
        <v/>
      </c>
      <c r="Q144" s="52" t="str">
        <f>IF('HV SM - typical bill'!C77,(('HV SM - typical bill'!G77-'HV SM - typical bill'!F77)),"")</f>
        <v/>
      </c>
    </row>
    <row r="145" spans="2:17" x14ac:dyDescent="0.25">
      <c r="B145" s="58" t="s">
        <v>71</v>
      </c>
      <c r="C145" s="59">
        <f>IF('HV SM - typical bill'!C78,(('HV SM - typical bill'!D78-'HV SM - typical bill'!C78)/'HV SM - typical bill'!C78),"")</f>
        <v>-1.5913567348505953E-2</v>
      </c>
      <c r="D145" s="45">
        <f>IF('HV SM - typical bill'!C78,(('HV SM - typical bill'!E78-'HV SM - typical bill'!C78)/'HV SM - typical bill'!C78),"")</f>
        <v>-1.2639381133268127E-2</v>
      </c>
      <c r="E145" s="60">
        <f>IF('HV SM - typical bill'!C78,(('HV SM - typical bill'!E78-'HV SM - typical bill'!D78)/'HV SM - typical bill'!D78),"")</f>
        <v>3.327132766596479E-3</v>
      </c>
      <c r="F145" s="51">
        <f>IF('HV SM - typical bill'!C78,('HV SM - typical bill'!D78-'HV SM - typical bill'!C78),"")</f>
        <v>431.79500000000189</v>
      </c>
      <c r="G145" s="48">
        <f>IF('HV SM - typical bill'!C78,(('HV SM - typical bill'!E78-'HV SM - typical bill'!C78)),"")</f>
        <v>342.95400000000154</v>
      </c>
      <c r="H145" s="52">
        <f>IF('HV SM - typical bill'!C78,(('HV SM - typical bill'!E78-'HV SM - typical bill'!D78)),"")</f>
        <v>-88.841000000000349</v>
      </c>
      <c r="I145" s="40"/>
      <c r="J145" s="41"/>
      <c r="K145" s="58" t="s">
        <v>71</v>
      </c>
      <c r="L145" s="59">
        <f>IF('HV SM - typical bill'!C78,(('HV SM - typical bill'!F78-'HV SM - typical bill'!C78)/'HV SM - typical bill'!C78),"")</f>
        <v>-2.8670359719441979E-3</v>
      </c>
      <c r="M145" s="45">
        <f>IF('HV SM - typical bill'!C78,(('HV SM - typical bill'!G78-'HV SM - typical bill'!C78)/'HV SM - typical bill'!C78),"")</f>
        <v>-7.5330496324350405E-5</v>
      </c>
      <c r="N145" s="60">
        <f>IF('HV SM - typical bill'!C78,(('HV SM - typical bill'!G78-'HV SM - typical bill'!F78)/'HV SM - typical bill'!F78),"")</f>
        <v>2.7997324091486946E-3</v>
      </c>
      <c r="O145" s="51">
        <f>IF('HV SM - typical bill'!C78,(('HV SM - typical bill'!F78-'HV SM - typical bill'!C78)),"")</f>
        <v>77.793480895525136</v>
      </c>
      <c r="P145" s="48">
        <f>IF('HV SM - typical bill'!C78,(('HV SM - typical bill'!G78-'HV SM - typical bill'!C78)),"")</f>
        <v>2.044000000001688</v>
      </c>
      <c r="Q145" s="52">
        <f>IF('HV SM - typical bill'!C78,(('HV SM - typical bill'!G78-'HV SM - typical bill'!F78)),"")</f>
        <v>-75.749480895523448</v>
      </c>
    </row>
    <row r="146" spans="2:17" x14ac:dyDescent="0.25">
      <c r="B146" s="58" t="s">
        <v>106</v>
      </c>
      <c r="C146" s="59" t="e">
        <f>IF('HV SM - typical bill'!C79,(('HV SM - typical bill'!D79-'HV SM - typical bill'!C79)/'HV SM - typical bill'!C79),"")</f>
        <v>#VALUE!</v>
      </c>
      <c r="D146" s="45" t="e">
        <f>IF('HV SM - typical bill'!C79,(('HV SM - typical bill'!E79-'HV SM - typical bill'!C79)/'HV SM - typical bill'!C79),"")</f>
        <v>#VALUE!</v>
      </c>
      <c r="E146" s="60" t="e">
        <f>IF('HV SM - typical bill'!C79,(('HV SM - typical bill'!E79-'HV SM - typical bill'!D79)/'HV SM - typical bill'!D79),"")</f>
        <v>#VALUE!</v>
      </c>
      <c r="F146" s="51" t="e">
        <f>IF('HV SM - typical bill'!C79,('HV SM - typical bill'!D79-'HV SM - typical bill'!C79),"")</f>
        <v>#VALUE!</v>
      </c>
      <c r="G146" s="48" t="e">
        <f>IF('HV SM - typical bill'!C79,(('HV SM - typical bill'!E79-'HV SM - typical bill'!C79)),"")</f>
        <v>#VALUE!</v>
      </c>
      <c r="H146" s="52" t="e">
        <f>IF('HV SM - typical bill'!C79,(('HV SM - typical bill'!E79-'HV SM - typical bill'!D79)),"")</f>
        <v>#VALUE!</v>
      </c>
      <c r="I146" s="40"/>
      <c r="J146" s="41"/>
      <c r="K146" s="58" t="s">
        <v>106</v>
      </c>
      <c r="L146" s="59" t="e">
        <f>IF('HV SM - typical bill'!C79,(('HV SM - typical bill'!F79-'HV SM - typical bill'!C79)/'HV SM - typical bill'!C79),"")</f>
        <v>#VALUE!</v>
      </c>
      <c r="M146" s="45" t="e">
        <f>IF('HV SM - typical bill'!C79,(('HV SM - typical bill'!G79-'HV SM - typical bill'!C79)/'HV SM - typical bill'!C79),"")</f>
        <v>#VALUE!</v>
      </c>
      <c r="N146" s="60" t="e">
        <f>IF('HV SM - typical bill'!C79,(('HV SM - typical bill'!G79-'HV SM - typical bill'!F79)/'HV SM - typical bill'!F79),"")</f>
        <v>#VALUE!</v>
      </c>
      <c r="O146" s="51" t="e">
        <f>IF('HV SM - typical bill'!C79,(('HV SM - typical bill'!F79-'HV SM - typical bill'!C79)),"")</f>
        <v>#VALUE!</v>
      </c>
      <c r="P146" s="48" t="e">
        <f>IF('HV SM - typical bill'!C79,(('HV SM - typical bill'!G79-'HV SM - typical bill'!C79)),"")</f>
        <v>#VALUE!</v>
      </c>
      <c r="Q146" s="52" t="e">
        <f>IF('HV SM - typical bill'!C79,(('HV SM - typical bill'!G79-'HV SM - typical bill'!F79)),"")</f>
        <v>#VALUE!</v>
      </c>
    </row>
    <row r="147" spans="2:17" x14ac:dyDescent="0.25">
      <c r="B147" s="57" t="s">
        <v>136</v>
      </c>
      <c r="C147" s="59" t="str">
        <f>IF('HV SM - typical bill'!C80,(('HV SM - typical bill'!D80-'HV SM - typical bill'!C80)/'HV SM - typical bill'!C80),"")</f>
        <v/>
      </c>
      <c r="D147" s="45" t="str">
        <f>IF('HV SM - typical bill'!C80,(('HV SM - typical bill'!E80-'HV SM - typical bill'!C80)/'HV SM - typical bill'!C80),"")</f>
        <v/>
      </c>
      <c r="E147" s="60" t="str">
        <f>IF('HV SM - typical bill'!C80,(('HV SM - typical bill'!E80-'HV SM - typical bill'!D80)/'HV SM - typical bill'!D80),"")</f>
        <v/>
      </c>
      <c r="F147" s="51" t="str">
        <f>IF('HV SM - typical bill'!C80,('HV SM - typical bill'!D80-'HV SM - typical bill'!C80),"")</f>
        <v/>
      </c>
      <c r="G147" s="48" t="str">
        <f>IF('HV SM - typical bill'!C80,(('HV SM - typical bill'!E80-'HV SM - typical bill'!C80)),"")</f>
        <v/>
      </c>
      <c r="H147" s="52" t="str">
        <f>IF('HV SM - typical bill'!C80,(('HV SM - typical bill'!E80-'HV SM - typical bill'!D80)),"")</f>
        <v/>
      </c>
      <c r="I147" s="40"/>
      <c r="J147" s="41"/>
      <c r="K147" s="57" t="s">
        <v>136</v>
      </c>
      <c r="L147" s="59" t="str">
        <f>IF('HV SM - typical bill'!C80,(('HV SM - typical bill'!F80-'HV SM - typical bill'!C80)/'HV SM - typical bill'!C80),"")</f>
        <v/>
      </c>
      <c r="M147" s="45" t="str">
        <f>IF('HV SM - typical bill'!C80,(('HV SM - typical bill'!G80-'HV SM - typical bill'!C80)/'HV SM - typical bill'!C80),"")</f>
        <v/>
      </c>
      <c r="N147" s="60" t="str">
        <f>IF('HV SM - typical bill'!C80,(('HV SM - typical bill'!G80-'HV SM - typical bill'!F80)/'HV SM - typical bill'!F80),"")</f>
        <v/>
      </c>
      <c r="O147" s="51" t="str">
        <f>IF('HV SM - typical bill'!C80,(('HV SM - typical bill'!F80-'HV SM - typical bill'!C80)),"")</f>
        <v/>
      </c>
      <c r="P147" s="48" t="str">
        <f>IF('HV SM - typical bill'!C80,(('HV SM - typical bill'!G80-'HV SM - typical bill'!C80)),"")</f>
        <v/>
      </c>
      <c r="Q147" s="52" t="str">
        <f>IF('HV SM - typical bill'!C80,(('HV SM - typical bill'!G80-'HV SM - typical bill'!F80)),"")</f>
        <v/>
      </c>
    </row>
    <row r="148" spans="2:17" x14ac:dyDescent="0.25">
      <c r="B148" s="58" t="s">
        <v>72</v>
      </c>
      <c r="C148" s="59">
        <f>IF('HV SM - typical bill'!C81,(('HV SM - typical bill'!D81-'HV SM - typical bill'!C81)/'HV SM - typical bill'!C81),"")</f>
        <v>-1.9631197653711921E-2</v>
      </c>
      <c r="D148" s="45">
        <f>IF('HV SM - typical bill'!C81,(('HV SM - typical bill'!E81-'HV SM - typical bill'!C81)/'HV SM - typical bill'!C81),"")</f>
        <v>-1.5662640109589451E-2</v>
      </c>
      <c r="E148" s="60">
        <f>IF('HV SM - typical bill'!C81,(('HV SM - typical bill'!E81-'HV SM - typical bill'!D81)/'HV SM - typical bill'!D81),"")</f>
        <v>4.0480251254677172E-3</v>
      </c>
      <c r="F148" s="51">
        <f>IF('HV SM - typical bill'!C81,('HV SM - typical bill'!D81-'HV SM - typical bill'!C81),"")</f>
        <v>439.46829833333686</v>
      </c>
      <c r="G148" s="48">
        <f>IF('HV SM - typical bill'!C81,(('HV SM - typical bill'!E81-'HV SM - typical bill'!C81)),"")</f>
        <v>350.62729833333651</v>
      </c>
      <c r="H148" s="52">
        <f>IF('HV SM - typical bill'!C81,(('HV SM - typical bill'!E81-'HV SM - typical bill'!D81)),"")</f>
        <v>-88.841000000000349</v>
      </c>
      <c r="I148" s="40"/>
      <c r="J148" s="41"/>
      <c r="K148" s="58" t="s">
        <v>72</v>
      </c>
      <c r="L148" s="59">
        <f>IF('HV SM - typical bill'!C81,(('HV SM - typical bill'!F81-'HV SM - typical bill'!C81)/'HV SM - typical bill'!C81),"")</f>
        <v>-2.3526367489895028E-3</v>
      </c>
      <c r="M148" s="45">
        <f>IF('HV SM - typical bill'!C81,(('HV SM - typical bill'!G81-'HV SM - typical bill'!C81)/'HV SM - typical bill'!C81),"")</f>
        <v>-9.1306171927134485E-5</v>
      </c>
      <c r="N148" s="60">
        <f>IF('HV SM - typical bill'!C81,(('HV SM - typical bill'!G81-'HV SM - typical bill'!F81)/'HV SM - typical bill'!F81),"")</f>
        <v>2.2666632122330501E-3</v>
      </c>
      <c r="O148" s="51">
        <f>IF('HV SM - typical bill'!C81,(('HV SM - typical bill'!F81-'HV SM - typical bill'!C81)),"")</f>
        <v>52.666642500000307</v>
      </c>
      <c r="P148" s="48">
        <f>IF('HV SM - typical bill'!C81,(('HV SM - typical bill'!G81-'HV SM - typical bill'!C81)),"")</f>
        <v>2.04399999999805</v>
      </c>
      <c r="Q148" s="52">
        <f>IF('HV SM - typical bill'!C81,(('HV SM - typical bill'!G81-'HV SM - typical bill'!F81)),"")</f>
        <v>-50.622642500002257</v>
      </c>
    </row>
    <row r="149" spans="2:17" x14ac:dyDescent="0.25">
      <c r="B149" s="58" t="s">
        <v>107</v>
      </c>
      <c r="C149" s="59" t="e">
        <f>IF('HV SM - typical bill'!C82,(('HV SM - typical bill'!D82-'HV SM - typical bill'!C82)/'HV SM - typical bill'!C82),"")</f>
        <v>#VALUE!</v>
      </c>
      <c r="D149" s="45" t="e">
        <f>IF('HV SM - typical bill'!C82,(('HV SM - typical bill'!E82-'HV SM - typical bill'!C82)/'HV SM - typical bill'!C82),"")</f>
        <v>#VALUE!</v>
      </c>
      <c r="E149" s="60" t="e">
        <f>IF('HV SM - typical bill'!C82,(('HV SM - typical bill'!E82-'HV SM - typical bill'!D82)/'HV SM - typical bill'!D82),"")</f>
        <v>#VALUE!</v>
      </c>
      <c r="F149" s="51" t="e">
        <f>IF('HV SM - typical bill'!C82,('HV SM - typical bill'!D82-'HV SM - typical bill'!C82),"")</f>
        <v>#VALUE!</v>
      </c>
      <c r="G149" s="48" t="e">
        <f>IF('HV SM - typical bill'!C82,(('HV SM - typical bill'!E82-'HV SM - typical bill'!C82)),"")</f>
        <v>#VALUE!</v>
      </c>
      <c r="H149" s="52" t="e">
        <f>IF('HV SM - typical bill'!C82,(('HV SM - typical bill'!E82-'HV SM - typical bill'!D82)),"")</f>
        <v>#VALUE!</v>
      </c>
      <c r="I149" s="40"/>
      <c r="J149" s="41"/>
      <c r="K149" s="58" t="s">
        <v>107</v>
      </c>
      <c r="L149" s="59" t="e">
        <f>IF('HV SM - typical bill'!C82,(('HV SM - typical bill'!F82-'HV SM - typical bill'!C82)/'HV SM - typical bill'!C82),"")</f>
        <v>#VALUE!</v>
      </c>
      <c r="M149" s="45" t="e">
        <f>IF('HV SM - typical bill'!C82,(('HV SM - typical bill'!G82-'HV SM - typical bill'!C82)/'HV SM - typical bill'!C82),"")</f>
        <v>#VALUE!</v>
      </c>
      <c r="N149" s="60" t="e">
        <f>IF('HV SM - typical bill'!C82,(('HV SM - typical bill'!G82-'HV SM - typical bill'!F82)/'HV SM - typical bill'!F82),"")</f>
        <v>#VALUE!</v>
      </c>
      <c r="O149" s="51" t="e">
        <f>IF('HV SM - typical bill'!C82,(('HV SM - typical bill'!F82-'HV SM - typical bill'!C82)),"")</f>
        <v>#VALUE!</v>
      </c>
      <c r="P149" s="48" t="e">
        <f>IF('HV SM - typical bill'!C82,(('HV SM - typical bill'!G82-'HV SM - typical bill'!C82)),"")</f>
        <v>#VALUE!</v>
      </c>
      <c r="Q149" s="52" t="e">
        <f>IF('HV SM - typical bill'!C82,(('HV SM - typical bill'!G82-'HV SM - typical bill'!F82)),"")</f>
        <v>#VALUE!</v>
      </c>
    </row>
    <row r="150" spans="2:17" x14ac:dyDescent="0.25">
      <c r="B150" s="57" t="s">
        <v>137</v>
      </c>
      <c r="C150" s="59" t="str">
        <f>IF('HV SM - typical bill'!C83,(('HV SM - typical bill'!D83-'HV SM - typical bill'!C83)/'HV SM - typical bill'!C83),"")</f>
        <v/>
      </c>
      <c r="D150" s="45" t="str">
        <f>IF('HV SM - typical bill'!C83,(('HV SM - typical bill'!E83-'HV SM - typical bill'!C83)/'HV SM - typical bill'!C83),"")</f>
        <v/>
      </c>
      <c r="E150" s="60" t="str">
        <f>IF('HV SM - typical bill'!C83,(('HV SM - typical bill'!E83-'HV SM - typical bill'!D83)/'HV SM - typical bill'!D83),"")</f>
        <v/>
      </c>
      <c r="F150" s="51" t="str">
        <f>IF('HV SM - typical bill'!C83,('HV SM - typical bill'!D83-'HV SM - typical bill'!C83),"")</f>
        <v/>
      </c>
      <c r="G150" s="48" t="str">
        <f>IF('HV SM - typical bill'!C83,(('HV SM - typical bill'!E83-'HV SM - typical bill'!C83)),"")</f>
        <v/>
      </c>
      <c r="H150" s="52" t="str">
        <f>IF('HV SM - typical bill'!C83,(('HV SM - typical bill'!E83-'HV SM - typical bill'!D83)),"")</f>
        <v/>
      </c>
      <c r="I150" s="40"/>
      <c r="J150" s="41"/>
      <c r="K150" s="57" t="s">
        <v>137</v>
      </c>
      <c r="L150" s="59" t="str">
        <f>IF('HV SM - typical bill'!C83,(('HV SM - typical bill'!F83-'HV SM - typical bill'!C83)/'HV SM - typical bill'!C83),"")</f>
        <v/>
      </c>
      <c r="M150" s="45" t="str">
        <f>IF('HV SM - typical bill'!C83,(('HV SM - typical bill'!G83-'HV SM - typical bill'!C83)/'HV SM - typical bill'!C83),"")</f>
        <v/>
      </c>
      <c r="N150" s="60" t="str">
        <f>IF('HV SM - typical bill'!C83,(('HV SM - typical bill'!G83-'HV SM - typical bill'!F83)/'HV SM - typical bill'!F83),"")</f>
        <v/>
      </c>
      <c r="O150" s="51" t="str">
        <f>IF('HV SM - typical bill'!C83,(('HV SM - typical bill'!F83-'HV SM - typical bill'!C83)),"")</f>
        <v/>
      </c>
      <c r="P150" s="48" t="str">
        <f>IF('HV SM - typical bill'!C83,(('HV SM - typical bill'!G83-'HV SM - typical bill'!C83)),"")</f>
        <v/>
      </c>
      <c r="Q150" s="52" t="str">
        <f>IF('HV SM - typical bill'!C83,(('HV SM - typical bill'!G83-'HV SM - typical bill'!F83)),"")</f>
        <v/>
      </c>
    </row>
    <row r="151" spans="2:17" x14ac:dyDescent="0.25">
      <c r="B151" s="58" t="s">
        <v>73</v>
      </c>
      <c r="C151" s="59" t="e">
        <f>IF('HV SM - typical bill'!C84,(('HV SM - typical bill'!D84-'HV SM - typical bill'!C84)/'HV SM - typical bill'!C84),"")</f>
        <v>#VALUE!</v>
      </c>
      <c r="D151" s="45" t="e">
        <f>IF('HV SM - typical bill'!C84,(('HV SM - typical bill'!E84-'HV SM - typical bill'!C84)/'HV SM - typical bill'!C84),"")</f>
        <v>#VALUE!</v>
      </c>
      <c r="E151" s="60" t="e">
        <f>IF('HV SM - typical bill'!C84,(('HV SM - typical bill'!E84-'HV SM - typical bill'!D84)/'HV SM - typical bill'!D84),"")</f>
        <v>#VALUE!</v>
      </c>
      <c r="F151" s="51" t="e">
        <f>IF('HV SM - typical bill'!C84,('HV SM - typical bill'!D84-'HV SM - typical bill'!C84),"")</f>
        <v>#VALUE!</v>
      </c>
      <c r="G151" s="48" t="e">
        <f>IF('HV SM - typical bill'!C84,(('HV SM - typical bill'!E84-'HV SM - typical bill'!C84)),"")</f>
        <v>#VALUE!</v>
      </c>
      <c r="H151" s="52" t="e">
        <f>IF('HV SM - typical bill'!C84,(('HV SM - typical bill'!E84-'HV SM - typical bill'!D84)),"")</f>
        <v>#VALUE!</v>
      </c>
      <c r="I151" s="40"/>
      <c r="J151" s="41"/>
      <c r="K151" s="58" t="s">
        <v>73</v>
      </c>
      <c r="L151" s="59" t="e">
        <f>IF('HV SM - typical bill'!C84,(('HV SM - typical bill'!F84-'HV SM - typical bill'!C84)/'HV SM - typical bill'!C84),"")</f>
        <v>#VALUE!</v>
      </c>
      <c r="M151" s="45" t="e">
        <f>IF('HV SM - typical bill'!C84,(('HV SM - typical bill'!G84-'HV SM - typical bill'!C84)/'HV SM - typical bill'!C84),"")</f>
        <v>#VALUE!</v>
      </c>
      <c r="N151" s="60" t="e">
        <f>IF('HV SM - typical bill'!C84,(('HV SM - typical bill'!G84-'HV SM - typical bill'!F84)/'HV SM - typical bill'!F84),"")</f>
        <v>#VALUE!</v>
      </c>
      <c r="O151" s="51" t="e">
        <f>IF('HV SM - typical bill'!C84,(('HV SM - typical bill'!F84-'HV SM - typical bill'!C84)),"")</f>
        <v>#VALUE!</v>
      </c>
      <c r="P151" s="48" t="e">
        <f>IF('HV SM - typical bill'!C84,(('HV SM - typical bill'!G84-'HV SM - typical bill'!C84)),"")</f>
        <v>#VALUE!</v>
      </c>
      <c r="Q151" s="52" t="e">
        <f>IF('HV SM - typical bill'!C84,(('HV SM - typical bill'!G84-'HV SM - typical bill'!F84)),"")</f>
        <v>#VALUE!</v>
      </c>
    </row>
    <row r="152" spans="2:17" x14ac:dyDescent="0.25">
      <c r="B152" s="57" t="s">
        <v>138</v>
      </c>
      <c r="C152" s="59" t="str">
        <f>IF('HV SM - typical bill'!C85,(('HV SM - typical bill'!D85-'HV SM - typical bill'!C85)/'HV SM - typical bill'!C85),"")</f>
        <v/>
      </c>
      <c r="D152" s="45" t="str">
        <f>IF('HV SM - typical bill'!C85,(('HV SM - typical bill'!E85-'HV SM - typical bill'!C85)/'HV SM - typical bill'!C85),"")</f>
        <v/>
      </c>
      <c r="E152" s="60" t="str">
        <f>IF('HV SM - typical bill'!C85,(('HV SM - typical bill'!E85-'HV SM - typical bill'!D85)/'HV SM - typical bill'!D85),"")</f>
        <v/>
      </c>
      <c r="F152" s="51" t="str">
        <f>IF('HV SM - typical bill'!C85,('HV SM - typical bill'!D85-'HV SM - typical bill'!C85),"")</f>
        <v/>
      </c>
      <c r="G152" s="48" t="str">
        <f>IF('HV SM - typical bill'!C85,(('HV SM - typical bill'!E85-'HV SM - typical bill'!C85)),"")</f>
        <v/>
      </c>
      <c r="H152" s="52" t="str">
        <f>IF('HV SM - typical bill'!C85,(('HV SM - typical bill'!E85-'HV SM - typical bill'!D85)),"")</f>
        <v/>
      </c>
      <c r="I152" s="40"/>
      <c r="J152" s="41"/>
      <c r="K152" s="57" t="s">
        <v>138</v>
      </c>
      <c r="L152" s="59" t="str">
        <f>IF('HV SM - typical bill'!C85,(('HV SM - typical bill'!F85-'HV SM - typical bill'!C85)/'HV SM - typical bill'!C85),"")</f>
        <v/>
      </c>
      <c r="M152" s="45" t="str">
        <f>IF('HV SM - typical bill'!C85,(('HV SM - typical bill'!G85-'HV SM - typical bill'!C85)/'HV SM - typical bill'!C85),"")</f>
        <v/>
      </c>
      <c r="N152" s="60" t="str">
        <f>IF('HV SM - typical bill'!C85,(('HV SM - typical bill'!G85-'HV SM - typical bill'!F85)/'HV SM - typical bill'!F85),"")</f>
        <v/>
      </c>
      <c r="O152" s="51" t="str">
        <f>IF('HV SM - typical bill'!C85,(('HV SM - typical bill'!F85-'HV SM - typical bill'!C85)),"")</f>
        <v/>
      </c>
      <c r="P152" s="48" t="str">
        <f>IF('HV SM - typical bill'!C85,(('HV SM - typical bill'!G85-'HV SM - typical bill'!C85)),"")</f>
        <v/>
      </c>
      <c r="Q152" s="52" t="str">
        <f>IF('HV SM - typical bill'!C85,(('HV SM - typical bill'!G85-'HV SM - typical bill'!F85)),"")</f>
        <v/>
      </c>
    </row>
    <row r="153" spans="2:17" ht="15.75" thickBot="1" x14ac:dyDescent="0.3">
      <c r="B153" s="58" t="s">
        <v>74</v>
      </c>
      <c r="C153" s="61">
        <f>IF('HV SM - typical bill'!C86,(('HV SM - typical bill'!D86-'HV SM - typical bill'!C86)/'HV SM - typical bill'!C86),"")</f>
        <v>-2.4227219925904632E-2</v>
      </c>
      <c r="D153" s="62">
        <f>IF('HV SM - typical bill'!C86,(('HV SM - typical bill'!E86-'HV SM - typical bill'!C86)/'HV SM - typical bill'!C86),"")</f>
        <v>-1.9242515504970571E-2</v>
      </c>
      <c r="E153" s="63">
        <f>IF('HV SM - typical bill'!C86,(('HV SM - typical bill'!E86-'HV SM - typical bill'!D86)/'HV SM - typical bill'!D86),"")</f>
        <v>5.1084684085525994E-3</v>
      </c>
      <c r="F153" s="53">
        <f>IF('HV SM - typical bill'!C86,('HV SM - typical bill'!D86-'HV SM - typical bill'!C86),"")</f>
        <v>431.79499999999825</v>
      </c>
      <c r="G153" s="54">
        <f>IF('HV SM - typical bill'!C86,(('HV SM - typical bill'!E86-'HV SM - typical bill'!C86)),"")</f>
        <v>342.95400000000154</v>
      </c>
      <c r="H153" s="55">
        <f>IF('HV SM - typical bill'!C86,(('HV SM - typical bill'!E86-'HV SM - typical bill'!D86)),"")</f>
        <v>-88.840999999996711</v>
      </c>
      <c r="I153" s="40"/>
      <c r="J153" s="41"/>
      <c r="K153" s="58" t="s">
        <v>74</v>
      </c>
      <c r="L153" s="61">
        <f>IF('HV SM - typical bill'!C86,(('HV SM - typical bill'!F86-'HV SM - typical bill'!C86)/'HV SM - typical bill'!C86),"")</f>
        <v>-3.1882619127033759E-3</v>
      </c>
      <c r="M153" s="62">
        <f>IF('HV SM - typical bill'!C86,(('HV SM - typical bill'!G86-'HV SM - typical bill'!C86)/'HV SM - typical bill'!C86),"")</f>
        <v>-1.1468506473810526E-4</v>
      </c>
      <c r="N153" s="63">
        <f>IF('HV SM - typical bill'!C86,(('HV SM - typical bill'!G86-'HV SM - typical bill'!F86)/'HV SM - typical bill'!F86),"")</f>
        <v>3.0834075588464824E-3</v>
      </c>
      <c r="O153" s="53">
        <f>IF('HV SM - typical bill'!C86,(('HV SM - typical bill'!F86-'HV SM - typical bill'!C86)),"")</f>
        <v>56.823505000000296</v>
      </c>
      <c r="P153" s="54">
        <f>IF('HV SM - typical bill'!C86,(('HV SM - typical bill'!G86-'HV SM - typical bill'!C86)),"")</f>
        <v>2.044000000001688</v>
      </c>
      <c r="Q153" s="55">
        <f>IF('HV SM - typical bill'!C86,(('HV SM - typical bill'!G86-'HV SM - typical bill'!F86)),"")</f>
        <v>-54.779504999998608</v>
      </c>
    </row>
    <row r="154" spans="2:17" x14ac:dyDescent="0.25">
      <c r="J154" s="38"/>
    </row>
    <row r="155" spans="2:17" x14ac:dyDescent="0.25">
      <c r="J155" s="38"/>
    </row>
  </sheetData>
  <mergeCells count="6">
    <mergeCell ref="B2:Q2"/>
    <mergeCell ref="B65:Q65"/>
    <mergeCell ref="O69:Q69"/>
    <mergeCell ref="F69:H69"/>
    <mergeCell ref="C69:E69"/>
    <mergeCell ref="L69:N69"/>
  </mergeCells>
  <conditionalFormatting sqref="C71:E153">
    <cfRule type="expression" dxfId="4" priority="7">
      <formula>ISERROR(C71)</formula>
    </cfRule>
  </conditionalFormatting>
  <conditionalFormatting sqref="L71:N153">
    <cfRule type="expression" dxfId="3" priority="6">
      <formula>ISERROR(L71)</formula>
    </cfRule>
  </conditionalFormatting>
  <conditionalFormatting sqref="O71:Q153">
    <cfRule type="expression" dxfId="2" priority="3">
      <formula>ISERROR(O71)</formula>
    </cfRule>
  </conditionalFormatting>
  <conditionalFormatting sqref="F71:F153">
    <cfRule type="expression" dxfId="1" priority="2">
      <formula>ISERROR(F71)</formula>
    </cfRule>
  </conditionalFormatting>
  <conditionalFormatting sqref="F71:H153">
    <cfRule type="expression" dxfId="0" priority="1">
      <formula>ISERROR(F71)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B2:K331"/>
  <sheetViews>
    <sheetView showGridLines="0" topLeftCell="A316" zoomScale="60" zoomScaleNormal="60" workbookViewId="0">
      <selection activeCell="B273" sqref="B273:K331"/>
    </sheetView>
  </sheetViews>
  <sheetFormatPr defaultRowHeight="15" x14ac:dyDescent="0.25"/>
  <cols>
    <col min="2" max="2" width="50.7109375" customWidth="1"/>
    <col min="3" max="11" width="20.5703125" customWidth="1"/>
  </cols>
  <sheetData>
    <row r="2" spans="2:11" ht="26.25" x14ac:dyDescent="0.4">
      <c r="B2" s="74" t="s">
        <v>38</v>
      </c>
      <c r="C2" s="74"/>
      <c r="D2" s="74"/>
      <c r="E2" s="74"/>
      <c r="F2" s="74"/>
      <c r="G2" s="74"/>
      <c r="H2" s="8"/>
      <c r="I2" s="8"/>
      <c r="J2" s="8"/>
      <c r="K2" s="8"/>
    </row>
    <row r="3" spans="2:11" x14ac:dyDescent="0.25">
      <c r="B3" s="9"/>
      <c r="C3" s="8"/>
      <c r="D3" s="8"/>
      <c r="E3" s="8"/>
      <c r="F3" s="8"/>
      <c r="G3" s="8"/>
      <c r="H3" s="8"/>
      <c r="I3" s="8"/>
      <c r="J3" s="8"/>
      <c r="K3" s="8"/>
    </row>
    <row r="4" spans="2:11" x14ac:dyDescent="0.25">
      <c r="B4" s="9"/>
      <c r="C4" s="8"/>
      <c r="D4" s="8"/>
      <c r="E4" s="8"/>
      <c r="F4" s="8"/>
      <c r="G4" s="8"/>
      <c r="H4" s="8"/>
      <c r="I4" s="8"/>
      <c r="J4" s="8"/>
      <c r="K4" s="8"/>
    </row>
    <row r="5" spans="2:11" ht="25.5" x14ac:dyDescent="0.25">
      <c r="B5" s="1"/>
      <c r="C5" s="10" t="s">
        <v>39</v>
      </c>
      <c r="D5" s="10" t="s">
        <v>40</v>
      </c>
      <c r="E5" s="10" t="s">
        <v>41</v>
      </c>
      <c r="F5" s="10" t="s">
        <v>42</v>
      </c>
      <c r="G5" s="10" t="s">
        <v>43</v>
      </c>
      <c r="H5" s="10" t="s">
        <v>44</v>
      </c>
      <c r="I5" s="10" t="s">
        <v>45</v>
      </c>
      <c r="J5" s="10" t="s">
        <v>46</v>
      </c>
      <c r="K5" s="10" t="s">
        <v>47</v>
      </c>
    </row>
    <row r="6" spans="2:11" ht="27.75" customHeight="1" x14ac:dyDescent="0.25">
      <c r="B6" s="11" t="s">
        <v>48</v>
      </c>
      <c r="C6" s="12">
        <v>100</v>
      </c>
      <c r="D6" s="13">
        <v>1</v>
      </c>
      <c r="E6" s="14">
        <v>1.841</v>
      </c>
      <c r="F6" s="14">
        <v>0</v>
      </c>
      <c r="G6" s="14">
        <v>0</v>
      </c>
      <c r="H6" s="15">
        <v>4.34</v>
      </c>
      <c r="I6" s="15">
        <v>0</v>
      </c>
      <c r="J6" s="14">
        <v>0</v>
      </c>
      <c r="K6" s="12" t="s">
        <v>168</v>
      </c>
    </row>
    <row r="7" spans="2:11" ht="27.75" customHeight="1" x14ac:dyDescent="0.25">
      <c r="B7" s="11" t="s">
        <v>49</v>
      </c>
      <c r="C7" s="12">
        <v>120</v>
      </c>
      <c r="D7" s="13">
        <v>2</v>
      </c>
      <c r="E7" s="14">
        <v>2.3239999999999998</v>
      </c>
      <c r="F7" s="14">
        <v>8.1000000000000003E-2</v>
      </c>
      <c r="G7" s="14">
        <v>0</v>
      </c>
      <c r="H7" s="15">
        <v>4.34</v>
      </c>
      <c r="I7" s="15">
        <v>0</v>
      </c>
      <c r="J7" s="14">
        <v>0</v>
      </c>
      <c r="K7" s="16" t="s">
        <v>169</v>
      </c>
    </row>
    <row r="8" spans="2:11" ht="27.75" customHeight="1" x14ac:dyDescent="0.25">
      <c r="B8" s="11" t="s">
        <v>50</v>
      </c>
      <c r="C8" s="12">
        <v>111</v>
      </c>
      <c r="D8" s="13">
        <v>2</v>
      </c>
      <c r="E8" s="14">
        <v>0.42</v>
      </c>
      <c r="F8" s="14">
        <v>0</v>
      </c>
      <c r="G8" s="14">
        <v>0</v>
      </c>
      <c r="H8" s="15">
        <v>0</v>
      </c>
      <c r="I8" s="15">
        <v>0</v>
      </c>
      <c r="J8" s="14">
        <v>0</v>
      </c>
      <c r="K8" s="16" t="s">
        <v>170</v>
      </c>
    </row>
    <row r="9" spans="2:11" ht="27.75" customHeight="1" x14ac:dyDescent="0.25">
      <c r="B9" s="11" t="s">
        <v>51</v>
      </c>
      <c r="C9" s="12">
        <v>240</v>
      </c>
      <c r="D9" s="13">
        <v>3</v>
      </c>
      <c r="E9" s="14">
        <v>1.89</v>
      </c>
      <c r="F9" s="14">
        <v>0</v>
      </c>
      <c r="G9" s="14">
        <v>0</v>
      </c>
      <c r="H9" s="15">
        <v>3.99</v>
      </c>
      <c r="I9" s="15">
        <v>0</v>
      </c>
      <c r="J9" s="14">
        <v>0</v>
      </c>
      <c r="K9" s="12" t="s">
        <v>171</v>
      </c>
    </row>
    <row r="10" spans="2:11" ht="27.75" customHeight="1" x14ac:dyDescent="0.25">
      <c r="B10" s="11" t="s">
        <v>52</v>
      </c>
      <c r="C10" s="12">
        <v>246</v>
      </c>
      <c r="D10" s="13">
        <v>4</v>
      </c>
      <c r="E10" s="14">
        <v>2.3780000000000001</v>
      </c>
      <c r="F10" s="14">
        <v>0.27</v>
      </c>
      <c r="G10" s="14">
        <v>0</v>
      </c>
      <c r="H10" s="15">
        <v>3.99</v>
      </c>
      <c r="I10" s="15">
        <v>0</v>
      </c>
      <c r="J10" s="14">
        <v>0</v>
      </c>
      <c r="K10" s="16" t="s">
        <v>172</v>
      </c>
    </row>
    <row r="11" spans="2:11" ht="27.75" customHeight="1" x14ac:dyDescent="0.25">
      <c r="B11" s="11" t="s">
        <v>53</v>
      </c>
      <c r="C11" s="12">
        <v>214</v>
      </c>
      <c r="D11" s="13">
        <v>4</v>
      </c>
      <c r="E11" s="14">
        <v>0.49399999999999999</v>
      </c>
      <c r="F11" s="14">
        <v>0</v>
      </c>
      <c r="G11" s="14">
        <v>0</v>
      </c>
      <c r="H11" s="15">
        <v>0</v>
      </c>
      <c r="I11" s="15">
        <v>0</v>
      </c>
      <c r="J11" s="14">
        <v>0</v>
      </c>
      <c r="K11" s="16" t="s">
        <v>173</v>
      </c>
    </row>
    <row r="12" spans="2:11" ht="27.75" customHeight="1" x14ac:dyDescent="0.25">
      <c r="B12" s="11" t="s">
        <v>54</v>
      </c>
      <c r="C12" s="12">
        <v>290</v>
      </c>
      <c r="D12" s="13" t="s">
        <v>55</v>
      </c>
      <c r="E12" s="14">
        <v>1.825</v>
      </c>
      <c r="F12" s="14">
        <v>0.06</v>
      </c>
      <c r="G12" s="14">
        <v>0</v>
      </c>
      <c r="H12" s="15">
        <v>27.96</v>
      </c>
      <c r="I12" s="15">
        <v>0</v>
      </c>
      <c r="J12" s="14">
        <v>0</v>
      </c>
      <c r="K12" s="16" t="s">
        <v>174</v>
      </c>
    </row>
    <row r="13" spans="2:11" ht="27.75" customHeight="1" x14ac:dyDescent="0.25">
      <c r="B13" s="11" t="s">
        <v>56</v>
      </c>
      <c r="C13" s="12" t="s">
        <v>167</v>
      </c>
      <c r="D13" s="13" t="s">
        <v>55</v>
      </c>
      <c r="E13" s="14">
        <v>1.1910000000000001</v>
      </c>
      <c r="F13" s="14">
        <v>3.7999999999999999E-2</v>
      </c>
      <c r="G13" s="14">
        <v>0</v>
      </c>
      <c r="H13" s="15">
        <v>39.880000000000003</v>
      </c>
      <c r="I13" s="15">
        <v>0</v>
      </c>
      <c r="J13" s="14">
        <v>0</v>
      </c>
      <c r="K13" s="16" t="s">
        <v>167</v>
      </c>
    </row>
    <row r="14" spans="2:11" ht="27.75" customHeight="1" x14ac:dyDescent="0.25">
      <c r="B14" s="11" t="s">
        <v>57</v>
      </c>
      <c r="C14" s="12">
        <v>580</v>
      </c>
      <c r="D14" s="13" t="s">
        <v>55</v>
      </c>
      <c r="E14" s="14">
        <v>1.5169999999999999</v>
      </c>
      <c r="F14" s="14">
        <v>3.2000000000000001E-2</v>
      </c>
      <c r="G14" s="14">
        <v>0</v>
      </c>
      <c r="H14" s="15">
        <v>156.38999999999999</v>
      </c>
      <c r="I14" s="15">
        <v>0</v>
      </c>
      <c r="J14" s="14">
        <v>0</v>
      </c>
      <c r="K14" s="16">
        <v>410</v>
      </c>
    </row>
    <row r="15" spans="2:11" ht="27.75" customHeight="1" x14ac:dyDescent="0.25">
      <c r="B15" s="11" t="s">
        <v>58</v>
      </c>
      <c r="C15" s="12">
        <v>281</v>
      </c>
      <c r="D15" s="13">
        <v>0</v>
      </c>
      <c r="E15" s="14">
        <v>7.2169999999999996</v>
      </c>
      <c r="F15" s="14">
        <v>0.73399999999999999</v>
      </c>
      <c r="G15" s="14">
        <v>4.3999999999999997E-2</v>
      </c>
      <c r="H15" s="15">
        <v>11.93</v>
      </c>
      <c r="I15" s="15">
        <v>1.3</v>
      </c>
      <c r="J15" s="14">
        <v>0.28399999999999997</v>
      </c>
      <c r="K15" s="16" t="s">
        <v>175</v>
      </c>
    </row>
    <row r="16" spans="2:11" ht="27.75" customHeight="1" x14ac:dyDescent="0.25">
      <c r="B16" s="11" t="s">
        <v>59</v>
      </c>
      <c r="C16" s="12">
        <v>471</v>
      </c>
      <c r="D16" s="13">
        <v>0</v>
      </c>
      <c r="E16" s="14">
        <v>6.0369999999999999</v>
      </c>
      <c r="F16" s="14">
        <v>0.56699999999999995</v>
      </c>
      <c r="G16" s="14">
        <v>3.1E-2</v>
      </c>
      <c r="H16" s="15">
        <v>39.880000000000003</v>
      </c>
      <c r="I16" s="15">
        <v>1.72</v>
      </c>
      <c r="J16" s="14">
        <v>0.218</v>
      </c>
      <c r="K16" s="16">
        <v>472</v>
      </c>
    </row>
    <row r="17" spans="2:11" ht="27.75" customHeight="1" x14ac:dyDescent="0.25">
      <c r="B17" s="11" t="s">
        <v>60</v>
      </c>
      <c r="C17" s="12">
        <v>581</v>
      </c>
      <c r="D17" s="13">
        <v>0</v>
      </c>
      <c r="E17" s="14">
        <v>4.9550000000000001</v>
      </c>
      <c r="F17" s="14">
        <v>0.42599999999999999</v>
      </c>
      <c r="G17" s="14">
        <v>2.1000000000000001E-2</v>
      </c>
      <c r="H17" s="15">
        <v>87.23</v>
      </c>
      <c r="I17" s="15">
        <v>1.61</v>
      </c>
      <c r="J17" s="14">
        <v>0.16900000000000001</v>
      </c>
      <c r="K17" s="16" t="s">
        <v>176</v>
      </c>
    </row>
    <row r="18" spans="2:11" ht="27.75" customHeight="1" x14ac:dyDescent="0.25">
      <c r="B18" s="11" t="s">
        <v>61</v>
      </c>
      <c r="C18" s="12">
        <v>685</v>
      </c>
      <c r="D18" s="13">
        <v>0</v>
      </c>
      <c r="E18" s="14">
        <v>3.996</v>
      </c>
      <c r="F18" s="14">
        <v>0.27900000000000003</v>
      </c>
      <c r="G18" s="14">
        <v>8.9999999999999993E-3</v>
      </c>
      <c r="H18" s="15">
        <v>130.84</v>
      </c>
      <c r="I18" s="15">
        <v>2.4900000000000002</v>
      </c>
      <c r="J18" s="14">
        <v>0.12</v>
      </c>
      <c r="K18" s="16">
        <v>686</v>
      </c>
    </row>
    <row r="19" spans="2:11" ht="27.75" customHeight="1" x14ac:dyDescent="0.25">
      <c r="B19" s="11" t="s">
        <v>62</v>
      </c>
      <c r="C19" s="12" t="s">
        <v>177</v>
      </c>
      <c r="D19" s="13" t="s">
        <v>63</v>
      </c>
      <c r="E19" s="14">
        <v>1.861</v>
      </c>
      <c r="F19" s="14">
        <v>0</v>
      </c>
      <c r="G19" s="14">
        <v>0</v>
      </c>
      <c r="H19" s="15">
        <v>0</v>
      </c>
      <c r="I19" s="15">
        <v>0</v>
      </c>
      <c r="J19" s="14">
        <v>0</v>
      </c>
      <c r="K19" s="16" t="s">
        <v>167</v>
      </c>
    </row>
    <row r="20" spans="2:11" ht="27.75" customHeight="1" x14ac:dyDescent="0.25">
      <c r="B20" s="11" t="s">
        <v>64</v>
      </c>
      <c r="C20" s="12" t="s">
        <v>178</v>
      </c>
      <c r="D20" s="13">
        <v>0</v>
      </c>
      <c r="E20" s="14">
        <v>19.109000000000002</v>
      </c>
      <c r="F20" s="14">
        <v>2.0720000000000001</v>
      </c>
      <c r="G20" s="14">
        <v>0.13300000000000001</v>
      </c>
      <c r="H20" s="15">
        <v>0</v>
      </c>
      <c r="I20" s="15">
        <v>0</v>
      </c>
      <c r="J20" s="14">
        <v>0</v>
      </c>
      <c r="K20" s="12" t="s">
        <v>167</v>
      </c>
    </row>
    <row r="21" spans="2:11" ht="27.75" customHeight="1" x14ac:dyDescent="0.25">
      <c r="B21" s="11" t="s">
        <v>65</v>
      </c>
      <c r="C21" s="12">
        <v>20</v>
      </c>
      <c r="D21" s="13">
        <v>8</v>
      </c>
      <c r="E21" s="14">
        <v>-0.55400000000000005</v>
      </c>
      <c r="F21" s="14">
        <v>0</v>
      </c>
      <c r="G21" s="14">
        <v>0</v>
      </c>
      <c r="H21" s="15">
        <v>0</v>
      </c>
      <c r="I21" s="15">
        <v>0</v>
      </c>
      <c r="J21" s="14">
        <v>0</v>
      </c>
      <c r="K21" s="16" t="s">
        <v>179</v>
      </c>
    </row>
    <row r="22" spans="2:11" ht="27.75" customHeight="1" x14ac:dyDescent="0.25">
      <c r="B22" s="11" t="s">
        <v>66</v>
      </c>
      <c r="C22" s="12">
        <v>30</v>
      </c>
      <c r="D22" s="13">
        <v>8</v>
      </c>
      <c r="E22" s="14">
        <v>-0.49</v>
      </c>
      <c r="F22" s="14">
        <v>0</v>
      </c>
      <c r="G22" s="14">
        <v>0</v>
      </c>
      <c r="H22" s="15">
        <v>0</v>
      </c>
      <c r="I22" s="15">
        <v>0</v>
      </c>
      <c r="J22" s="14">
        <v>0</v>
      </c>
      <c r="K22" s="12" t="s">
        <v>167</v>
      </c>
    </row>
    <row r="23" spans="2:11" ht="27.75" customHeight="1" x14ac:dyDescent="0.25">
      <c r="B23" s="11" t="s">
        <v>67</v>
      </c>
      <c r="C23" s="12">
        <v>22</v>
      </c>
      <c r="D23" s="13">
        <v>0</v>
      </c>
      <c r="E23" s="14">
        <v>-0.55400000000000005</v>
      </c>
      <c r="F23" s="14">
        <v>0</v>
      </c>
      <c r="G23" s="14">
        <v>0</v>
      </c>
      <c r="H23" s="15">
        <v>0</v>
      </c>
      <c r="I23" s="15">
        <v>0</v>
      </c>
      <c r="J23" s="14">
        <v>0.14099999999999999</v>
      </c>
      <c r="K23" s="12" t="s">
        <v>180</v>
      </c>
    </row>
    <row r="24" spans="2:11" ht="27.75" customHeight="1" x14ac:dyDescent="0.25">
      <c r="B24" s="11" t="s">
        <v>68</v>
      </c>
      <c r="C24" s="12">
        <v>24</v>
      </c>
      <c r="D24" s="13">
        <v>0</v>
      </c>
      <c r="E24" s="14">
        <v>-3.5129999999999999</v>
      </c>
      <c r="F24" s="14">
        <v>-0.53400000000000003</v>
      </c>
      <c r="G24" s="14">
        <v>-3.9E-2</v>
      </c>
      <c r="H24" s="15">
        <v>0</v>
      </c>
      <c r="I24" s="15">
        <v>0</v>
      </c>
      <c r="J24" s="14">
        <v>0.14099999999999999</v>
      </c>
      <c r="K24" s="12" t="s">
        <v>167</v>
      </c>
    </row>
    <row r="25" spans="2:11" ht="27.75" customHeight="1" x14ac:dyDescent="0.25">
      <c r="B25" s="11" t="s">
        <v>69</v>
      </c>
      <c r="C25" s="12">
        <v>23</v>
      </c>
      <c r="D25" s="13">
        <v>0</v>
      </c>
      <c r="E25" s="14">
        <v>-0.49</v>
      </c>
      <c r="F25" s="14">
        <v>0</v>
      </c>
      <c r="G25" s="14">
        <v>0</v>
      </c>
      <c r="H25" s="15">
        <v>0</v>
      </c>
      <c r="I25" s="15">
        <v>0</v>
      </c>
      <c r="J25" s="14">
        <v>0.13500000000000001</v>
      </c>
      <c r="K25" s="12">
        <v>14</v>
      </c>
    </row>
    <row r="26" spans="2:11" ht="27.75" customHeight="1" x14ac:dyDescent="0.25">
      <c r="B26" s="11" t="s">
        <v>70</v>
      </c>
      <c r="C26" s="12">
        <v>25</v>
      </c>
      <c r="D26" s="13">
        <v>0</v>
      </c>
      <c r="E26" s="14">
        <v>-3.1219999999999999</v>
      </c>
      <c r="F26" s="14">
        <v>-0.46899999999999997</v>
      </c>
      <c r="G26" s="14">
        <v>-3.4000000000000002E-2</v>
      </c>
      <c r="H26" s="15">
        <v>0</v>
      </c>
      <c r="I26" s="15">
        <v>0</v>
      </c>
      <c r="J26" s="14">
        <v>0.13500000000000001</v>
      </c>
      <c r="K26" s="12" t="s">
        <v>167</v>
      </c>
    </row>
    <row r="27" spans="2:11" ht="27.75" customHeight="1" x14ac:dyDescent="0.25">
      <c r="B27" s="11" t="s">
        <v>71</v>
      </c>
      <c r="C27" s="12">
        <v>26</v>
      </c>
      <c r="D27" s="13">
        <v>0</v>
      </c>
      <c r="E27" s="14">
        <v>-0.34899999999999998</v>
      </c>
      <c r="F27" s="14">
        <v>0</v>
      </c>
      <c r="G27" s="14">
        <v>0</v>
      </c>
      <c r="H27" s="15">
        <v>13.08</v>
      </c>
      <c r="I27" s="15">
        <v>0</v>
      </c>
      <c r="J27" s="14">
        <v>0.105</v>
      </c>
      <c r="K27" s="12" t="s">
        <v>181</v>
      </c>
    </row>
    <row r="28" spans="2:11" ht="27.75" customHeight="1" x14ac:dyDescent="0.25">
      <c r="B28" s="11" t="s">
        <v>72</v>
      </c>
      <c r="C28" s="12">
        <v>28</v>
      </c>
      <c r="D28" s="13">
        <v>0</v>
      </c>
      <c r="E28" s="14">
        <v>-2.2679999999999998</v>
      </c>
      <c r="F28" s="14">
        <v>-0.32300000000000001</v>
      </c>
      <c r="G28" s="14">
        <v>-2.1000000000000001E-2</v>
      </c>
      <c r="H28" s="15">
        <v>13.08</v>
      </c>
      <c r="I28" s="15">
        <v>0</v>
      </c>
      <c r="J28" s="14">
        <v>0.105</v>
      </c>
      <c r="K28" s="12" t="s">
        <v>167</v>
      </c>
    </row>
    <row r="29" spans="2:11" ht="27.75" customHeight="1" x14ac:dyDescent="0.25">
      <c r="B29" s="11" t="s">
        <v>73</v>
      </c>
      <c r="C29" s="12">
        <v>29</v>
      </c>
      <c r="D29" s="13">
        <v>0</v>
      </c>
      <c r="E29" s="14">
        <v>-2.0569999999999999</v>
      </c>
      <c r="F29" s="14">
        <v>-0.28799999999999998</v>
      </c>
      <c r="G29" s="14">
        <v>-1.7999999999999999E-2</v>
      </c>
      <c r="H29" s="15">
        <v>13.08</v>
      </c>
      <c r="I29" s="15">
        <v>0</v>
      </c>
      <c r="J29" s="14">
        <v>7.8E-2</v>
      </c>
      <c r="K29" s="12" t="s">
        <v>167</v>
      </c>
    </row>
    <row r="30" spans="2:11" ht="27.75" customHeight="1" x14ac:dyDescent="0.25">
      <c r="B30" s="11" t="s">
        <v>74</v>
      </c>
      <c r="C30" s="12">
        <v>27</v>
      </c>
      <c r="D30" s="13">
        <v>0</v>
      </c>
      <c r="E30" s="14">
        <v>-0.314</v>
      </c>
      <c r="F30" s="14">
        <v>0</v>
      </c>
      <c r="G30" s="14">
        <v>0</v>
      </c>
      <c r="H30" s="15">
        <v>13.08</v>
      </c>
      <c r="I30" s="15">
        <v>0</v>
      </c>
      <c r="J30" s="14">
        <v>7.8E-2</v>
      </c>
      <c r="K30" s="12">
        <v>16</v>
      </c>
    </row>
    <row r="31" spans="2:11" ht="27.75" customHeight="1" x14ac:dyDescent="0.25">
      <c r="B31" s="11" t="s">
        <v>75</v>
      </c>
      <c r="C31" s="12">
        <v>150</v>
      </c>
      <c r="D31" s="13">
        <v>1</v>
      </c>
      <c r="E31" s="14">
        <v>1.1761630638083738</v>
      </c>
      <c r="F31" s="14">
        <v>0</v>
      </c>
      <c r="G31" s="14">
        <v>0</v>
      </c>
      <c r="H31" s="15">
        <v>2.7727038006128963</v>
      </c>
      <c r="I31" s="15">
        <v>0</v>
      </c>
      <c r="J31" s="14">
        <v>0</v>
      </c>
      <c r="K31" s="12" t="s">
        <v>167</v>
      </c>
    </row>
    <row r="32" spans="2:11" ht="27.75" customHeight="1" x14ac:dyDescent="0.25">
      <c r="B32" s="11" t="s">
        <v>76</v>
      </c>
      <c r="C32" s="12">
        <v>151</v>
      </c>
      <c r="D32" s="13">
        <v>2</v>
      </c>
      <c r="E32" s="14">
        <v>1.4847381641991637</v>
      </c>
      <c r="F32" s="14">
        <v>5.174861932019461E-2</v>
      </c>
      <c r="G32" s="14">
        <v>0</v>
      </c>
      <c r="H32" s="15">
        <v>2.7727038006128963</v>
      </c>
      <c r="I32" s="15">
        <v>0</v>
      </c>
      <c r="J32" s="14">
        <v>0</v>
      </c>
      <c r="K32" s="12" t="s">
        <v>167</v>
      </c>
    </row>
    <row r="33" spans="2:11" ht="27.75" customHeight="1" x14ac:dyDescent="0.25">
      <c r="B33" s="11" t="s">
        <v>77</v>
      </c>
      <c r="C33" s="12">
        <v>152</v>
      </c>
      <c r="D33" s="13">
        <v>2</v>
      </c>
      <c r="E33" s="14">
        <v>0.26832617425286093</v>
      </c>
      <c r="F33" s="14">
        <v>0</v>
      </c>
      <c r="G33" s="14">
        <v>0</v>
      </c>
      <c r="H33" s="15">
        <v>0</v>
      </c>
      <c r="I33" s="15">
        <v>0</v>
      </c>
      <c r="J33" s="14">
        <v>0</v>
      </c>
      <c r="K33" s="12" t="s">
        <v>167</v>
      </c>
    </row>
    <row r="34" spans="2:11" ht="27.75" customHeight="1" x14ac:dyDescent="0.25">
      <c r="B34" s="11" t="s">
        <v>78</v>
      </c>
      <c r="C34" s="12">
        <v>153</v>
      </c>
      <c r="D34" s="13">
        <v>3</v>
      </c>
      <c r="E34" s="14">
        <v>1.207467784137874</v>
      </c>
      <c r="F34" s="14">
        <v>0</v>
      </c>
      <c r="G34" s="14">
        <v>0</v>
      </c>
      <c r="H34" s="15">
        <v>2.5490986554021791</v>
      </c>
      <c r="I34" s="15">
        <v>0</v>
      </c>
      <c r="J34" s="14">
        <v>0</v>
      </c>
      <c r="K34" s="12" t="s">
        <v>167</v>
      </c>
    </row>
    <row r="35" spans="2:11" ht="27.75" customHeight="1" x14ac:dyDescent="0.25">
      <c r="B35" s="11" t="s">
        <v>79</v>
      </c>
      <c r="C35" s="12">
        <v>154</v>
      </c>
      <c r="D35" s="13">
        <v>4</v>
      </c>
      <c r="E35" s="14">
        <v>1.5192372437459603</v>
      </c>
      <c r="F35" s="14">
        <v>0.17249539773398204</v>
      </c>
      <c r="G35" s="14">
        <v>0</v>
      </c>
      <c r="H35" s="15">
        <v>2.5490986554021791</v>
      </c>
      <c r="I35" s="15">
        <v>0</v>
      </c>
      <c r="J35" s="14">
        <v>0</v>
      </c>
      <c r="K35" s="12" t="s">
        <v>167</v>
      </c>
    </row>
    <row r="36" spans="2:11" ht="27.75" customHeight="1" x14ac:dyDescent="0.25">
      <c r="B36" s="11" t="s">
        <v>80</v>
      </c>
      <c r="C36" s="12">
        <v>155</v>
      </c>
      <c r="D36" s="13">
        <v>4</v>
      </c>
      <c r="E36" s="14">
        <v>0.31560269066884117</v>
      </c>
      <c r="F36" s="14">
        <v>0</v>
      </c>
      <c r="G36" s="14">
        <v>0</v>
      </c>
      <c r="H36" s="15">
        <v>0</v>
      </c>
      <c r="I36" s="15">
        <v>0</v>
      </c>
      <c r="J36" s="14">
        <v>0</v>
      </c>
      <c r="K36" s="12" t="s">
        <v>167</v>
      </c>
    </row>
    <row r="37" spans="2:11" ht="27.75" customHeight="1" x14ac:dyDescent="0.25">
      <c r="B37" s="11" t="s">
        <v>81</v>
      </c>
      <c r="C37" s="12">
        <v>156</v>
      </c>
      <c r="D37" s="13" t="s">
        <v>55</v>
      </c>
      <c r="E37" s="14">
        <v>1.1659411143130267</v>
      </c>
      <c r="F37" s="14">
        <v>3.8332310607551559E-2</v>
      </c>
      <c r="G37" s="14">
        <v>0</v>
      </c>
      <c r="H37" s="15">
        <v>17.862856743119028</v>
      </c>
      <c r="I37" s="15">
        <v>0</v>
      </c>
      <c r="J37" s="14">
        <v>0</v>
      </c>
      <c r="K37" s="12" t="s">
        <v>167</v>
      </c>
    </row>
    <row r="38" spans="2:11" ht="27.75" customHeight="1" x14ac:dyDescent="0.25">
      <c r="B38" s="11" t="s">
        <v>82</v>
      </c>
      <c r="C38" s="12">
        <v>157</v>
      </c>
      <c r="D38" s="13">
        <v>0</v>
      </c>
      <c r="E38" s="14">
        <v>4.6107380942449936</v>
      </c>
      <c r="F38" s="14">
        <v>0.4689319330990474</v>
      </c>
      <c r="G38" s="14">
        <v>2.8110361112204475E-2</v>
      </c>
      <c r="H38" s="15">
        <v>7.6217410924681683</v>
      </c>
      <c r="I38" s="15">
        <v>0.83053339649695046</v>
      </c>
      <c r="J38" s="14">
        <v>0.1814396035424107</v>
      </c>
      <c r="K38" s="12" t="s">
        <v>167</v>
      </c>
    </row>
    <row r="39" spans="2:11" ht="27.75" customHeight="1" x14ac:dyDescent="0.25">
      <c r="B39" s="11" t="s">
        <v>83</v>
      </c>
      <c r="C39" s="12">
        <v>169</v>
      </c>
      <c r="D39" s="13" t="s">
        <v>63</v>
      </c>
      <c r="E39" s="14">
        <v>1.1889405006775575</v>
      </c>
      <c r="F39" s="14">
        <v>0</v>
      </c>
      <c r="G39" s="14">
        <v>0</v>
      </c>
      <c r="H39" s="15">
        <v>0</v>
      </c>
      <c r="I39" s="15">
        <v>0</v>
      </c>
      <c r="J39" s="14">
        <v>0</v>
      </c>
      <c r="K39" s="12" t="s">
        <v>167</v>
      </c>
    </row>
    <row r="40" spans="2:11" ht="27.75" customHeight="1" x14ac:dyDescent="0.25">
      <c r="B40" s="11" t="s">
        <v>84</v>
      </c>
      <c r="C40" s="12">
        <v>170</v>
      </c>
      <c r="D40" s="13">
        <v>0</v>
      </c>
      <c r="E40" s="14">
        <v>12.208202056661714</v>
      </c>
      <c r="F40" s="14">
        <v>1.3237424596474472</v>
      </c>
      <c r="G40" s="14">
        <v>8.4969955180072637E-2</v>
      </c>
      <c r="H40" s="15">
        <v>0</v>
      </c>
      <c r="I40" s="15">
        <v>0</v>
      </c>
      <c r="J40" s="14">
        <v>0</v>
      </c>
      <c r="K40" s="12" t="s">
        <v>167</v>
      </c>
    </row>
    <row r="41" spans="2:11" ht="27.75" customHeight="1" x14ac:dyDescent="0.25">
      <c r="B41" s="11" t="s">
        <v>85</v>
      </c>
      <c r="C41" s="12">
        <v>172</v>
      </c>
      <c r="D41" s="13">
        <v>8</v>
      </c>
      <c r="E41" s="14">
        <v>-0.55400000000000005</v>
      </c>
      <c r="F41" s="14">
        <v>0</v>
      </c>
      <c r="G41" s="14">
        <v>0</v>
      </c>
      <c r="H41" s="15">
        <v>0</v>
      </c>
      <c r="I41" s="15">
        <v>0</v>
      </c>
      <c r="J41" s="14">
        <v>0</v>
      </c>
      <c r="K41" s="12" t="s">
        <v>167</v>
      </c>
    </row>
    <row r="42" spans="2:11" ht="27.75" customHeight="1" x14ac:dyDescent="0.25">
      <c r="B42" s="11" t="s">
        <v>86</v>
      </c>
      <c r="C42" s="12">
        <v>173</v>
      </c>
      <c r="D42" s="13">
        <v>0</v>
      </c>
      <c r="E42" s="14">
        <v>-0.55400000000000005</v>
      </c>
      <c r="F42" s="14">
        <v>0</v>
      </c>
      <c r="G42" s="14">
        <v>0</v>
      </c>
      <c r="H42" s="15">
        <v>0</v>
      </c>
      <c r="I42" s="15">
        <v>0</v>
      </c>
      <c r="J42" s="14">
        <v>0.14099999999999999</v>
      </c>
      <c r="K42" s="12" t="s">
        <v>167</v>
      </c>
    </row>
    <row r="43" spans="2:11" ht="27.75" customHeight="1" x14ac:dyDescent="0.25">
      <c r="B43" s="11" t="s">
        <v>87</v>
      </c>
      <c r="C43" s="12">
        <v>174</v>
      </c>
      <c r="D43" s="13">
        <v>0</v>
      </c>
      <c r="E43" s="14">
        <v>-3.5129999999999999</v>
      </c>
      <c r="F43" s="14">
        <v>-0.53400000000000003</v>
      </c>
      <c r="G43" s="14">
        <v>-3.9E-2</v>
      </c>
      <c r="H43" s="15">
        <v>0</v>
      </c>
      <c r="I43" s="15">
        <v>0</v>
      </c>
      <c r="J43" s="14">
        <v>0.14099999999999999</v>
      </c>
      <c r="K43" s="12" t="s">
        <v>167</v>
      </c>
    </row>
    <row r="44" spans="2:11" ht="27.75" customHeight="1" x14ac:dyDescent="0.25">
      <c r="B44" s="11" t="s">
        <v>88</v>
      </c>
      <c r="C44" s="12">
        <v>158</v>
      </c>
      <c r="D44" s="13">
        <v>1</v>
      </c>
      <c r="E44" s="14">
        <v>0.70167514277210052</v>
      </c>
      <c r="F44" s="14">
        <v>0</v>
      </c>
      <c r="G44" s="14">
        <v>0</v>
      </c>
      <c r="H44" s="15">
        <v>1.6541391198429747</v>
      </c>
      <c r="I44" s="15">
        <v>0</v>
      </c>
      <c r="J44" s="14">
        <v>0</v>
      </c>
      <c r="K44" s="12" t="s">
        <v>167</v>
      </c>
    </row>
    <row r="45" spans="2:11" ht="27.75" customHeight="1" x14ac:dyDescent="0.25">
      <c r="B45" s="11" t="s">
        <v>89</v>
      </c>
      <c r="C45" s="12">
        <v>159</v>
      </c>
      <c r="D45" s="13">
        <v>2</v>
      </c>
      <c r="E45" s="14">
        <v>0.88576481901268966</v>
      </c>
      <c r="F45" s="14">
        <v>3.0872181729788239E-2</v>
      </c>
      <c r="G45" s="14">
        <v>0</v>
      </c>
      <c r="H45" s="15">
        <v>1.6541391198429747</v>
      </c>
      <c r="I45" s="15">
        <v>0</v>
      </c>
      <c r="J45" s="14">
        <v>0</v>
      </c>
      <c r="K45" s="12" t="s">
        <v>167</v>
      </c>
    </row>
    <row r="46" spans="2:11" ht="27.75" customHeight="1" x14ac:dyDescent="0.25">
      <c r="B46" s="11" t="s">
        <v>90</v>
      </c>
      <c r="C46" s="12">
        <v>160</v>
      </c>
      <c r="D46" s="13">
        <v>2</v>
      </c>
      <c r="E46" s="14">
        <v>0.16007797933964271</v>
      </c>
      <c r="F46" s="14">
        <v>0</v>
      </c>
      <c r="G46" s="14">
        <v>0</v>
      </c>
      <c r="H46" s="15">
        <v>0</v>
      </c>
      <c r="I46" s="15">
        <v>0</v>
      </c>
      <c r="J46" s="14">
        <v>0</v>
      </c>
      <c r="K46" s="12" t="s">
        <v>167</v>
      </c>
    </row>
    <row r="47" spans="2:11" ht="27.75" customHeight="1" x14ac:dyDescent="0.25">
      <c r="B47" s="11" t="s">
        <v>91</v>
      </c>
      <c r="C47" s="12">
        <v>161</v>
      </c>
      <c r="D47" s="13">
        <v>3</v>
      </c>
      <c r="E47" s="14">
        <v>0.72035090702839222</v>
      </c>
      <c r="F47" s="14">
        <v>0</v>
      </c>
      <c r="G47" s="14">
        <v>0</v>
      </c>
      <c r="H47" s="15">
        <v>1.5207408037266059</v>
      </c>
      <c r="I47" s="15">
        <v>0</v>
      </c>
      <c r="J47" s="14">
        <v>0</v>
      </c>
      <c r="K47" s="12" t="s">
        <v>167</v>
      </c>
    </row>
    <row r="48" spans="2:11" ht="27.75" customHeight="1" x14ac:dyDescent="0.25">
      <c r="B48" s="11" t="s">
        <v>92</v>
      </c>
      <c r="C48" s="12">
        <v>162</v>
      </c>
      <c r="D48" s="13">
        <v>4</v>
      </c>
      <c r="E48" s="14">
        <v>0.90634627349921526</v>
      </c>
      <c r="F48" s="14">
        <v>0.10290727243262747</v>
      </c>
      <c r="G48" s="14">
        <v>0</v>
      </c>
      <c r="H48" s="15">
        <v>1.5207408037266059</v>
      </c>
      <c r="I48" s="15">
        <v>0</v>
      </c>
      <c r="J48" s="14">
        <v>0</v>
      </c>
      <c r="K48" s="12" t="s">
        <v>167</v>
      </c>
    </row>
    <row r="49" spans="2:11" ht="27.75" customHeight="1" x14ac:dyDescent="0.25">
      <c r="B49" s="11" t="s">
        <v>93</v>
      </c>
      <c r="C49" s="12">
        <v>163</v>
      </c>
      <c r="D49" s="13">
        <v>4</v>
      </c>
      <c r="E49" s="14">
        <v>0.18828219474710359</v>
      </c>
      <c r="F49" s="14">
        <v>0</v>
      </c>
      <c r="G49" s="14">
        <v>0</v>
      </c>
      <c r="H49" s="15">
        <v>0</v>
      </c>
      <c r="I49" s="15">
        <v>0</v>
      </c>
      <c r="J49" s="14">
        <v>0</v>
      </c>
      <c r="K49" s="12" t="s">
        <v>167</v>
      </c>
    </row>
    <row r="50" spans="2:11" ht="27.75" customHeight="1" x14ac:dyDescent="0.25">
      <c r="B50" s="11" t="s">
        <v>94</v>
      </c>
      <c r="C50" s="12">
        <v>164</v>
      </c>
      <c r="D50" s="13" t="s">
        <v>55</v>
      </c>
      <c r="E50" s="14">
        <v>0.69557693403535226</v>
      </c>
      <c r="F50" s="14">
        <v>2.2868282762806103E-2</v>
      </c>
      <c r="G50" s="14">
        <v>0</v>
      </c>
      <c r="H50" s="15">
        <v>10.656619767467644</v>
      </c>
      <c r="I50" s="15">
        <v>0</v>
      </c>
      <c r="J50" s="14">
        <v>0</v>
      </c>
      <c r="K50" s="12" t="s">
        <v>167</v>
      </c>
    </row>
    <row r="51" spans="2:11" ht="27.75" customHeight="1" x14ac:dyDescent="0.25">
      <c r="B51" s="11" t="s">
        <v>95</v>
      </c>
      <c r="C51" s="12">
        <v>165</v>
      </c>
      <c r="D51" s="13">
        <v>0</v>
      </c>
      <c r="E51" s="14">
        <v>2.7506732783195273</v>
      </c>
      <c r="F51" s="14">
        <v>0.27975532579832796</v>
      </c>
      <c r="G51" s="14">
        <v>1.6770074026057808E-2</v>
      </c>
      <c r="H51" s="15">
        <v>4.5469768893379463</v>
      </c>
      <c r="I51" s="15">
        <v>0.49547945986079889</v>
      </c>
      <c r="J51" s="14">
        <v>0.1082432050772822</v>
      </c>
      <c r="K51" s="12" t="s">
        <v>167</v>
      </c>
    </row>
    <row r="52" spans="2:11" ht="27.75" customHeight="1" x14ac:dyDescent="0.25">
      <c r="B52" s="11" t="s">
        <v>96</v>
      </c>
      <c r="C52" s="12">
        <v>166</v>
      </c>
      <c r="D52" s="13">
        <v>0</v>
      </c>
      <c r="E52" s="14">
        <v>3.6917249812201502</v>
      </c>
      <c r="F52" s="14">
        <v>0.34672984335793028</v>
      </c>
      <c r="G52" s="14">
        <v>1.8957010836147866E-2</v>
      </c>
      <c r="H52" s="15">
        <v>24.387277165986351</v>
      </c>
      <c r="I52" s="15">
        <v>1.0518083431669139</v>
      </c>
      <c r="J52" s="14">
        <v>0.13331059233162049</v>
      </c>
      <c r="K52" s="12" t="s">
        <v>167</v>
      </c>
    </row>
    <row r="53" spans="2:11" ht="27.75" customHeight="1" x14ac:dyDescent="0.25">
      <c r="B53" s="11" t="s">
        <v>97</v>
      </c>
      <c r="C53" s="12">
        <v>167</v>
      </c>
      <c r="D53" s="13">
        <v>0</v>
      </c>
      <c r="E53" s="14">
        <v>3.725581826871212</v>
      </c>
      <c r="F53" s="14">
        <v>0.32030229227994678</v>
      </c>
      <c r="G53" s="14">
        <v>1.5789549619433997E-2</v>
      </c>
      <c r="H53" s="15">
        <v>65.586781585867982</v>
      </c>
      <c r="I53" s="15">
        <v>1.2105321374899398</v>
      </c>
      <c r="J53" s="14">
        <v>0.12706828027068312</v>
      </c>
      <c r="K53" s="12" t="s">
        <v>167</v>
      </c>
    </row>
    <row r="54" spans="2:11" ht="27.75" customHeight="1" x14ac:dyDescent="0.25">
      <c r="B54" s="11" t="s">
        <v>98</v>
      </c>
      <c r="C54" s="12">
        <v>168</v>
      </c>
      <c r="D54" s="13" t="s">
        <v>63</v>
      </c>
      <c r="E54" s="14">
        <v>0.70929790369303591</v>
      </c>
      <c r="F54" s="14">
        <v>0</v>
      </c>
      <c r="G54" s="14">
        <v>0</v>
      </c>
      <c r="H54" s="15">
        <v>0</v>
      </c>
      <c r="I54" s="15">
        <v>0</v>
      </c>
      <c r="J54" s="14">
        <v>0</v>
      </c>
      <c r="K54" s="12" t="s">
        <v>167</v>
      </c>
    </row>
    <row r="55" spans="2:11" ht="27.75" customHeight="1" x14ac:dyDescent="0.25">
      <c r="B55" s="11" t="s">
        <v>99</v>
      </c>
      <c r="C55" s="12">
        <v>171</v>
      </c>
      <c r="D55" s="13">
        <v>0</v>
      </c>
      <c r="E55" s="14">
        <v>7.2831669219076973</v>
      </c>
      <c r="F55" s="14">
        <v>0.78971803140890406</v>
      </c>
      <c r="G55" s="14">
        <v>5.0691360124220194E-2</v>
      </c>
      <c r="H55" s="15">
        <v>0</v>
      </c>
      <c r="I55" s="15">
        <v>0</v>
      </c>
      <c r="J55" s="14">
        <v>0</v>
      </c>
      <c r="K55" s="12" t="s">
        <v>167</v>
      </c>
    </row>
    <row r="56" spans="2:11" ht="27.75" customHeight="1" x14ac:dyDescent="0.25">
      <c r="B56" s="11" t="s">
        <v>100</v>
      </c>
      <c r="C56" s="12">
        <v>175</v>
      </c>
      <c r="D56" s="13">
        <v>8</v>
      </c>
      <c r="E56" s="14">
        <v>-0.55400000000000005</v>
      </c>
      <c r="F56" s="14">
        <v>0</v>
      </c>
      <c r="G56" s="14">
        <v>0</v>
      </c>
      <c r="H56" s="15">
        <v>0</v>
      </c>
      <c r="I56" s="15">
        <v>0</v>
      </c>
      <c r="J56" s="14">
        <v>0</v>
      </c>
      <c r="K56" s="12" t="s">
        <v>167</v>
      </c>
    </row>
    <row r="57" spans="2:11" ht="27.75" customHeight="1" x14ac:dyDescent="0.25">
      <c r="B57" s="11" t="s">
        <v>101</v>
      </c>
      <c r="C57" s="12">
        <v>176</v>
      </c>
      <c r="D57" s="13">
        <v>8</v>
      </c>
      <c r="E57" s="14">
        <v>-0.49</v>
      </c>
      <c r="F57" s="14">
        <v>0</v>
      </c>
      <c r="G57" s="14">
        <v>0</v>
      </c>
      <c r="H57" s="15">
        <v>0</v>
      </c>
      <c r="I57" s="15">
        <v>0</v>
      </c>
      <c r="J57" s="14">
        <v>0</v>
      </c>
      <c r="K57" s="12" t="s">
        <v>167</v>
      </c>
    </row>
    <row r="58" spans="2:11" ht="27.75" customHeight="1" x14ac:dyDescent="0.25">
      <c r="B58" s="11" t="s">
        <v>102</v>
      </c>
      <c r="C58" s="12">
        <v>177</v>
      </c>
      <c r="D58" s="13">
        <v>0</v>
      </c>
      <c r="E58" s="14">
        <v>-0.55400000000000005</v>
      </c>
      <c r="F58" s="14">
        <v>0</v>
      </c>
      <c r="G58" s="14">
        <v>0</v>
      </c>
      <c r="H58" s="15">
        <v>0</v>
      </c>
      <c r="I58" s="15">
        <v>0</v>
      </c>
      <c r="J58" s="14">
        <v>0.14099999999999999</v>
      </c>
      <c r="K58" s="12" t="s">
        <v>167</v>
      </c>
    </row>
    <row r="59" spans="2:11" ht="27.75" customHeight="1" x14ac:dyDescent="0.25">
      <c r="B59" s="11" t="s">
        <v>103</v>
      </c>
      <c r="C59" s="12">
        <v>178</v>
      </c>
      <c r="D59" s="13">
        <v>0</v>
      </c>
      <c r="E59" s="14">
        <v>-3.5129999999999999</v>
      </c>
      <c r="F59" s="14">
        <v>-0.53400000000000003</v>
      </c>
      <c r="G59" s="14">
        <v>-3.9E-2</v>
      </c>
      <c r="H59" s="15">
        <v>0</v>
      </c>
      <c r="I59" s="15">
        <v>0</v>
      </c>
      <c r="J59" s="14">
        <v>0.14099999999999999</v>
      </c>
      <c r="K59" s="12" t="s">
        <v>167</v>
      </c>
    </row>
    <row r="60" spans="2:11" ht="27.75" customHeight="1" x14ac:dyDescent="0.25">
      <c r="B60" s="11" t="s">
        <v>104</v>
      </c>
      <c r="C60" s="12">
        <v>179</v>
      </c>
      <c r="D60" s="13">
        <v>0</v>
      </c>
      <c r="E60" s="14">
        <v>-0.49</v>
      </c>
      <c r="F60" s="14">
        <v>0</v>
      </c>
      <c r="G60" s="14">
        <v>0</v>
      </c>
      <c r="H60" s="15">
        <v>0</v>
      </c>
      <c r="I60" s="15">
        <v>0</v>
      </c>
      <c r="J60" s="14">
        <v>0.13500000000000001</v>
      </c>
      <c r="K60" s="12" t="s">
        <v>167</v>
      </c>
    </row>
    <row r="61" spans="2:11" ht="27.75" customHeight="1" x14ac:dyDescent="0.25">
      <c r="B61" s="11" t="s">
        <v>105</v>
      </c>
      <c r="C61" s="12">
        <v>180</v>
      </c>
      <c r="D61" s="13">
        <v>0</v>
      </c>
      <c r="E61" s="14">
        <v>-3.1219999999999999</v>
      </c>
      <c r="F61" s="14">
        <v>-0.46899999999999997</v>
      </c>
      <c r="G61" s="14">
        <v>-3.4000000000000002E-2</v>
      </c>
      <c r="H61" s="15">
        <v>0</v>
      </c>
      <c r="I61" s="15">
        <v>0</v>
      </c>
      <c r="J61" s="14">
        <v>0.13500000000000001</v>
      </c>
      <c r="K61" s="12" t="s">
        <v>167</v>
      </c>
    </row>
    <row r="62" spans="2:11" ht="27.75" customHeight="1" x14ac:dyDescent="0.25">
      <c r="B62" s="11" t="s">
        <v>106</v>
      </c>
      <c r="C62" s="12">
        <v>181</v>
      </c>
      <c r="D62" s="13">
        <v>0</v>
      </c>
      <c r="E62" s="14">
        <v>-0.34899999999999998</v>
      </c>
      <c r="F62" s="14">
        <v>0</v>
      </c>
      <c r="G62" s="14">
        <v>0</v>
      </c>
      <c r="H62" s="15">
        <v>0</v>
      </c>
      <c r="I62" s="15">
        <v>0</v>
      </c>
      <c r="J62" s="14">
        <v>0.105</v>
      </c>
      <c r="K62" s="12" t="s">
        <v>167</v>
      </c>
    </row>
    <row r="63" spans="2:11" ht="27.75" customHeight="1" x14ac:dyDescent="0.25">
      <c r="B63" s="11" t="s">
        <v>107</v>
      </c>
      <c r="C63" s="12">
        <v>182</v>
      </c>
      <c r="D63" s="13">
        <v>0</v>
      </c>
      <c r="E63" s="14">
        <v>-2.2679999999999998</v>
      </c>
      <c r="F63" s="14">
        <v>-0.32300000000000001</v>
      </c>
      <c r="G63" s="14">
        <v>-2.1000000000000001E-2</v>
      </c>
      <c r="H63" s="15">
        <v>0</v>
      </c>
      <c r="I63" s="15">
        <v>0</v>
      </c>
      <c r="J63" s="14">
        <v>0.105</v>
      </c>
      <c r="K63" s="12" t="s">
        <v>167</v>
      </c>
    </row>
    <row r="64" spans="2:11" ht="27.75" customHeight="1" thickBot="1" x14ac:dyDescent="0.3">
      <c r="B64" s="17"/>
      <c r="C64" s="17"/>
      <c r="D64" s="17"/>
      <c r="E64" s="17"/>
      <c r="F64" s="17"/>
      <c r="G64" s="17"/>
      <c r="H64" s="17"/>
      <c r="I64" s="17"/>
      <c r="J64" s="17"/>
      <c r="K64" s="17"/>
    </row>
    <row r="65" spans="2:11" ht="27.75" customHeight="1" x14ac:dyDescent="0.25"/>
    <row r="66" spans="2:11" ht="27.75" customHeight="1" x14ac:dyDescent="0.25"/>
    <row r="67" spans="2:11" ht="27.75" customHeight="1" thickBot="1" x14ac:dyDescent="0.3"/>
    <row r="68" spans="2:11" ht="27.75" customHeight="1" x14ac:dyDescent="0.25">
      <c r="B68" s="18"/>
      <c r="C68" s="19"/>
      <c r="D68" s="19"/>
      <c r="E68" s="19"/>
      <c r="F68" s="19"/>
      <c r="G68" s="19"/>
      <c r="H68" s="19"/>
      <c r="I68" s="19"/>
      <c r="J68" s="19"/>
      <c r="K68" s="19"/>
    </row>
    <row r="69" spans="2:11" ht="27.75" customHeight="1" x14ac:dyDescent="0.4">
      <c r="B69" s="35" t="s">
        <v>108</v>
      </c>
      <c r="C69" s="35"/>
      <c r="D69" s="35"/>
      <c r="E69" s="35"/>
      <c r="F69" s="35"/>
      <c r="G69" s="35"/>
      <c r="H69" s="8"/>
      <c r="I69" s="8"/>
      <c r="J69" s="8"/>
      <c r="K69" s="8"/>
    </row>
    <row r="70" spans="2:11" ht="27.75" customHeight="1" x14ac:dyDescent="0.25">
      <c r="B70" s="9"/>
      <c r="C70" s="8"/>
      <c r="D70" s="8"/>
      <c r="E70" s="8"/>
      <c r="F70" s="8"/>
      <c r="G70" s="8"/>
      <c r="H70" s="8"/>
      <c r="I70" s="8"/>
      <c r="J70" s="8"/>
      <c r="K70" s="8"/>
    </row>
    <row r="71" spans="2:11" ht="27.75" customHeight="1" x14ac:dyDescent="0.25">
      <c r="B71" s="9"/>
      <c r="C71" s="8"/>
      <c r="D71" s="8"/>
      <c r="E71" s="8"/>
      <c r="F71" s="8"/>
      <c r="G71" s="8"/>
      <c r="H71" s="8"/>
      <c r="I71" s="8"/>
      <c r="J71" s="8"/>
      <c r="K71" s="8"/>
    </row>
    <row r="72" spans="2:11" ht="27.75" customHeight="1" x14ac:dyDescent="0.25">
      <c r="B72" s="1"/>
      <c r="C72" s="10" t="s">
        <v>39</v>
      </c>
      <c r="D72" s="10" t="s">
        <v>40</v>
      </c>
      <c r="E72" s="10" t="s">
        <v>41</v>
      </c>
      <c r="F72" s="10" t="s">
        <v>42</v>
      </c>
      <c r="G72" s="10" t="s">
        <v>43</v>
      </c>
      <c r="H72" s="10" t="s">
        <v>44</v>
      </c>
      <c r="I72" s="10" t="s">
        <v>45</v>
      </c>
      <c r="J72" s="10" t="s">
        <v>46</v>
      </c>
      <c r="K72" s="10" t="s">
        <v>47</v>
      </c>
    </row>
    <row r="73" spans="2:11" ht="27.75" customHeight="1" x14ac:dyDescent="0.25">
      <c r="B73" s="11" t="s">
        <v>48</v>
      </c>
      <c r="C73" s="12">
        <v>100</v>
      </c>
      <c r="D73" s="12">
        <v>1</v>
      </c>
      <c r="E73" s="14">
        <v>1.84</v>
      </c>
      <c r="F73" s="14">
        <v>0</v>
      </c>
      <c r="G73" s="14">
        <v>0</v>
      </c>
      <c r="H73" s="15">
        <v>4.34</v>
      </c>
      <c r="I73" s="15">
        <v>0</v>
      </c>
      <c r="J73" s="14">
        <v>0</v>
      </c>
      <c r="K73" s="12" t="s">
        <v>168</v>
      </c>
    </row>
    <row r="74" spans="2:11" ht="27.75" customHeight="1" x14ac:dyDescent="0.25">
      <c r="B74" s="11" t="s">
        <v>49</v>
      </c>
      <c r="C74" s="12">
        <v>120</v>
      </c>
      <c r="D74" s="12">
        <v>2</v>
      </c>
      <c r="E74" s="14">
        <v>2.3239999999999998</v>
      </c>
      <c r="F74" s="14">
        <v>8.1000000000000003E-2</v>
      </c>
      <c r="G74" s="14">
        <v>0</v>
      </c>
      <c r="H74" s="15">
        <v>4.34</v>
      </c>
      <c r="I74" s="15">
        <v>0</v>
      </c>
      <c r="J74" s="14">
        <v>0</v>
      </c>
      <c r="K74" s="12" t="s">
        <v>169</v>
      </c>
    </row>
    <row r="75" spans="2:11" ht="27.75" customHeight="1" x14ac:dyDescent="0.25">
      <c r="B75" s="11" t="s">
        <v>50</v>
      </c>
      <c r="C75" s="12">
        <v>111</v>
      </c>
      <c r="D75" s="12">
        <v>2</v>
      </c>
      <c r="E75" s="14">
        <v>0.42</v>
      </c>
      <c r="F75" s="14">
        <v>0</v>
      </c>
      <c r="G75" s="14">
        <v>0</v>
      </c>
      <c r="H75" s="15">
        <v>0</v>
      </c>
      <c r="I75" s="15">
        <v>0</v>
      </c>
      <c r="J75" s="14">
        <v>0</v>
      </c>
      <c r="K75" s="12" t="s">
        <v>170</v>
      </c>
    </row>
    <row r="76" spans="2:11" ht="27.75" customHeight="1" x14ac:dyDescent="0.25">
      <c r="B76" s="11" t="s">
        <v>51</v>
      </c>
      <c r="C76" s="12">
        <v>240</v>
      </c>
      <c r="D76" s="12">
        <v>3</v>
      </c>
      <c r="E76" s="14">
        <v>1.89</v>
      </c>
      <c r="F76" s="14">
        <v>0</v>
      </c>
      <c r="G76" s="14">
        <v>0</v>
      </c>
      <c r="H76" s="15">
        <v>3.99</v>
      </c>
      <c r="I76" s="15">
        <v>0</v>
      </c>
      <c r="J76" s="14">
        <v>0</v>
      </c>
      <c r="K76" s="12" t="s">
        <v>171</v>
      </c>
    </row>
    <row r="77" spans="2:11" ht="27.75" customHeight="1" x14ac:dyDescent="0.25">
      <c r="B77" s="11" t="s">
        <v>52</v>
      </c>
      <c r="C77" s="12">
        <v>246</v>
      </c>
      <c r="D77" s="12">
        <v>4</v>
      </c>
      <c r="E77" s="14">
        <v>2.3780000000000001</v>
      </c>
      <c r="F77" s="14">
        <v>0.27</v>
      </c>
      <c r="G77" s="14">
        <v>0</v>
      </c>
      <c r="H77" s="15">
        <v>3.99</v>
      </c>
      <c r="I77" s="15">
        <v>0</v>
      </c>
      <c r="J77" s="14">
        <v>0</v>
      </c>
      <c r="K77" s="12" t="s">
        <v>172</v>
      </c>
    </row>
    <row r="78" spans="2:11" ht="27.75" customHeight="1" x14ac:dyDescent="0.25">
      <c r="B78" s="11" t="s">
        <v>53</v>
      </c>
      <c r="C78" s="12">
        <v>214</v>
      </c>
      <c r="D78" s="12">
        <v>4</v>
      </c>
      <c r="E78" s="14">
        <v>0.49399999999999999</v>
      </c>
      <c r="F78" s="14">
        <v>0</v>
      </c>
      <c r="G78" s="14">
        <v>0</v>
      </c>
      <c r="H78" s="15">
        <v>0</v>
      </c>
      <c r="I78" s="15">
        <v>0</v>
      </c>
      <c r="J78" s="14">
        <v>0</v>
      </c>
      <c r="K78" s="12" t="s">
        <v>173</v>
      </c>
    </row>
    <row r="79" spans="2:11" ht="27.75" customHeight="1" x14ac:dyDescent="0.25">
      <c r="B79" s="11" t="s">
        <v>54</v>
      </c>
      <c r="C79" s="12">
        <v>290</v>
      </c>
      <c r="D79" s="12" t="s">
        <v>55</v>
      </c>
      <c r="E79" s="14">
        <v>1.8240000000000001</v>
      </c>
      <c r="F79" s="14">
        <v>0.06</v>
      </c>
      <c r="G79" s="14">
        <v>0</v>
      </c>
      <c r="H79" s="15">
        <v>27.94</v>
      </c>
      <c r="I79" s="15">
        <v>0</v>
      </c>
      <c r="J79" s="14">
        <v>0</v>
      </c>
      <c r="K79" s="12" t="s">
        <v>174</v>
      </c>
    </row>
    <row r="80" spans="2:11" ht="27.75" customHeight="1" x14ac:dyDescent="0.25">
      <c r="B80" s="11" t="s">
        <v>56</v>
      </c>
      <c r="C80" s="12" t="s">
        <v>167</v>
      </c>
      <c r="D80" s="12" t="s">
        <v>55</v>
      </c>
      <c r="E80" s="14">
        <v>1.1910000000000001</v>
      </c>
      <c r="F80" s="14">
        <v>3.7999999999999999E-2</v>
      </c>
      <c r="G80" s="14">
        <v>0</v>
      </c>
      <c r="H80" s="15">
        <v>39.840000000000003</v>
      </c>
      <c r="I80" s="15">
        <v>0</v>
      </c>
      <c r="J80" s="14">
        <v>0</v>
      </c>
      <c r="K80" s="12" t="s">
        <v>167</v>
      </c>
    </row>
    <row r="81" spans="2:11" ht="27.75" customHeight="1" x14ac:dyDescent="0.25">
      <c r="B81" s="11" t="s">
        <v>57</v>
      </c>
      <c r="C81" s="12">
        <v>580</v>
      </c>
      <c r="D81" s="12" t="s">
        <v>55</v>
      </c>
      <c r="E81" s="14">
        <v>1.5169999999999999</v>
      </c>
      <c r="F81" s="14">
        <v>3.2000000000000001E-2</v>
      </c>
      <c r="G81" s="14">
        <v>0</v>
      </c>
      <c r="H81" s="15">
        <v>164.27</v>
      </c>
      <c r="I81" s="15">
        <v>0</v>
      </c>
      <c r="J81" s="14">
        <v>0</v>
      </c>
      <c r="K81" s="12">
        <v>410</v>
      </c>
    </row>
    <row r="82" spans="2:11" ht="27.75" customHeight="1" x14ac:dyDescent="0.25">
      <c r="B82" s="11" t="s">
        <v>58</v>
      </c>
      <c r="C82" s="12">
        <v>281</v>
      </c>
      <c r="D82" s="12">
        <v>0</v>
      </c>
      <c r="E82" s="14">
        <v>7.2160000000000002</v>
      </c>
      <c r="F82" s="14">
        <v>0.73399999999999999</v>
      </c>
      <c r="G82" s="14">
        <v>4.3999999999999997E-2</v>
      </c>
      <c r="H82" s="15">
        <v>11.92</v>
      </c>
      <c r="I82" s="15">
        <v>1.29</v>
      </c>
      <c r="J82" s="14">
        <v>0.28399999999999997</v>
      </c>
      <c r="K82" s="12" t="s">
        <v>175</v>
      </c>
    </row>
    <row r="83" spans="2:11" ht="27.75" customHeight="1" x14ac:dyDescent="0.25">
      <c r="B83" s="11" t="s">
        <v>59</v>
      </c>
      <c r="C83" s="12">
        <v>471</v>
      </c>
      <c r="D83" s="12">
        <v>0</v>
      </c>
      <c r="E83" s="14">
        <v>6.0369999999999999</v>
      </c>
      <c r="F83" s="14">
        <v>0.56599999999999995</v>
      </c>
      <c r="G83" s="14">
        <v>3.1E-2</v>
      </c>
      <c r="H83" s="15">
        <v>39.840000000000003</v>
      </c>
      <c r="I83" s="15">
        <v>1.72</v>
      </c>
      <c r="J83" s="14">
        <v>0.218</v>
      </c>
      <c r="K83" s="12">
        <v>472</v>
      </c>
    </row>
    <row r="84" spans="2:11" ht="27.75" customHeight="1" x14ac:dyDescent="0.25">
      <c r="B84" s="11" t="s">
        <v>60</v>
      </c>
      <c r="C84" s="12">
        <v>581</v>
      </c>
      <c r="D84" s="12">
        <v>0</v>
      </c>
      <c r="E84" s="14">
        <v>4.9539999999999997</v>
      </c>
      <c r="F84" s="14">
        <v>0.42599999999999999</v>
      </c>
      <c r="G84" s="14">
        <v>2.1000000000000001E-2</v>
      </c>
      <c r="H84" s="15">
        <v>95.14</v>
      </c>
      <c r="I84" s="15">
        <v>1.61</v>
      </c>
      <c r="J84" s="14">
        <v>0.16900000000000001</v>
      </c>
      <c r="K84" s="12" t="s">
        <v>176</v>
      </c>
    </row>
    <row r="85" spans="2:11" ht="27.75" customHeight="1" x14ac:dyDescent="0.25">
      <c r="B85" s="11" t="s">
        <v>61</v>
      </c>
      <c r="C85" s="12">
        <v>685</v>
      </c>
      <c r="D85" s="12">
        <v>0</v>
      </c>
      <c r="E85" s="14">
        <v>3.9950000000000001</v>
      </c>
      <c r="F85" s="14">
        <v>0.27900000000000003</v>
      </c>
      <c r="G85" s="14">
        <v>8.9999999999999993E-3</v>
      </c>
      <c r="H85" s="15">
        <v>196.03</v>
      </c>
      <c r="I85" s="15">
        <v>2.4900000000000002</v>
      </c>
      <c r="J85" s="14">
        <v>0.12</v>
      </c>
      <c r="K85" s="12">
        <v>686</v>
      </c>
    </row>
    <row r="86" spans="2:11" ht="27.75" customHeight="1" x14ac:dyDescent="0.25">
      <c r="B86" s="11" t="s">
        <v>62</v>
      </c>
      <c r="C86" s="12" t="s">
        <v>177</v>
      </c>
      <c r="D86" s="12" t="s">
        <v>63</v>
      </c>
      <c r="E86" s="14">
        <v>1.861</v>
      </c>
      <c r="F86" s="14">
        <v>0</v>
      </c>
      <c r="G86" s="14">
        <v>0</v>
      </c>
      <c r="H86" s="15">
        <v>0</v>
      </c>
      <c r="I86" s="15">
        <v>0</v>
      </c>
      <c r="J86" s="14">
        <v>0</v>
      </c>
      <c r="K86" s="12" t="s">
        <v>167</v>
      </c>
    </row>
    <row r="87" spans="2:11" ht="27.75" customHeight="1" x14ac:dyDescent="0.25">
      <c r="B87" s="11" t="s">
        <v>64</v>
      </c>
      <c r="C87" s="12" t="s">
        <v>178</v>
      </c>
      <c r="D87" s="12">
        <v>0</v>
      </c>
      <c r="E87" s="14">
        <v>19.105</v>
      </c>
      <c r="F87" s="14">
        <v>2.0710000000000002</v>
      </c>
      <c r="G87" s="14">
        <v>0.13300000000000001</v>
      </c>
      <c r="H87" s="15">
        <v>0</v>
      </c>
      <c r="I87" s="15">
        <v>0</v>
      </c>
      <c r="J87" s="14">
        <v>0</v>
      </c>
      <c r="K87" s="12" t="s">
        <v>167</v>
      </c>
    </row>
    <row r="88" spans="2:11" ht="27.75" customHeight="1" x14ac:dyDescent="0.25">
      <c r="B88" s="11" t="s">
        <v>65</v>
      </c>
      <c r="C88" s="12">
        <v>20</v>
      </c>
      <c r="D88" s="12">
        <v>8</v>
      </c>
      <c r="E88" s="14">
        <v>-0.55400000000000005</v>
      </c>
      <c r="F88" s="14">
        <v>0</v>
      </c>
      <c r="G88" s="14">
        <v>0</v>
      </c>
      <c r="H88" s="15">
        <v>0</v>
      </c>
      <c r="I88" s="15">
        <v>0</v>
      </c>
      <c r="J88" s="14">
        <v>0</v>
      </c>
      <c r="K88" s="12" t="s">
        <v>179</v>
      </c>
    </row>
    <row r="89" spans="2:11" ht="27.75" customHeight="1" x14ac:dyDescent="0.25">
      <c r="B89" s="11" t="s">
        <v>66</v>
      </c>
      <c r="C89" s="12">
        <v>30</v>
      </c>
      <c r="D89" s="12">
        <v>8</v>
      </c>
      <c r="E89" s="14">
        <v>-0.49</v>
      </c>
      <c r="F89" s="14">
        <v>0</v>
      </c>
      <c r="G89" s="14">
        <v>0</v>
      </c>
      <c r="H89" s="15">
        <v>0</v>
      </c>
      <c r="I89" s="15">
        <v>0</v>
      </c>
      <c r="J89" s="14">
        <v>0</v>
      </c>
      <c r="K89" s="12" t="s">
        <v>167</v>
      </c>
    </row>
    <row r="90" spans="2:11" ht="27.75" customHeight="1" x14ac:dyDescent="0.25">
      <c r="B90" s="11" t="s">
        <v>67</v>
      </c>
      <c r="C90" s="12">
        <v>22</v>
      </c>
      <c r="D90" s="12">
        <v>0</v>
      </c>
      <c r="E90" s="14">
        <v>-0.55400000000000005</v>
      </c>
      <c r="F90" s="14">
        <v>0</v>
      </c>
      <c r="G90" s="14">
        <v>0</v>
      </c>
      <c r="H90" s="15">
        <v>0</v>
      </c>
      <c r="I90" s="15">
        <v>0</v>
      </c>
      <c r="J90" s="14">
        <v>0.14099999999999999</v>
      </c>
      <c r="K90" s="12" t="s">
        <v>180</v>
      </c>
    </row>
    <row r="91" spans="2:11" ht="27.75" customHeight="1" x14ac:dyDescent="0.25">
      <c r="B91" s="11" t="s">
        <v>68</v>
      </c>
      <c r="C91" s="12">
        <v>24</v>
      </c>
      <c r="D91" s="12">
        <v>0</v>
      </c>
      <c r="E91" s="14">
        <v>-3.512</v>
      </c>
      <c r="F91" s="14">
        <v>-0.53400000000000003</v>
      </c>
      <c r="G91" s="14">
        <v>-3.9E-2</v>
      </c>
      <c r="H91" s="15">
        <v>0</v>
      </c>
      <c r="I91" s="15">
        <v>0</v>
      </c>
      <c r="J91" s="14">
        <v>0.14099999999999999</v>
      </c>
      <c r="K91" s="12" t="s">
        <v>167</v>
      </c>
    </row>
    <row r="92" spans="2:11" ht="27.75" customHeight="1" x14ac:dyDescent="0.25">
      <c r="B92" s="11" t="s">
        <v>69</v>
      </c>
      <c r="C92" s="12">
        <v>23</v>
      </c>
      <c r="D92" s="12">
        <v>0</v>
      </c>
      <c r="E92" s="14">
        <v>-0.49</v>
      </c>
      <c r="F92" s="14">
        <v>0</v>
      </c>
      <c r="G92" s="14">
        <v>0</v>
      </c>
      <c r="H92" s="15">
        <v>0</v>
      </c>
      <c r="I92" s="15">
        <v>0</v>
      </c>
      <c r="J92" s="14">
        <v>0.13500000000000001</v>
      </c>
      <c r="K92" s="12">
        <v>14</v>
      </c>
    </row>
    <row r="93" spans="2:11" ht="27.75" customHeight="1" x14ac:dyDescent="0.25">
      <c r="B93" s="11" t="s">
        <v>70</v>
      </c>
      <c r="C93" s="12">
        <v>25</v>
      </c>
      <c r="D93" s="12">
        <v>0</v>
      </c>
      <c r="E93" s="14">
        <v>-3.1219999999999999</v>
      </c>
      <c r="F93" s="14">
        <v>-0.46899999999999997</v>
      </c>
      <c r="G93" s="14">
        <v>-3.4000000000000002E-2</v>
      </c>
      <c r="H93" s="15">
        <v>0</v>
      </c>
      <c r="I93" s="15">
        <v>0</v>
      </c>
      <c r="J93" s="14">
        <v>0.13500000000000001</v>
      </c>
      <c r="K93" s="12" t="s">
        <v>167</v>
      </c>
    </row>
    <row r="94" spans="2:11" ht="27.75" customHeight="1" x14ac:dyDescent="0.25">
      <c r="B94" s="11" t="s">
        <v>71</v>
      </c>
      <c r="C94" s="12">
        <v>26</v>
      </c>
      <c r="D94" s="12">
        <v>0</v>
      </c>
      <c r="E94" s="14">
        <v>-0.34899999999999998</v>
      </c>
      <c r="F94" s="14">
        <v>0</v>
      </c>
      <c r="G94" s="14">
        <v>0</v>
      </c>
      <c r="H94" s="15">
        <v>131.38</v>
      </c>
      <c r="I94" s="15">
        <v>0</v>
      </c>
      <c r="J94" s="14">
        <v>0.105</v>
      </c>
      <c r="K94" s="12" t="s">
        <v>181</v>
      </c>
    </row>
    <row r="95" spans="2:11" ht="27.75" customHeight="1" x14ac:dyDescent="0.25">
      <c r="B95" s="11" t="s">
        <v>72</v>
      </c>
      <c r="C95" s="12">
        <v>28</v>
      </c>
      <c r="D95" s="12">
        <v>0</v>
      </c>
      <c r="E95" s="14">
        <v>-2.2669999999999999</v>
      </c>
      <c r="F95" s="14">
        <v>-0.32300000000000001</v>
      </c>
      <c r="G95" s="14">
        <v>-2.1000000000000001E-2</v>
      </c>
      <c r="H95" s="15">
        <v>131.38</v>
      </c>
      <c r="I95" s="15">
        <v>0</v>
      </c>
      <c r="J95" s="14">
        <v>0.105</v>
      </c>
      <c r="K95" s="12" t="s">
        <v>167</v>
      </c>
    </row>
    <row r="96" spans="2:11" ht="27.75" customHeight="1" x14ac:dyDescent="0.25">
      <c r="B96" s="11" t="s">
        <v>73</v>
      </c>
      <c r="C96" s="12">
        <v>29</v>
      </c>
      <c r="D96" s="12">
        <v>0</v>
      </c>
      <c r="E96" s="14">
        <v>-2.0569999999999999</v>
      </c>
      <c r="F96" s="14">
        <v>-0.28699999999999998</v>
      </c>
      <c r="G96" s="14">
        <v>-1.7999999999999999E-2</v>
      </c>
      <c r="H96" s="15">
        <v>131.38</v>
      </c>
      <c r="I96" s="15">
        <v>0</v>
      </c>
      <c r="J96" s="14">
        <v>7.8E-2</v>
      </c>
      <c r="K96" s="12" t="s">
        <v>167</v>
      </c>
    </row>
    <row r="97" spans="2:11" ht="27.75" customHeight="1" x14ac:dyDescent="0.25">
      <c r="B97" s="11" t="s">
        <v>74</v>
      </c>
      <c r="C97" s="12">
        <v>27</v>
      </c>
      <c r="D97" s="12">
        <v>0</v>
      </c>
      <c r="E97" s="14">
        <v>-0.314</v>
      </c>
      <c r="F97" s="14">
        <v>0</v>
      </c>
      <c r="G97" s="14">
        <v>0</v>
      </c>
      <c r="H97" s="15">
        <v>131.38</v>
      </c>
      <c r="I97" s="15">
        <v>0</v>
      </c>
      <c r="J97" s="14">
        <v>7.8E-2</v>
      </c>
      <c r="K97" s="12">
        <v>16</v>
      </c>
    </row>
    <row r="98" spans="2:11" ht="27.75" customHeight="1" x14ac:dyDescent="0.25">
      <c r="B98" s="11" t="s">
        <v>75</v>
      </c>
      <c r="C98" s="12">
        <v>150</v>
      </c>
      <c r="D98" s="12">
        <v>1</v>
      </c>
      <c r="E98" s="14">
        <v>1.1755241919649146</v>
      </c>
      <c r="F98" s="14">
        <v>0</v>
      </c>
      <c r="G98" s="14">
        <v>0</v>
      </c>
      <c r="H98" s="15">
        <v>2.7727038006128963</v>
      </c>
      <c r="I98" s="15">
        <v>0</v>
      </c>
      <c r="J98" s="14">
        <v>0</v>
      </c>
      <c r="K98" s="12" t="s">
        <v>167</v>
      </c>
    </row>
    <row r="99" spans="2:11" ht="27.75" customHeight="1" x14ac:dyDescent="0.25">
      <c r="B99" s="11" t="s">
        <v>76</v>
      </c>
      <c r="C99" s="12">
        <v>151</v>
      </c>
      <c r="D99" s="12">
        <v>2</v>
      </c>
      <c r="E99" s="14">
        <v>1.4847381641991637</v>
      </c>
      <c r="F99" s="14">
        <v>5.174861932019461E-2</v>
      </c>
      <c r="G99" s="14">
        <v>0</v>
      </c>
      <c r="H99" s="15">
        <v>2.7727038006128963</v>
      </c>
      <c r="I99" s="15">
        <v>0</v>
      </c>
      <c r="J99" s="14">
        <v>0</v>
      </c>
      <c r="K99" s="12" t="s">
        <v>167</v>
      </c>
    </row>
    <row r="100" spans="2:11" ht="27.75" customHeight="1" x14ac:dyDescent="0.25">
      <c r="B100" s="11" t="s">
        <v>77</v>
      </c>
      <c r="C100" s="12">
        <v>152</v>
      </c>
      <c r="D100" s="12">
        <v>2</v>
      </c>
      <c r="E100" s="14">
        <v>0.26832617425286093</v>
      </c>
      <c r="F100" s="14">
        <v>0</v>
      </c>
      <c r="G100" s="14">
        <v>0</v>
      </c>
      <c r="H100" s="15">
        <v>0</v>
      </c>
      <c r="I100" s="15">
        <v>0</v>
      </c>
      <c r="J100" s="14">
        <v>0</v>
      </c>
      <c r="K100" s="12" t="s">
        <v>167</v>
      </c>
    </row>
    <row r="101" spans="2:11" ht="27.75" customHeight="1" x14ac:dyDescent="0.25">
      <c r="B101" s="11" t="s">
        <v>78</v>
      </c>
      <c r="C101" s="12">
        <v>153</v>
      </c>
      <c r="D101" s="12">
        <v>3</v>
      </c>
      <c r="E101" s="14">
        <v>1.207467784137874</v>
      </c>
      <c r="F101" s="14">
        <v>0</v>
      </c>
      <c r="G101" s="14">
        <v>0</v>
      </c>
      <c r="H101" s="15">
        <v>2.5490986554021791</v>
      </c>
      <c r="I101" s="15">
        <v>0</v>
      </c>
      <c r="J101" s="14">
        <v>0</v>
      </c>
      <c r="K101" s="12" t="s">
        <v>167</v>
      </c>
    </row>
    <row r="102" spans="2:11" ht="27.75" customHeight="1" x14ac:dyDescent="0.25">
      <c r="B102" s="11" t="s">
        <v>79</v>
      </c>
      <c r="C102" s="12">
        <v>154</v>
      </c>
      <c r="D102" s="12">
        <v>4</v>
      </c>
      <c r="E102" s="14">
        <v>1.5192372437459603</v>
      </c>
      <c r="F102" s="14">
        <v>0.17249539773398204</v>
      </c>
      <c r="G102" s="14">
        <v>0</v>
      </c>
      <c r="H102" s="15">
        <v>2.5490986554021791</v>
      </c>
      <c r="I102" s="15">
        <v>0</v>
      </c>
      <c r="J102" s="14">
        <v>0</v>
      </c>
      <c r="K102" s="12" t="s">
        <v>167</v>
      </c>
    </row>
    <row r="103" spans="2:11" ht="27.75" customHeight="1" x14ac:dyDescent="0.25">
      <c r="B103" s="11" t="s">
        <v>80</v>
      </c>
      <c r="C103" s="12">
        <v>155</v>
      </c>
      <c r="D103" s="12">
        <v>4</v>
      </c>
      <c r="E103" s="14">
        <v>0.31560269066884117</v>
      </c>
      <c r="F103" s="14">
        <v>0</v>
      </c>
      <c r="G103" s="14">
        <v>0</v>
      </c>
      <c r="H103" s="15">
        <v>0</v>
      </c>
      <c r="I103" s="15">
        <v>0</v>
      </c>
      <c r="J103" s="14">
        <v>0</v>
      </c>
      <c r="K103" s="12" t="s">
        <v>167</v>
      </c>
    </row>
    <row r="104" spans="2:11" ht="27.75" customHeight="1" x14ac:dyDescent="0.25">
      <c r="B104" s="11" t="s">
        <v>81</v>
      </c>
      <c r="C104" s="12">
        <v>156</v>
      </c>
      <c r="D104" s="12" t="s">
        <v>55</v>
      </c>
      <c r="E104" s="14">
        <v>1.1653022424695676</v>
      </c>
      <c r="F104" s="14">
        <v>3.8332310607551559E-2</v>
      </c>
      <c r="G104" s="14">
        <v>0</v>
      </c>
      <c r="H104" s="15">
        <v>17.850079306249846</v>
      </c>
      <c r="I104" s="15">
        <v>0</v>
      </c>
      <c r="J104" s="14">
        <v>0</v>
      </c>
      <c r="K104" s="12" t="s">
        <v>167</v>
      </c>
    </row>
    <row r="105" spans="2:11" ht="27.75" customHeight="1" x14ac:dyDescent="0.25">
      <c r="B105" s="11" t="s">
        <v>82</v>
      </c>
      <c r="C105" s="12">
        <v>157</v>
      </c>
      <c r="D105" s="12">
        <v>0</v>
      </c>
      <c r="E105" s="14">
        <v>4.6100992224015345</v>
      </c>
      <c r="F105" s="14">
        <v>0.4689319330990474</v>
      </c>
      <c r="G105" s="14">
        <v>2.8110361112204475E-2</v>
      </c>
      <c r="H105" s="15">
        <v>7.6153523740335771</v>
      </c>
      <c r="I105" s="15">
        <v>0.82414467806235858</v>
      </c>
      <c r="J105" s="14">
        <v>0.1814396035424107</v>
      </c>
      <c r="K105" s="12" t="s">
        <v>167</v>
      </c>
    </row>
    <row r="106" spans="2:11" ht="27.75" customHeight="1" x14ac:dyDescent="0.25">
      <c r="B106" s="11" t="s">
        <v>83</v>
      </c>
      <c r="C106" s="12">
        <v>169</v>
      </c>
      <c r="D106" s="12" t="s">
        <v>63</v>
      </c>
      <c r="E106" s="14">
        <v>1.1889405006775575</v>
      </c>
      <c r="F106" s="14">
        <v>0</v>
      </c>
      <c r="G106" s="14">
        <v>0</v>
      </c>
      <c r="H106" s="15">
        <v>0</v>
      </c>
      <c r="I106" s="15">
        <v>0</v>
      </c>
      <c r="J106" s="14">
        <v>0</v>
      </c>
      <c r="K106" s="12" t="s">
        <v>167</v>
      </c>
    </row>
    <row r="107" spans="2:11" ht="27.75" customHeight="1" x14ac:dyDescent="0.25">
      <c r="B107" s="11" t="s">
        <v>84</v>
      </c>
      <c r="C107" s="12">
        <v>170</v>
      </c>
      <c r="D107" s="12">
        <v>0</v>
      </c>
      <c r="E107" s="14">
        <v>12.205646569287877</v>
      </c>
      <c r="F107" s="14">
        <v>1.3231035878039881</v>
      </c>
      <c r="G107" s="14">
        <v>8.4969955180072637E-2</v>
      </c>
      <c r="H107" s="15">
        <v>0</v>
      </c>
      <c r="I107" s="15">
        <v>0</v>
      </c>
      <c r="J107" s="14">
        <v>0</v>
      </c>
      <c r="K107" s="12" t="s">
        <v>167</v>
      </c>
    </row>
    <row r="108" spans="2:11" ht="27.75" customHeight="1" x14ac:dyDescent="0.25">
      <c r="B108" s="11" t="s">
        <v>85</v>
      </c>
      <c r="C108" s="12">
        <v>172</v>
      </c>
      <c r="D108" s="12">
        <v>8</v>
      </c>
      <c r="E108" s="14">
        <v>-0.55400000000000005</v>
      </c>
      <c r="F108" s="14">
        <v>0</v>
      </c>
      <c r="G108" s="14">
        <v>0</v>
      </c>
      <c r="H108" s="15">
        <v>0</v>
      </c>
      <c r="I108" s="15">
        <v>0</v>
      </c>
      <c r="J108" s="14">
        <v>0</v>
      </c>
      <c r="K108" s="12" t="s">
        <v>167</v>
      </c>
    </row>
    <row r="109" spans="2:11" ht="27.75" customHeight="1" x14ac:dyDescent="0.25">
      <c r="B109" s="11" t="s">
        <v>86</v>
      </c>
      <c r="C109" s="12">
        <v>173</v>
      </c>
      <c r="D109" s="12">
        <v>0</v>
      </c>
      <c r="E109" s="14">
        <v>-0.55400000000000005</v>
      </c>
      <c r="F109" s="14">
        <v>0</v>
      </c>
      <c r="G109" s="14">
        <v>0</v>
      </c>
      <c r="H109" s="15">
        <v>0</v>
      </c>
      <c r="I109" s="15">
        <v>0</v>
      </c>
      <c r="J109" s="14">
        <v>0.14099999999999999</v>
      </c>
      <c r="K109" s="12" t="s">
        <v>167</v>
      </c>
    </row>
    <row r="110" spans="2:11" ht="27.75" customHeight="1" x14ac:dyDescent="0.25">
      <c r="B110" s="11" t="s">
        <v>87</v>
      </c>
      <c r="C110" s="12">
        <v>174</v>
      </c>
      <c r="D110" s="12">
        <v>0</v>
      </c>
      <c r="E110" s="14">
        <v>-3.512</v>
      </c>
      <c r="F110" s="14">
        <v>-0.53400000000000003</v>
      </c>
      <c r="G110" s="14">
        <v>-3.9E-2</v>
      </c>
      <c r="H110" s="15">
        <v>0</v>
      </c>
      <c r="I110" s="15">
        <v>0</v>
      </c>
      <c r="J110" s="14">
        <v>0.14099999999999999</v>
      </c>
      <c r="K110" s="12" t="s">
        <v>167</v>
      </c>
    </row>
    <row r="111" spans="2:11" ht="27.75" customHeight="1" x14ac:dyDescent="0.25">
      <c r="B111" s="11" t="s">
        <v>88</v>
      </c>
      <c r="C111" s="12">
        <v>158</v>
      </c>
      <c r="D111" s="12">
        <v>1</v>
      </c>
      <c r="E111" s="14">
        <v>0.70129400472605385</v>
      </c>
      <c r="F111" s="14">
        <v>0</v>
      </c>
      <c r="G111" s="14">
        <v>0</v>
      </c>
      <c r="H111" s="15">
        <v>1.6541391198429747</v>
      </c>
      <c r="I111" s="15">
        <v>0</v>
      </c>
      <c r="J111" s="14">
        <v>0</v>
      </c>
      <c r="K111" s="12" t="s">
        <v>167</v>
      </c>
    </row>
    <row r="112" spans="2:11" ht="27.75" customHeight="1" x14ac:dyDescent="0.25">
      <c r="B112" s="11" t="s">
        <v>89</v>
      </c>
      <c r="C112" s="12">
        <v>159</v>
      </c>
      <c r="D112" s="12">
        <v>2</v>
      </c>
      <c r="E112" s="14">
        <v>0.88576481901268966</v>
      </c>
      <c r="F112" s="14">
        <v>3.0872181729788239E-2</v>
      </c>
      <c r="G112" s="14">
        <v>0</v>
      </c>
      <c r="H112" s="15">
        <v>1.6541391198429747</v>
      </c>
      <c r="I112" s="15">
        <v>0</v>
      </c>
      <c r="J112" s="14">
        <v>0</v>
      </c>
      <c r="K112" s="12" t="s">
        <v>167</v>
      </c>
    </row>
    <row r="113" spans="2:11" ht="27.75" customHeight="1" x14ac:dyDescent="0.25">
      <c r="B113" s="11" t="s">
        <v>90</v>
      </c>
      <c r="C113" s="12">
        <v>160</v>
      </c>
      <c r="D113" s="12">
        <v>2</v>
      </c>
      <c r="E113" s="14">
        <v>0.16007797933964271</v>
      </c>
      <c r="F113" s="14">
        <v>0</v>
      </c>
      <c r="G113" s="14">
        <v>0</v>
      </c>
      <c r="H113" s="15">
        <v>0</v>
      </c>
      <c r="I113" s="15">
        <v>0</v>
      </c>
      <c r="J113" s="14">
        <v>0</v>
      </c>
      <c r="K113" s="12" t="s">
        <v>167</v>
      </c>
    </row>
    <row r="114" spans="2:11" ht="27.75" customHeight="1" x14ac:dyDescent="0.25">
      <c r="B114" s="11" t="s">
        <v>91</v>
      </c>
      <c r="C114" s="12">
        <v>161</v>
      </c>
      <c r="D114" s="12">
        <v>3</v>
      </c>
      <c r="E114" s="14">
        <v>0.72035090702839222</v>
      </c>
      <c r="F114" s="14">
        <v>0</v>
      </c>
      <c r="G114" s="14">
        <v>0</v>
      </c>
      <c r="H114" s="15">
        <v>1.5207408037266059</v>
      </c>
      <c r="I114" s="15">
        <v>0</v>
      </c>
      <c r="J114" s="14">
        <v>0</v>
      </c>
      <c r="K114" s="12" t="s">
        <v>167</v>
      </c>
    </row>
    <row r="115" spans="2:11" ht="27.75" customHeight="1" x14ac:dyDescent="0.25">
      <c r="B115" s="11" t="s">
        <v>92</v>
      </c>
      <c r="C115" s="12">
        <v>162</v>
      </c>
      <c r="D115" s="12">
        <v>4</v>
      </c>
      <c r="E115" s="14">
        <v>0.90634627349921526</v>
      </c>
      <c r="F115" s="14">
        <v>0.10290727243262747</v>
      </c>
      <c r="G115" s="14">
        <v>0</v>
      </c>
      <c r="H115" s="15">
        <v>1.5207408037266059</v>
      </c>
      <c r="I115" s="15">
        <v>0</v>
      </c>
      <c r="J115" s="14">
        <v>0</v>
      </c>
      <c r="K115" s="12" t="s">
        <v>167</v>
      </c>
    </row>
    <row r="116" spans="2:11" ht="27.75" customHeight="1" x14ac:dyDescent="0.25">
      <c r="B116" s="11" t="s">
        <v>93</v>
      </c>
      <c r="C116" s="12">
        <v>163</v>
      </c>
      <c r="D116" s="12">
        <v>4</v>
      </c>
      <c r="E116" s="14">
        <v>0.18828219474710359</v>
      </c>
      <c r="F116" s="14">
        <v>0</v>
      </c>
      <c r="G116" s="14">
        <v>0</v>
      </c>
      <c r="H116" s="15">
        <v>0</v>
      </c>
      <c r="I116" s="15">
        <v>0</v>
      </c>
      <c r="J116" s="14">
        <v>0</v>
      </c>
      <c r="K116" s="12" t="s">
        <v>167</v>
      </c>
    </row>
    <row r="117" spans="2:11" ht="27.75" customHeight="1" x14ac:dyDescent="0.25">
      <c r="B117" s="11" t="s">
        <v>94</v>
      </c>
      <c r="C117" s="12">
        <v>164</v>
      </c>
      <c r="D117" s="12" t="s">
        <v>55</v>
      </c>
      <c r="E117" s="14">
        <v>0.69519579598930559</v>
      </c>
      <c r="F117" s="14">
        <v>2.2868282762806103E-2</v>
      </c>
      <c r="G117" s="14">
        <v>0</v>
      </c>
      <c r="H117" s="15">
        <v>10.648997006546709</v>
      </c>
      <c r="I117" s="15">
        <v>0</v>
      </c>
      <c r="J117" s="14">
        <v>0</v>
      </c>
      <c r="K117" s="12" t="s">
        <v>167</v>
      </c>
    </row>
    <row r="118" spans="2:11" ht="27.75" customHeight="1" x14ac:dyDescent="0.25">
      <c r="B118" s="11" t="s">
        <v>95</v>
      </c>
      <c r="C118" s="12">
        <v>165</v>
      </c>
      <c r="D118" s="12">
        <v>0</v>
      </c>
      <c r="E118" s="14">
        <v>2.7502921402734808</v>
      </c>
      <c r="F118" s="14">
        <v>0.27975532579832796</v>
      </c>
      <c r="G118" s="14">
        <v>1.6770074026057808E-2</v>
      </c>
      <c r="H118" s="15">
        <v>4.5431655088774789</v>
      </c>
      <c r="I118" s="15">
        <v>0.49166807940033119</v>
      </c>
      <c r="J118" s="14">
        <v>0.1082432050772822</v>
      </c>
      <c r="K118" s="12" t="s">
        <v>167</v>
      </c>
    </row>
    <row r="119" spans="2:11" ht="27.75" customHeight="1" x14ac:dyDescent="0.25">
      <c r="B119" s="11" t="s">
        <v>96</v>
      </c>
      <c r="C119" s="12">
        <v>166</v>
      </c>
      <c r="D119" s="12">
        <v>0</v>
      </c>
      <c r="E119" s="14">
        <v>3.6917249812201502</v>
      </c>
      <c r="F119" s="14">
        <v>0.34611832687934485</v>
      </c>
      <c r="G119" s="14">
        <v>1.8957010836147866E-2</v>
      </c>
      <c r="H119" s="15">
        <v>24.362816506842936</v>
      </c>
      <c r="I119" s="15">
        <v>1.0518083431669139</v>
      </c>
      <c r="J119" s="14">
        <v>0.13331059233162049</v>
      </c>
      <c r="K119" s="12" t="s">
        <v>167</v>
      </c>
    </row>
    <row r="120" spans="2:11" ht="27.75" customHeight="1" x14ac:dyDescent="0.25">
      <c r="B120" s="11" t="s">
        <v>97</v>
      </c>
      <c r="C120" s="12">
        <v>167</v>
      </c>
      <c r="D120" s="12">
        <v>0</v>
      </c>
      <c r="E120" s="14">
        <v>3.7248299435560006</v>
      </c>
      <c r="F120" s="14">
        <v>0.32030229227994678</v>
      </c>
      <c r="G120" s="14">
        <v>1.5789549619433997E-2</v>
      </c>
      <c r="H120" s="15">
        <v>71.534178609188118</v>
      </c>
      <c r="I120" s="15">
        <v>1.2105321374899398</v>
      </c>
      <c r="J120" s="14">
        <v>0.12706828027068312</v>
      </c>
      <c r="K120" s="12" t="s">
        <v>167</v>
      </c>
    </row>
    <row r="121" spans="2:11" ht="27.75" customHeight="1" x14ac:dyDescent="0.25">
      <c r="B121" s="11" t="s">
        <v>98</v>
      </c>
      <c r="C121" s="12">
        <v>168</v>
      </c>
      <c r="D121" s="12" t="s">
        <v>63</v>
      </c>
      <c r="E121" s="14">
        <v>0.70929790369303591</v>
      </c>
      <c r="F121" s="14">
        <v>0</v>
      </c>
      <c r="G121" s="14">
        <v>0</v>
      </c>
      <c r="H121" s="15">
        <v>0</v>
      </c>
      <c r="I121" s="15">
        <v>0</v>
      </c>
      <c r="J121" s="14">
        <v>0</v>
      </c>
      <c r="K121" s="12" t="s">
        <v>167</v>
      </c>
    </row>
    <row r="122" spans="2:11" ht="27.75" customHeight="1" x14ac:dyDescent="0.25">
      <c r="B122" s="11" t="s">
        <v>99</v>
      </c>
      <c r="C122" s="12">
        <v>171</v>
      </c>
      <c r="D122" s="12">
        <v>0</v>
      </c>
      <c r="E122" s="14">
        <v>7.2816423697235102</v>
      </c>
      <c r="F122" s="14">
        <v>0.78933689336285739</v>
      </c>
      <c r="G122" s="14">
        <v>5.0691360124220194E-2</v>
      </c>
      <c r="H122" s="15">
        <v>0</v>
      </c>
      <c r="I122" s="15">
        <v>0</v>
      </c>
      <c r="J122" s="14">
        <v>0</v>
      </c>
      <c r="K122" s="12" t="s">
        <v>167</v>
      </c>
    </row>
    <row r="123" spans="2:11" ht="27.75" customHeight="1" x14ac:dyDescent="0.25">
      <c r="B123" s="11" t="s">
        <v>100</v>
      </c>
      <c r="C123" s="12">
        <v>175</v>
      </c>
      <c r="D123" s="12">
        <v>8</v>
      </c>
      <c r="E123" s="14">
        <v>-0.55400000000000005</v>
      </c>
      <c r="F123" s="14">
        <v>0</v>
      </c>
      <c r="G123" s="14">
        <v>0</v>
      </c>
      <c r="H123" s="15">
        <v>0</v>
      </c>
      <c r="I123" s="15">
        <v>0</v>
      </c>
      <c r="J123" s="14">
        <v>0</v>
      </c>
      <c r="K123" s="12" t="s">
        <v>167</v>
      </c>
    </row>
    <row r="124" spans="2:11" ht="27.75" customHeight="1" x14ac:dyDescent="0.25">
      <c r="B124" s="11" t="s">
        <v>101</v>
      </c>
      <c r="C124" s="12">
        <v>176</v>
      </c>
      <c r="D124" s="12">
        <v>8</v>
      </c>
      <c r="E124" s="14">
        <v>-0.49</v>
      </c>
      <c r="F124" s="14">
        <v>0</v>
      </c>
      <c r="G124" s="14">
        <v>0</v>
      </c>
      <c r="H124" s="15">
        <v>0</v>
      </c>
      <c r="I124" s="15">
        <v>0</v>
      </c>
      <c r="J124" s="14">
        <v>0</v>
      </c>
      <c r="K124" s="12" t="s">
        <v>167</v>
      </c>
    </row>
    <row r="125" spans="2:11" ht="27.75" customHeight="1" x14ac:dyDescent="0.25">
      <c r="B125" s="11" t="s">
        <v>102</v>
      </c>
      <c r="C125" s="12">
        <v>177</v>
      </c>
      <c r="D125" s="12">
        <v>0</v>
      </c>
      <c r="E125" s="14">
        <v>-0.55400000000000005</v>
      </c>
      <c r="F125" s="14">
        <v>0</v>
      </c>
      <c r="G125" s="14">
        <v>0</v>
      </c>
      <c r="H125" s="15">
        <v>0</v>
      </c>
      <c r="I125" s="15">
        <v>0</v>
      </c>
      <c r="J125" s="14">
        <v>0.14099999999999999</v>
      </c>
      <c r="K125" s="12" t="s">
        <v>167</v>
      </c>
    </row>
    <row r="126" spans="2:11" ht="27.75" customHeight="1" x14ac:dyDescent="0.25">
      <c r="B126" s="11" t="s">
        <v>103</v>
      </c>
      <c r="C126" s="12">
        <v>178</v>
      </c>
      <c r="D126" s="12">
        <v>0</v>
      </c>
      <c r="E126" s="14">
        <v>-3.512</v>
      </c>
      <c r="F126" s="14">
        <v>-0.53400000000000003</v>
      </c>
      <c r="G126" s="14">
        <v>-3.9E-2</v>
      </c>
      <c r="H126" s="15">
        <v>0</v>
      </c>
      <c r="I126" s="15">
        <v>0</v>
      </c>
      <c r="J126" s="14">
        <v>0.14099999999999999</v>
      </c>
      <c r="K126" s="12" t="s">
        <v>167</v>
      </c>
    </row>
    <row r="127" spans="2:11" ht="27.75" customHeight="1" x14ac:dyDescent="0.25">
      <c r="B127" s="11" t="s">
        <v>104</v>
      </c>
      <c r="C127" s="12">
        <v>179</v>
      </c>
      <c r="D127" s="12">
        <v>0</v>
      </c>
      <c r="E127" s="14">
        <v>-0.49</v>
      </c>
      <c r="F127" s="14">
        <v>0</v>
      </c>
      <c r="G127" s="14">
        <v>0</v>
      </c>
      <c r="H127" s="15">
        <v>0</v>
      </c>
      <c r="I127" s="15">
        <v>0</v>
      </c>
      <c r="J127" s="14">
        <v>0.13500000000000001</v>
      </c>
      <c r="K127" s="12" t="s">
        <v>167</v>
      </c>
    </row>
    <row r="128" spans="2:11" ht="27.75" customHeight="1" x14ac:dyDescent="0.25">
      <c r="B128" s="11" t="s">
        <v>105</v>
      </c>
      <c r="C128" s="12">
        <v>180</v>
      </c>
      <c r="D128" s="12">
        <v>0</v>
      </c>
      <c r="E128" s="14">
        <v>-3.1219999999999999</v>
      </c>
      <c r="F128" s="14">
        <v>-0.46899999999999997</v>
      </c>
      <c r="G128" s="14">
        <v>-3.4000000000000002E-2</v>
      </c>
      <c r="H128" s="15">
        <v>0</v>
      </c>
      <c r="I128" s="15">
        <v>0</v>
      </c>
      <c r="J128" s="14">
        <v>0.13500000000000001</v>
      </c>
      <c r="K128" s="12" t="s">
        <v>167</v>
      </c>
    </row>
    <row r="129" spans="2:11" ht="27.75" customHeight="1" x14ac:dyDescent="0.25">
      <c r="B129" s="11" t="s">
        <v>106</v>
      </c>
      <c r="C129" s="12">
        <v>181</v>
      </c>
      <c r="D129" s="12">
        <v>0</v>
      </c>
      <c r="E129" s="14">
        <v>-0.34899999999999998</v>
      </c>
      <c r="F129" s="14">
        <v>0</v>
      </c>
      <c r="G129" s="14">
        <v>0</v>
      </c>
      <c r="H129" s="15">
        <v>0</v>
      </c>
      <c r="I129" s="15">
        <v>0</v>
      </c>
      <c r="J129" s="14">
        <v>0.105</v>
      </c>
      <c r="K129" s="12" t="s">
        <v>167</v>
      </c>
    </row>
    <row r="130" spans="2:11" ht="27.75" customHeight="1" x14ac:dyDescent="0.25">
      <c r="B130" s="11" t="s">
        <v>107</v>
      </c>
      <c r="C130" s="12">
        <v>182</v>
      </c>
      <c r="D130" s="12">
        <v>0</v>
      </c>
      <c r="E130" s="14">
        <v>-2.2669999999999999</v>
      </c>
      <c r="F130" s="14">
        <v>-0.32300000000000001</v>
      </c>
      <c r="G130" s="14">
        <v>-2.1000000000000001E-2</v>
      </c>
      <c r="H130" s="15">
        <v>0</v>
      </c>
      <c r="I130" s="15">
        <v>0</v>
      </c>
      <c r="J130" s="14">
        <v>0.105</v>
      </c>
      <c r="K130" s="12" t="s">
        <v>167</v>
      </c>
    </row>
    <row r="131" spans="2:11" ht="27.75" customHeight="1" thickBot="1" x14ac:dyDescent="0.3">
      <c r="B131" s="17"/>
      <c r="C131" s="17"/>
      <c r="D131" s="17"/>
      <c r="E131" s="17"/>
      <c r="F131" s="17"/>
      <c r="G131" s="17"/>
      <c r="H131" s="17"/>
      <c r="I131" s="17"/>
      <c r="J131" s="17"/>
      <c r="K131" s="17"/>
    </row>
    <row r="132" spans="2:11" ht="27.75" customHeight="1" x14ac:dyDescent="0.25"/>
    <row r="133" spans="2:11" ht="27.75" customHeight="1" x14ac:dyDescent="0.25"/>
    <row r="134" spans="2:11" ht="27.75" customHeight="1" thickBot="1" x14ac:dyDescent="0.3"/>
    <row r="135" spans="2:11" ht="27.75" customHeight="1" x14ac:dyDescent="0.25">
      <c r="B135" s="18"/>
      <c r="C135" s="19"/>
      <c r="D135" s="19"/>
      <c r="E135" s="19"/>
      <c r="F135" s="19"/>
      <c r="G135" s="19"/>
      <c r="H135" s="19"/>
      <c r="I135" s="19"/>
      <c r="J135" s="19"/>
      <c r="K135" s="19"/>
    </row>
    <row r="136" spans="2:11" ht="27.75" customHeight="1" x14ac:dyDescent="0.4">
      <c r="B136" s="35" t="s">
        <v>109</v>
      </c>
      <c r="C136" s="35"/>
      <c r="D136" s="35"/>
      <c r="E136" s="35"/>
      <c r="F136" s="35"/>
      <c r="G136" s="35"/>
      <c r="H136" s="8"/>
      <c r="I136" s="8"/>
      <c r="J136" s="8"/>
      <c r="K136" s="8"/>
    </row>
    <row r="137" spans="2:11" ht="27.75" customHeight="1" x14ac:dyDescent="0.25">
      <c r="B137" s="9"/>
      <c r="C137" s="8"/>
      <c r="D137" s="8"/>
      <c r="E137" s="8"/>
      <c r="F137" s="8"/>
      <c r="G137" s="8"/>
      <c r="H137" s="8"/>
      <c r="I137" s="8"/>
      <c r="J137" s="8"/>
      <c r="K137" s="8"/>
    </row>
    <row r="138" spans="2:11" ht="27.75" customHeight="1" x14ac:dyDescent="0.25">
      <c r="B138" s="9"/>
      <c r="C138" s="8"/>
      <c r="D138" s="8"/>
      <c r="E138" s="8"/>
      <c r="F138" s="8"/>
      <c r="G138" s="8"/>
      <c r="H138" s="8"/>
      <c r="I138" s="8"/>
      <c r="J138" s="8"/>
      <c r="K138" s="8"/>
    </row>
    <row r="139" spans="2:11" ht="27.75" customHeight="1" x14ac:dyDescent="0.25">
      <c r="B139" s="1"/>
      <c r="C139" s="10" t="s">
        <v>39</v>
      </c>
      <c r="D139" s="10" t="s">
        <v>40</v>
      </c>
      <c r="E139" s="10" t="s">
        <v>41</v>
      </c>
      <c r="F139" s="10" t="s">
        <v>42</v>
      </c>
      <c r="G139" s="10" t="s">
        <v>43</v>
      </c>
      <c r="H139" s="10" t="s">
        <v>44</v>
      </c>
      <c r="I139" s="10" t="s">
        <v>45</v>
      </c>
      <c r="J139" s="10" t="s">
        <v>46</v>
      </c>
      <c r="K139" s="10" t="s">
        <v>47</v>
      </c>
    </row>
    <row r="140" spans="2:11" ht="27.75" customHeight="1" x14ac:dyDescent="0.25">
      <c r="B140" s="11" t="s">
        <v>48</v>
      </c>
      <c r="C140" s="12">
        <v>100</v>
      </c>
      <c r="D140" s="12">
        <v>1</v>
      </c>
      <c r="E140" s="14">
        <v>1.84</v>
      </c>
      <c r="F140" s="14">
        <v>0</v>
      </c>
      <c r="G140" s="14">
        <v>0</v>
      </c>
      <c r="H140" s="15">
        <v>4.34</v>
      </c>
      <c r="I140" s="15">
        <v>0</v>
      </c>
      <c r="J140" s="14">
        <v>0</v>
      </c>
      <c r="K140" s="12" t="s">
        <v>168</v>
      </c>
    </row>
    <row r="141" spans="2:11" ht="27.75" customHeight="1" x14ac:dyDescent="0.25">
      <c r="B141" s="11" t="s">
        <v>49</v>
      </c>
      <c r="C141" s="12">
        <v>120</v>
      </c>
      <c r="D141" s="12">
        <v>2</v>
      </c>
      <c r="E141" s="14">
        <v>2.3239999999999998</v>
      </c>
      <c r="F141" s="14">
        <v>8.1000000000000003E-2</v>
      </c>
      <c r="G141" s="14">
        <v>0</v>
      </c>
      <c r="H141" s="15">
        <v>4.34</v>
      </c>
      <c r="I141" s="15">
        <v>0</v>
      </c>
      <c r="J141" s="14">
        <v>0</v>
      </c>
      <c r="K141" s="12" t="s">
        <v>169</v>
      </c>
    </row>
    <row r="142" spans="2:11" ht="27.75" customHeight="1" x14ac:dyDescent="0.25">
      <c r="B142" s="11" t="s">
        <v>50</v>
      </c>
      <c r="C142" s="12">
        <v>111</v>
      </c>
      <c r="D142" s="12">
        <v>2</v>
      </c>
      <c r="E142" s="14">
        <v>0.42</v>
      </c>
      <c r="F142" s="14">
        <v>0</v>
      </c>
      <c r="G142" s="14">
        <v>0</v>
      </c>
      <c r="H142" s="15">
        <v>0</v>
      </c>
      <c r="I142" s="15">
        <v>0</v>
      </c>
      <c r="J142" s="14">
        <v>0</v>
      </c>
      <c r="K142" s="12" t="s">
        <v>170</v>
      </c>
    </row>
    <row r="143" spans="2:11" ht="27.75" customHeight="1" x14ac:dyDescent="0.25">
      <c r="B143" s="11" t="s">
        <v>51</v>
      </c>
      <c r="C143" s="12">
        <v>240</v>
      </c>
      <c r="D143" s="12">
        <v>3</v>
      </c>
      <c r="E143" s="14">
        <v>1.89</v>
      </c>
      <c r="F143" s="14">
        <v>0</v>
      </c>
      <c r="G143" s="14">
        <v>0</v>
      </c>
      <c r="H143" s="15">
        <v>3.99</v>
      </c>
      <c r="I143" s="15">
        <v>0</v>
      </c>
      <c r="J143" s="14">
        <v>0</v>
      </c>
      <c r="K143" s="12" t="s">
        <v>171</v>
      </c>
    </row>
    <row r="144" spans="2:11" ht="27.75" customHeight="1" x14ac:dyDescent="0.25">
      <c r="B144" s="11" t="s">
        <v>52</v>
      </c>
      <c r="C144" s="12">
        <v>246</v>
      </c>
      <c r="D144" s="12">
        <v>4</v>
      </c>
      <c r="E144" s="14">
        <v>2.3780000000000001</v>
      </c>
      <c r="F144" s="14">
        <v>0.27</v>
      </c>
      <c r="G144" s="14">
        <v>0</v>
      </c>
      <c r="H144" s="15">
        <v>3.99</v>
      </c>
      <c r="I144" s="15">
        <v>0</v>
      </c>
      <c r="J144" s="14">
        <v>0</v>
      </c>
      <c r="K144" s="12" t="s">
        <v>172</v>
      </c>
    </row>
    <row r="145" spans="2:11" ht="27.75" customHeight="1" x14ac:dyDescent="0.25">
      <c r="B145" s="11" t="s">
        <v>53</v>
      </c>
      <c r="C145" s="12">
        <v>214</v>
      </c>
      <c r="D145" s="12">
        <v>4</v>
      </c>
      <c r="E145" s="14">
        <v>0.49399999999999999</v>
      </c>
      <c r="F145" s="14">
        <v>0</v>
      </c>
      <c r="G145" s="14">
        <v>0</v>
      </c>
      <c r="H145" s="15">
        <v>0</v>
      </c>
      <c r="I145" s="15">
        <v>0</v>
      </c>
      <c r="J145" s="14">
        <v>0</v>
      </c>
      <c r="K145" s="12" t="s">
        <v>173</v>
      </c>
    </row>
    <row r="146" spans="2:11" ht="27.75" customHeight="1" x14ac:dyDescent="0.25">
      <c r="B146" s="11" t="s">
        <v>54</v>
      </c>
      <c r="C146" s="12">
        <v>290</v>
      </c>
      <c r="D146" s="12" t="s">
        <v>55</v>
      </c>
      <c r="E146" s="14">
        <v>1.8240000000000001</v>
      </c>
      <c r="F146" s="14">
        <v>0.06</v>
      </c>
      <c r="G146" s="14">
        <v>0</v>
      </c>
      <c r="H146" s="15">
        <v>27.93</v>
      </c>
      <c r="I146" s="15">
        <v>0</v>
      </c>
      <c r="J146" s="14">
        <v>0</v>
      </c>
      <c r="K146" s="12" t="s">
        <v>174</v>
      </c>
    </row>
    <row r="147" spans="2:11" ht="27.75" customHeight="1" x14ac:dyDescent="0.25">
      <c r="B147" s="11" t="s">
        <v>56</v>
      </c>
      <c r="C147" s="12" t="s">
        <v>167</v>
      </c>
      <c r="D147" s="12" t="s">
        <v>55</v>
      </c>
      <c r="E147" s="14">
        <v>1.19</v>
      </c>
      <c r="F147" s="14">
        <v>3.7999999999999999E-2</v>
      </c>
      <c r="G147" s="14">
        <v>0</v>
      </c>
      <c r="H147" s="15">
        <v>39.82</v>
      </c>
      <c r="I147" s="15">
        <v>0</v>
      </c>
      <c r="J147" s="14">
        <v>0</v>
      </c>
      <c r="K147" s="12" t="s">
        <v>167</v>
      </c>
    </row>
    <row r="148" spans="2:11" ht="27.75" customHeight="1" x14ac:dyDescent="0.25">
      <c r="B148" s="11" t="s">
        <v>57</v>
      </c>
      <c r="C148" s="12">
        <v>580</v>
      </c>
      <c r="D148" s="12" t="s">
        <v>55</v>
      </c>
      <c r="E148" s="14">
        <v>1.5169999999999999</v>
      </c>
      <c r="F148" s="14">
        <v>3.2000000000000001E-2</v>
      </c>
      <c r="G148" s="14">
        <v>0</v>
      </c>
      <c r="H148" s="15">
        <v>170.38</v>
      </c>
      <c r="I148" s="15">
        <v>0</v>
      </c>
      <c r="J148" s="14">
        <v>0</v>
      </c>
      <c r="K148" s="12">
        <v>410</v>
      </c>
    </row>
    <row r="149" spans="2:11" ht="27.75" customHeight="1" x14ac:dyDescent="0.25">
      <c r="B149" s="11" t="s">
        <v>58</v>
      </c>
      <c r="C149" s="12">
        <v>281</v>
      </c>
      <c r="D149" s="12">
        <v>0</v>
      </c>
      <c r="E149" s="14">
        <v>7.2160000000000002</v>
      </c>
      <c r="F149" s="14">
        <v>0.73399999999999999</v>
      </c>
      <c r="G149" s="14">
        <v>4.3999999999999997E-2</v>
      </c>
      <c r="H149" s="15">
        <v>11.91</v>
      </c>
      <c r="I149" s="15">
        <v>1.29</v>
      </c>
      <c r="J149" s="14">
        <v>0.28399999999999997</v>
      </c>
      <c r="K149" s="12" t="s">
        <v>175</v>
      </c>
    </row>
    <row r="150" spans="2:11" ht="27.75" customHeight="1" x14ac:dyDescent="0.25">
      <c r="B150" s="11" t="s">
        <v>59</v>
      </c>
      <c r="C150" s="12">
        <v>471</v>
      </c>
      <c r="D150" s="12">
        <v>0</v>
      </c>
      <c r="E150" s="14">
        <v>6.0359999999999996</v>
      </c>
      <c r="F150" s="14">
        <v>0.56599999999999995</v>
      </c>
      <c r="G150" s="14">
        <v>3.1E-2</v>
      </c>
      <c r="H150" s="15">
        <v>39.82</v>
      </c>
      <c r="I150" s="15">
        <v>1.72</v>
      </c>
      <c r="J150" s="14">
        <v>0.218</v>
      </c>
      <c r="K150" s="12">
        <v>472</v>
      </c>
    </row>
    <row r="151" spans="2:11" ht="27.75" customHeight="1" x14ac:dyDescent="0.25">
      <c r="B151" s="11" t="s">
        <v>60</v>
      </c>
      <c r="C151" s="12">
        <v>581</v>
      </c>
      <c r="D151" s="12">
        <v>0</v>
      </c>
      <c r="E151" s="14">
        <v>4.9539999999999997</v>
      </c>
      <c r="F151" s="14">
        <v>0.42599999999999999</v>
      </c>
      <c r="G151" s="14">
        <v>2.1000000000000001E-2</v>
      </c>
      <c r="H151" s="15">
        <v>101.26</v>
      </c>
      <c r="I151" s="15">
        <v>1.61</v>
      </c>
      <c r="J151" s="14">
        <v>0.16900000000000001</v>
      </c>
      <c r="K151" s="12" t="s">
        <v>176</v>
      </c>
    </row>
    <row r="152" spans="2:11" ht="27.75" customHeight="1" x14ac:dyDescent="0.25">
      <c r="B152" s="11" t="s">
        <v>61</v>
      </c>
      <c r="C152" s="12">
        <v>685</v>
      </c>
      <c r="D152" s="12">
        <v>0</v>
      </c>
      <c r="E152" s="14">
        <v>3.9950000000000001</v>
      </c>
      <c r="F152" s="14">
        <v>0.27900000000000003</v>
      </c>
      <c r="G152" s="14">
        <v>8.9999999999999993E-3</v>
      </c>
      <c r="H152" s="15">
        <v>195.96</v>
      </c>
      <c r="I152" s="15">
        <v>2.4900000000000002</v>
      </c>
      <c r="J152" s="14">
        <v>0.12</v>
      </c>
      <c r="K152" s="12">
        <v>686</v>
      </c>
    </row>
    <row r="153" spans="2:11" ht="27.75" customHeight="1" x14ac:dyDescent="0.25">
      <c r="B153" s="11" t="s">
        <v>62</v>
      </c>
      <c r="C153" s="12" t="s">
        <v>177</v>
      </c>
      <c r="D153" s="12" t="s">
        <v>63</v>
      </c>
      <c r="E153" s="14">
        <v>1.861</v>
      </c>
      <c r="F153" s="14">
        <v>0</v>
      </c>
      <c r="G153" s="14">
        <v>0</v>
      </c>
      <c r="H153" s="15">
        <v>0</v>
      </c>
      <c r="I153" s="15">
        <v>0</v>
      </c>
      <c r="J153" s="14">
        <v>0</v>
      </c>
      <c r="K153" s="12" t="s">
        <v>167</v>
      </c>
    </row>
    <row r="154" spans="2:11" ht="27.75" customHeight="1" x14ac:dyDescent="0.25">
      <c r="B154" s="11" t="s">
        <v>64</v>
      </c>
      <c r="C154" s="12" t="s">
        <v>178</v>
      </c>
      <c r="D154" s="12">
        <v>0</v>
      </c>
      <c r="E154" s="14">
        <v>19.103999999999999</v>
      </c>
      <c r="F154" s="14">
        <v>2.0710000000000002</v>
      </c>
      <c r="G154" s="14">
        <v>0.13300000000000001</v>
      </c>
      <c r="H154" s="15">
        <v>0</v>
      </c>
      <c r="I154" s="15">
        <v>0</v>
      </c>
      <c r="J154" s="14">
        <v>0</v>
      </c>
      <c r="K154" s="12" t="s">
        <v>167</v>
      </c>
    </row>
    <row r="155" spans="2:11" ht="27.75" customHeight="1" x14ac:dyDescent="0.25">
      <c r="B155" s="11" t="s">
        <v>65</v>
      </c>
      <c r="C155" s="12">
        <v>20</v>
      </c>
      <c r="D155" s="12">
        <v>8</v>
      </c>
      <c r="E155" s="14">
        <v>-0.55400000000000005</v>
      </c>
      <c r="F155" s="14">
        <v>0</v>
      </c>
      <c r="G155" s="14">
        <v>0</v>
      </c>
      <c r="H155" s="15">
        <v>0</v>
      </c>
      <c r="I155" s="15">
        <v>0</v>
      </c>
      <c r="J155" s="14">
        <v>0</v>
      </c>
      <c r="K155" s="12" t="s">
        <v>179</v>
      </c>
    </row>
    <row r="156" spans="2:11" ht="27.75" customHeight="1" x14ac:dyDescent="0.25">
      <c r="B156" s="11" t="s">
        <v>66</v>
      </c>
      <c r="C156" s="12">
        <v>30</v>
      </c>
      <c r="D156" s="12">
        <v>8</v>
      </c>
      <c r="E156" s="14">
        <v>-0.49</v>
      </c>
      <c r="F156" s="14">
        <v>0</v>
      </c>
      <c r="G156" s="14">
        <v>0</v>
      </c>
      <c r="H156" s="15">
        <v>0</v>
      </c>
      <c r="I156" s="15">
        <v>0</v>
      </c>
      <c r="J156" s="14">
        <v>0</v>
      </c>
      <c r="K156" s="12" t="s">
        <v>167</v>
      </c>
    </row>
    <row r="157" spans="2:11" ht="27.75" customHeight="1" x14ac:dyDescent="0.25">
      <c r="B157" s="11" t="s">
        <v>67</v>
      </c>
      <c r="C157" s="12">
        <v>22</v>
      </c>
      <c r="D157" s="12">
        <v>0</v>
      </c>
      <c r="E157" s="14">
        <v>-0.55400000000000005</v>
      </c>
      <c r="F157" s="14">
        <v>0</v>
      </c>
      <c r="G157" s="14">
        <v>0</v>
      </c>
      <c r="H157" s="15">
        <v>0</v>
      </c>
      <c r="I157" s="15">
        <v>0</v>
      </c>
      <c r="J157" s="14">
        <v>0.14099999999999999</v>
      </c>
      <c r="K157" s="12" t="s">
        <v>180</v>
      </c>
    </row>
    <row r="158" spans="2:11" ht="27.75" customHeight="1" x14ac:dyDescent="0.25">
      <c r="B158" s="11" t="s">
        <v>68</v>
      </c>
      <c r="C158" s="12">
        <v>24</v>
      </c>
      <c r="D158" s="12">
        <v>0</v>
      </c>
      <c r="E158" s="14">
        <v>-3.5110000000000001</v>
      </c>
      <c r="F158" s="14">
        <v>-0.53300000000000003</v>
      </c>
      <c r="G158" s="14">
        <v>-3.9E-2</v>
      </c>
      <c r="H158" s="15">
        <v>0</v>
      </c>
      <c r="I158" s="15">
        <v>0</v>
      </c>
      <c r="J158" s="14">
        <v>0.14099999999999999</v>
      </c>
      <c r="K158" s="12" t="s">
        <v>167</v>
      </c>
    </row>
    <row r="159" spans="2:11" ht="27.75" customHeight="1" x14ac:dyDescent="0.25">
      <c r="B159" s="11" t="s">
        <v>69</v>
      </c>
      <c r="C159" s="12">
        <v>23</v>
      </c>
      <c r="D159" s="12">
        <v>0</v>
      </c>
      <c r="E159" s="14">
        <v>-0.49</v>
      </c>
      <c r="F159" s="14">
        <v>0</v>
      </c>
      <c r="G159" s="14">
        <v>0</v>
      </c>
      <c r="H159" s="15">
        <v>0</v>
      </c>
      <c r="I159" s="15">
        <v>0</v>
      </c>
      <c r="J159" s="14">
        <v>0.13500000000000001</v>
      </c>
      <c r="K159" s="12">
        <v>14</v>
      </c>
    </row>
    <row r="160" spans="2:11" ht="27.75" customHeight="1" x14ac:dyDescent="0.25">
      <c r="B160" s="11" t="s">
        <v>70</v>
      </c>
      <c r="C160" s="12">
        <v>25</v>
      </c>
      <c r="D160" s="12">
        <v>0</v>
      </c>
      <c r="E160" s="14">
        <v>-3.121</v>
      </c>
      <c r="F160" s="14">
        <v>-0.46899999999999997</v>
      </c>
      <c r="G160" s="14">
        <v>-3.4000000000000002E-2</v>
      </c>
      <c r="H160" s="15">
        <v>0</v>
      </c>
      <c r="I160" s="15">
        <v>0</v>
      </c>
      <c r="J160" s="14">
        <v>0.13500000000000001</v>
      </c>
      <c r="K160" s="12" t="s">
        <v>167</v>
      </c>
    </row>
    <row r="161" spans="2:11" ht="27.75" customHeight="1" x14ac:dyDescent="0.25">
      <c r="B161" s="11" t="s">
        <v>71</v>
      </c>
      <c r="C161" s="12">
        <v>26</v>
      </c>
      <c r="D161" s="12">
        <v>0</v>
      </c>
      <c r="E161" s="14">
        <v>-0.34899999999999998</v>
      </c>
      <c r="F161" s="14">
        <v>0</v>
      </c>
      <c r="G161" s="14">
        <v>0</v>
      </c>
      <c r="H161" s="15">
        <v>107.04</v>
      </c>
      <c r="I161" s="15">
        <v>0</v>
      </c>
      <c r="J161" s="14">
        <v>0.105</v>
      </c>
      <c r="K161" s="12" t="s">
        <v>181</v>
      </c>
    </row>
    <row r="162" spans="2:11" ht="27.75" customHeight="1" x14ac:dyDescent="0.25">
      <c r="B162" s="11" t="s">
        <v>72</v>
      </c>
      <c r="C162" s="12">
        <v>28</v>
      </c>
      <c r="D162" s="12">
        <v>0</v>
      </c>
      <c r="E162" s="14">
        <v>-2.2669999999999999</v>
      </c>
      <c r="F162" s="14">
        <v>-0.32300000000000001</v>
      </c>
      <c r="G162" s="14">
        <v>-2.1000000000000001E-2</v>
      </c>
      <c r="H162" s="15">
        <v>107.04</v>
      </c>
      <c r="I162" s="15">
        <v>0</v>
      </c>
      <c r="J162" s="14">
        <v>0.105</v>
      </c>
      <c r="K162" s="12" t="s">
        <v>167</v>
      </c>
    </row>
    <row r="163" spans="2:11" ht="27.75" customHeight="1" x14ac:dyDescent="0.25">
      <c r="B163" s="11" t="s">
        <v>73</v>
      </c>
      <c r="C163" s="12">
        <v>29</v>
      </c>
      <c r="D163" s="12">
        <v>0</v>
      </c>
      <c r="E163" s="14">
        <v>-2.0569999999999999</v>
      </c>
      <c r="F163" s="14">
        <v>-0.28699999999999998</v>
      </c>
      <c r="G163" s="14">
        <v>-1.7999999999999999E-2</v>
      </c>
      <c r="H163" s="15">
        <v>107.04</v>
      </c>
      <c r="I163" s="15">
        <v>0</v>
      </c>
      <c r="J163" s="14">
        <v>7.8E-2</v>
      </c>
      <c r="K163" s="12" t="s">
        <v>167</v>
      </c>
    </row>
    <row r="164" spans="2:11" ht="27.75" customHeight="1" x14ac:dyDescent="0.25">
      <c r="B164" s="11" t="s">
        <v>74</v>
      </c>
      <c r="C164" s="12">
        <v>27</v>
      </c>
      <c r="D164" s="12">
        <v>0</v>
      </c>
      <c r="E164" s="14">
        <v>-0.314</v>
      </c>
      <c r="F164" s="14">
        <v>0</v>
      </c>
      <c r="G164" s="14">
        <v>0</v>
      </c>
      <c r="H164" s="15">
        <v>107.04</v>
      </c>
      <c r="I164" s="15">
        <v>0</v>
      </c>
      <c r="J164" s="14">
        <v>7.8E-2</v>
      </c>
      <c r="K164" s="12">
        <v>16</v>
      </c>
    </row>
    <row r="165" spans="2:11" ht="27.75" customHeight="1" x14ac:dyDescent="0.25">
      <c r="B165" s="11" t="s">
        <v>75</v>
      </c>
      <c r="C165" s="12">
        <v>150</v>
      </c>
      <c r="D165" s="12">
        <v>1</v>
      </c>
      <c r="E165" s="14">
        <v>1.1755241919649146</v>
      </c>
      <c r="F165" s="14">
        <v>0</v>
      </c>
      <c r="G165" s="14">
        <v>0</v>
      </c>
      <c r="H165" s="15">
        <v>2.7727038006128963</v>
      </c>
      <c r="I165" s="15">
        <v>0</v>
      </c>
      <c r="J165" s="14">
        <v>0</v>
      </c>
      <c r="K165" s="12" t="s">
        <v>167</v>
      </c>
    </row>
    <row r="166" spans="2:11" ht="27.75" customHeight="1" x14ac:dyDescent="0.25">
      <c r="B166" s="11" t="s">
        <v>76</v>
      </c>
      <c r="C166" s="12">
        <v>151</v>
      </c>
      <c r="D166" s="12">
        <v>2</v>
      </c>
      <c r="E166" s="14">
        <v>1.4847381641991637</v>
      </c>
      <c r="F166" s="14">
        <v>5.174861932019461E-2</v>
      </c>
      <c r="G166" s="14">
        <v>0</v>
      </c>
      <c r="H166" s="15">
        <v>2.7727038006128963</v>
      </c>
      <c r="I166" s="15">
        <v>0</v>
      </c>
      <c r="J166" s="14">
        <v>0</v>
      </c>
      <c r="K166" s="12" t="s">
        <v>167</v>
      </c>
    </row>
    <row r="167" spans="2:11" ht="27.75" customHeight="1" x14ac:dyDescent="0.25">
      <c r="B167" s="11" t="s">
        <v>77</v>
      </c>
      <c r="C167" s="12">
        <v>152</v>
      </c>
      <c r="D167" s="12">
        <v>2</v>
      </c>
      <c r="E167" s="14">
        <v>0.26832617425286093</v>
      </c>
      <c r="F167" s="14">
        <v>0</v>
      </c>
      <c r="G167" s="14">
        <v>0</v>
      </c>
      <c r="H167" s="15">
        <v>0</v>
      </c>
      <c r="I167" s="15">
        <v>0</v>
      </c>
      <c r="J167" s="14">
        <v>0</v>
      </c>
      <c r="K167" s="12" t="s">
        <v>167</v>
      </c>
    </row>
    <row r="168" spans="2:11" ht="27.75" customHeight="1" x14ac:dyDescent="0.25">
      <c r="B168" s="11" t="s">
        <v>78</v>
      </c>
      <c r="C168" s="12">
        <v>153</v>
      </c>
      <c r="D168" s="12">
        <v>3</v>
      </c>
      <c r="E168" s="14">
        <v>1.207467784137874</v>
      </c>
      <c r="F168" s="14">
        <v>0</v>
      </c>
      <c r="G168" s="14">
        <v>0</v>
      </c>
      <c r="H168" s="15">
        <v>2.5490986554021791</v>
      </c>
      <c r="I168" s="15">
        <v>0</v>
      </c>
      <c r="J168" s="14">
        <v>0</v>
      </c>
      <c r="K168" s="12" t="s">
        <v>167</v>
      </c>
    </row>
    <row r="169" spans="2:11" ht="27.75" customHeight="1" x14ac:dyDescent="0.25">
      <c r="B169" s="11" t="s">
        <v>79</v>
      </c>
      <c r="C169" s="12">
        <v>154</v>
      </c>
      <c r="D169" s="12">
        <v>4</v>
      </c>
      <c r="E169" s="14">
        <v>1.5192372437459603</v>
      </c>
      <c r="F169" s="14">
        <v>0.17249539773398204</v>
      </c>
      <c r="G169" s="14">
        <v>0</v>
      </c>
      <c r="H169" s="15">
        <v>2.5490986554021791</v>
      </c>
      <c r="I169" s="15">
        <v>0</v>
      </c>
      <c r="J169" s="14">
        <v>0</v>
      </c>
      <c r="K169" s="12" t="s">
        <v>167</v>
      </c>
    </row>
    <row r="170" spans="2:11" ht="27.75" customHeight="1" x14ac:dyDescent="0.25">
      <c r="B170" s="11" t="s">
        <v>80</v>
      </c>
      <c r="C170" s="12">
        <v>155</v>
      </c>
      <c r="D170" s="12">
        <v>4</v>
      </c>
      <c r="E170" s="14">
        <v>0.31560269066884117</v>
      </c>
      <c r="F170" s="14">
        <v>0</v>
      </c>
      <c r="G170" s="14">
        <v>0</v>
      </c>
      <c r="H170" s="15">
        <v>0</v>
      </c>
      <c r="I170" s="15">
        <v>0</v>
      </c>
      <c r="J170" s="14">
        <v>0</v>
      </c>
      <c r="K170" s="12" t="s">
        <v>167</v>
      </c>
    </row>
    <row r="171" spans="2:11" ht="27.75" customHeight="1" x14ac:dyDescent="0.25">
      <c r="B171" s="11" t="s">
        <v>81</v>
      </c>
      <c r="C171" s="12">
        <v>156</v>
      </c>
      <c r="D171" s="12" t="s">
        <v>55</v>
      </c>
      <c r="E171" s="14">
        <v>1.1653022424695676</v>
      </c>
      <c r="F171" s="14">
        <v>3.8332310607551559E-2</v>
      </c>
      <c r="G171" s="14">
        <v>0</v>
      </c>
      <c r="H171" s="15">
        <v>17.843690587815253</v>
      </c>
      <c r="I171" s="15">
        <v>0</v>
      </c>
      <c r="J171" s="14">
        <v>0</v>
      </c>
      <c r="K171" s="12" t="s">
        <v>167</v>
      </c>
    </row>
    <row r="172" spans="2:11" ht="27.75" customHeight="1" x14ac:dyDescent="0.25">
      <c r="B172" s="11" t="s">
        <v>82</v>
      </c>
      <c r="C172" s="12">
        <v>157</v>
      </c>
      <c r="D172" s="12">
        <v>0</v>
      </c>
      <c r="E172" s="14">
        <v>4.6100992224015345</v>
      </c>
      <c r="F172" s="14">
        <v>0.4689319330990474</v>
      </c>
      <c r="G172" s="14">
        <v>2.8110361112204475E-2</v>
      </c>
      <c r="H172" s="15">
        <v>7.608963655598985</v>
      </c>
      <c r="I172" s="15">
        <v>0.82414467806235858</v>
      </c>
      <c r="J172" s="14">
        <v>0.1814396035424107</v>
      </c>
      <c r="K172" s="12" t="s">
        <v>167</v>
      </c>
    </row>
    <row r="173" spans="2:11" ht="27.75" customHeight="1" x14ac:dyDescent="0.25">
      <c r="B173" s="11" t="s">
        <v>83</v>
      </c>
      <c r="C173" s="12">
        <v>169</v>
      </c>
      <c r="D173" s="12" t="s">
        <v>63</v>
      </c>
      <c r="E173" s="14">
        <v>1.1889405006775575</v>
      </c>
      <c r="F173" s="14">
        <v>0</v>
      </c>
      <c r="G173" s="14">
        <v>0</v>
      </c>
      <c r="H173" s="15">
        <v>0</v>
      </c>
      <c r="I173" s="15">
        <v>0</v>
      </c>
      <c r="J173" s="14">
        <v>0</v>
      </c>
      <c r="K173" s="12" t="s">
        <v>167</v>
      </c>
    </row>
    <row r="174" spans="2:11" ht="27.75" customHeight="1" x14ac:dyDescent="0.25">
      <c r="B174" s="11" t="s">
        <v>84</v>
      </c>
      <c r="C174" s="12">
        <v>170</v>
      </c>
      <c r="D174" s="12">
        <v>0</v>
      </c>
      <c r="E174" s="14">
        <v>12.205007697444417</v>
      </c>
      <c r="F174" s="14">
        <v>1.3231035878039881</v>
      </c>
      <c r="G174" s="14">
        <v>8.4969955180072637E-2</v>
      </c>
      <c r="H174" s="15">
        <v>0</v>
      </c>
      <c r="I174" s="15">
        <v>0</v>
      </c>
      <c r="J174" s="14">
        <v>0</v>
      </c>
      <c r="K174" s="12" t="s">
        <v>167</v>
      </c>
    </row>
    <row r="175" spans="2:11" ht="27.75" customHeight="1" x14ac:dyDescent="0.25">
      <c r="B175" s="11" t="s">
        <v>85</v>
      </c>
      <c r="C175" s="12">
        <v>172</v>
      </c>
      <c r="D175" s="12">
        <v>8</v>
      </c>
      <c r="E175" s="14">
        <v>-0.55400000000000005</v>
      </c>
      <c r="F175" s="14">
        <v>0</v>
      </c>
      <c r="G175" s="14">
        <v>0</v>
      </c>
      <c r="H175" s="15">
        <v>0</v>
      </c>
      <c r="I175" s="15">
        <v>0</v>
      </c>
      <c r="J175" s="14">
        <v>0</v>
      </c>
      <c r="K175" s="12" t="s">
        <v>167</v>
      </c>
    </row>
    <row r="176" spans="2:11" ht="27.75" customHeight="1" x14ac:dyDescent="0.25">
      <c r="B176" s="11" t="s">
        <v>86</v>
      </c>
      <c r="C176" s="12">
        <v>173</v>
      </c>
      <c r="D176" s="12">
        <v>0</v>
      </c>
      <c r="E176" s="14">
        <v>-0.55400000000000005</v>
      </c>
      <c r="F176" s="14">
        <v>0</v>
      </c>
      <c r="G176" s="14">
        <v>0</v>
      </c>
      <c r="H176" s="15">
        <v>0</v>
      </c>
      <c r="I176" s="15">
        <v>0</v>
      </c>
      <c r="J176" s="14">
        <v>0.14099999999999999</v>
      </c>
      <c r="K176" s="12" t="s">
        <v>167</v>
      </c>
    </row>
    <row r="177" spans="2:11" ht="27.75" customHeight="1" x14ac:dyDescent="0.25">
      <c r="B177" s="11" t="s">
        <v>87</v>
      </c>
      <c r="C177" s="12">
        <v>174</v>
      </c>
      <c r="D177" s="12">
        <v>0</v>
      </c>
      <c r="E177" s="14">
        <v>-3.5110000000000001</v>
      </c>
      <c r="F177" s="14">
        <v>-0.53300000000000003</v>
      </c>
      <c r="G177" s="14">
        <v>-3.9E-2</v>
      </c>
      <c r="H177" s="15">
        <v>0</v>
      </c>
      <c r="I177" s="15">
        <v>0</v>
      </c>
      <c r="J177" s="14">
        <v>0.14099999999999999</v>
      </c>
      <c r="K177" s="12" t="s">
        <v>167</v>
      </c>
    </row>
    <row r="178" spans="2:11" ht="27.75" customHeight="1" x14ac:dyDescent="0.25">
      <c r="B178" s="11" t="s">
        <v>88</v>
      </c>
      <c r="C178" s="12">
        <v>158</v>
      </c>
      <c r="D178" s="12">
        <v>1</v>
      </c>
      <c r="E178" s="14">
        <v>0.70129400472605385</v>
      </c>
      <c r="F178" s="14">
        <v>0</v>
      </c>
      <c r="G178" s="14">
        <v>0</v>
      </c>
      <c r="H178" s="15">
        <v>1.6541391198429747</v>
      </c>
      <c r="I178" s="15">
        <v>0</v>
      </c>
      <c r="J178" s="14">
        <v>0</v>
      </c>
      <c r="K178" s="12" t="s">
        <v>167</v>
      </c>
    </row>
    <row r="179" spans="2:11" ht="27.75" customHeight="1" x14ac:dyDescent="0.25">
      <c r="B179" s="11" t="s">
        <v>89</v>
      </c>
      <c r="C179" s="12">
        <v>159</v>
      </c>
      <c r="D179" s="12">
        <v>2</v>
      </c>
      <c r="E179" s="14">
        <v>0.88576481901268966</v>
      </c>
      <c r="F179" s="14">
        <v>3.0872181729788239E-2</v>
      </c>
      <c r="G179" s="14">
        <v>0</v>
      </c>
      <c r="H179" s="15">
        <v>1.6541391198429747</v>
      </c>
      <c r="I179" s="15">
        <v>0</v>
      </c>
      <c r="J179" s="14">
        <v>0</v>
      </c>
      <c r="K179" s="12" t="s">
        <v>167</v>
      </c>
    </row>
    <row r="180" spans="2:11" ht="27.75" customHeight="1" x14ac:dyDescent="0.25">
      <c r="B180" s="11" t="s">
        <v>90</v>
      </c>
      <c r="C180" s="12">
        <v>160</v>
      </c>
      <c r="D180" s="12">
        <v>2</v>
      </c>
      <c r="E180" s="14">
        <v>0.16007797933964271</v>
      </c>
      <c r="F180" s="14">
        <v>0</v>
      </c>
      <c r="G180" s="14">
        <v>0</v>
      </c>
      <c r="H180" s="15">
        <v>0</v>
      </c>
      <c r="I180" s="15">
        <v>0</v>
      </c>
      <c r="J180" s="14">
        <v>0</v>
      </c>
      <c r="K180" s="12" t="s">
        <v>167</v>
      </c>
    </row>
    <row r="181" spans="2:11" ht="27.75" customHeight="1" x14ac:dyDescent="0.25">
      <c r="B181" s="11" t="s">
        <v>91</v>
      </c>
      <c r="C181" s="12">
        <v>161</v>
      </c>
      <c r="D181" s="12">
        <v>3</v>
      </c>
      <c r="E181" s="14">
        <v>0.72035090702839222</v>
      </c>
      <c r="F181" s="14">
        <v>0</v>
      </c>
      <c r="G181" s="14">
        <v>0</v>
      </c>
      <c r="H181" s="15">
        <v>1.5207408037266059</v>
      </c>
      <c r="I181" s="15">
        <v>0</v>
      </c>
      <c r="J181" s="14">
        <v>0</v>
      </c>
      <c r="K181" s="12" t="s">
        <v>167</v>
      </c>
    </row>
    <row r="182" spans="2:11" ht="27.75" customHeight="1" x14ac:dyDescent="0.25">
      <c r="B182" s="11" t="s">
        <v>92</v>
      </c>
      <c r="C182" s="12">
        <v>162</v>
      </c>
      <c r="D182" s="12">
        <v>4</v>
      </c>
      <c r="E182" s="14">
        <v>0.90634627349921526</v>
      </c>
      <c r="F182" s="14">
        <v>0.10290727243262747</v>
      </c>
      <c r="G182" s="14">
        <v>0</v>
      </c>
      <c r="H182" s="15">
        <v>1.5207408037266059</v>
      </c>
      <c r="I182" s="15">
        <v>0</v>
      </c>
      <c r="J182" s="14">
        <v>0</v>
      </c>
      <c r="K182" s="12" t="s">
        <v>167</v>
      </c>
    </row>
    <row r="183" spans="2:11" ht="27.75" customHeight="1" x14ac:dyDescent="0.25">
      <c r="B183" s="11" t="s">
        <v>93</v>
      </c>
      <c r="C183" s="12">
        <v>163</v>
      </c>
      <c r="D183" s="12">
        <v>4</v>
      </c>
      <c r="E183" s="14">
        <v>0.18828219474710359</v>
      </c>
      <c r="F183" s="14">
        <v>0</v>
      </c>
      <c r="G183" s="14">
        <v>0</v>
      </c>
      <c r="H183" s="15">
        <v>0</v>
      </c>
      <c r="I183" s="15">
        <v>0</v>
      </c>
      <c r="J183" s="14">
        <v>0</v>
      </c>
      <c r="K183" s="12" t="s">
        <v>167</v>
      </c>
    </row>
    <row r="184" spans="2:11" ht="27.75" customHeight="1" x14ac:dyDescent="0.25">
      <c r="B184" s="11" t="s">
        <v>94</v>
      </c>
      <c r="C184" s="12">
        <v>164</v>
      </c>
      <c r="D184" s="12" t="s">
        <v>55</v>
      </c>
      <c r="E184" s="14">
        <v>0.69519579598930559</v>
      </c>
      <c r="F184" s="14">
        <v>2.2868282762806103E-2</v>
      </c>
      <c r="G184" s="14">
        <v>0</v>
      </c>
      <c r="H184" s="15">
        <v>10.64518562608624</v>
      </c>
      <c r="I184" s="15">
        <v>0</v>
      </c>
      <c r="J184" s="14">
        <v>0</v>
      </c>
      <c r="K184" s="12" t="s">
        <v>167</v>
      </c>
    </row>
    <row r="185" spans="2:11" ht="27.75" customHeight="1" x14ac:dyDescent="0.25">
      <c r="B185" s="11" t="s">
        <v>95</v>
      </c>
      <c r="C185" s="12">
        <v>165</v>
      </c>
      <c r="D185" s="12">
        <v>0</v>
      </c>
      <c r="E185" s="14">
        <v>2.7502921402734808</v>
      </c>
      <c r="F185" s="14">
        <v>0.27975532579832796</v>
      </c>
      <c r="G185" s="14">
        <v>1.6770074026057808E-2</v>
      </c>
      <c r="H185" s="15">
        <v>4.5393541284170116</v>
      </c>
      <c r="I185" s="15">
        <v>0.49166807940033119</v>
      </c>
      <c r="J185" s="14">
        <v>0.1082432050772822</v>
      </c>
      <c r="K185" s="12" t="s">
        <v>167</v>
      </c>
    </row>
    <row r="186" spans="2:11" ht="27.75" customHeight="1" x14ac:dyDescent="0.25">
      <c r="B186" s="11" t="s">
        <v>96</v>
      </c>
      <c r="C186" s="12">
        <v>166</v>
      </c>
      <c r="D186" s="12">
        <v>0</v>
      </c>
      <c r="E186" s="14">
        <v>3.6911134647415649</v>
      </c>
      <c r="F186" s="14">
        <v>0.34611832687934485</v>
      </c>
      <c r="G186" s="14">
        <v>1.8957010836147866E-2</v>
      </c>
      <c r="H186" s="15">
        <v>24.350586177271225</v>
      </c>
      <c r="I186" s="15">
        <v>1.0518083431669139</v>
      </c>
      <c r="J186" s="14">
        <v>0.13331059233162049</v>
      </c>
      <c r="K186" s="12" t="s">
        <v>167</v>
      </c>
    </row>
    <row r="187" spans="2:11" ht="27.75" customHeight="1" x14ac:dyDescent="0.25">
      <c r="B187" s="11" t="s">
        <v>97</v>
      </c>
      <c r="C187" s="12">
        <v>167</v>
      </c>
      <c r="D187" s="12">
        <v>0</v>
      </c>
      <c r="E187" s="14">
        <v>3.7248299435560006</v>
      </c>
      <c r="F187" s="14">
        <v>0.32030229227994678</v>
      </c>
      <c r="G187" s="14">
        <v>1.5789549619433997E-2</v>
      </c>
      <c r="H187" s="15">
        <v>76.135704498280319</v>
      </c>
      <c r="I187" s="15">
        <v>1.2105321374899398</v>
      </c>
      <c r="J187" s="14">
        <v>0.12706828027068312</v>
      </c>
      <c r="K187" s="12" t="s">
        <v>167</v>
      </c>
    </row>
    <row r="188" spans="2:11" ht="27.75" customHeight="1" x14ac:dyDescent="0.25">
      <c r="B188" s="11" t="s">
        <v>98</v>
      </c>
      <c r="C188" s="12">
        <v>168</v>
      </c>
      <c r="D188" s="12" t="s">
        <v>63</v>
      </c>
      <c r="E188" s="14">
        <v>0.70929790369303591</v>
      </c>
      <c r="F188" s="14">
        <v>0</v>
      </c>
      <c r="G188" s="14">
        <v>0</v>
      </c>
      <c r="H188" s="15">
        <v>0</v>
      </c>
      <c r="I188" s="15">
        <v>0</v>
      </c>
      <c r="J188" s="14">
        <v>0</v>
      </c>
      <c r="K188" s="12" t="s">
        <v>167</v>
      </c>
    </row>
    <row r="189" spans="2:11" ht="27.75" customHeight="1" x14ac:dyDescent="0.25">
      <c r="B189" s="11" t="s">
        <v>99</v>
      </c>
      <c r="C189" s="12">
        <v>171</v>
      </c>
      <c r="D189" s="12">
        <v>0</v>
      </c>
      <c r="E189" s="14">
        <v>7.2812612316774628</v>
      </c>
      <c r="F189" s="14">
        <v>0.78933689336285739</v>
      </c>
      <c r="G189" s="14">
        <v>5.0691360124220194E-2</v>
      </c>
      <c r="H189" s="15">
        <v>0</v>
      </c>
      <c r="I189" s="15">
        <v>0</v>
      </c>
      <c r="J189" s="14">
        <v>0</v>
      </c>
      <c r="K189" s="12" t="s">
        <v>167</v>
      </c>
    </row>
    <row r="190" spans="2:11" ht="27.75" customHeight="1" x14ac:dyDescent="0.25">
      <c r="B190" s="11" t="s">
        <v>100</v>
      </c>
      <c r="C190" s="12">
        <v>175</v>
      </c>
      <c r="D190" s="12">
        <v>8</v>
      </c>
      <c r="E190" s="14">
        <v>-0.55400000000000005</v>
      </c>
      <c r="F190" s="14">
        <v>0</v>
      </c>
      <c r="G190" s="14">
        <v>0</v>
      </c>
      <c r="H190" s="15">
        <v>0</v>
      </c>
      <c r="I190" s="15">
        <v>0</v>
      </c>
      <c r="J190" s="14">
        <v>0</v>
      </c>
      <c r="K190" s="12" t="s">
        <v>167</v>
      </c>
    </row>
    <row r="191" spans="2:11" ht="27.75" customHeight="1" x14ac:dyDescent="0.25">
      <c r="B191" s="11" t="s">
        <v>101</v>
      </c>
      <c r="C191" s="12">
        <v>176</v>
      </c>
      <c r="D191" s="12">
        <v>8</v>
      </c>
      <c r="E191" s="14">
        <v>-0.49</v>
      </c>
      <c r="F191" s="14">
        <v>0</v>
      </c>
      <c r="G191" s="14">
        <v>0</v>
      </c>
      <c r="H191" s="15">
        <v>0</v>
      </c>
      <c r="I191" s="15">
        <v>0</v>
      </c>
      <c r="J191" s="14">
        <v>0</v>
      </c>
      <c r="K191" s="12" t="s">
        <v>167</v>
      </c>
    </row>
    <row r="192" spans="2:11" ht="27.75" customHeight="1" x14ac:dyDescent="0.25">
      <c r="B192" s="11" t="s">
        <v>102</v>
      </c>
      <c r="C192" s="12">
        <v>177</v>
      </c>
      <c r="D192" s="12">
        <v>0</v>
      </c>
      <c r="E192" s="14">
        <v>-0.55400000000000005</v>
      </c>
      <c r="F192" s="14">
        <v>0</v>
      </c>
      <c r="G192" s="14">
        <v>0</v>
      </c>
      <c r="H192" s="15">
        <v>0</v>
      </c>
      <c r="I192" s="15">
        <v>0</v>
      </c>
      <c r="J192" s="14">
        <v>0.14099999999999999</v>
      </c>
      <c r="K192" s="12" t="s">
        <v>167</v>
      </c>
    </row>
    <row r="193" spans="2:11" ht="27.75" customHeight="1" x14ac:dyDescent="0.25">
      <c r="B193" s="11" t="s">
        <v>103</v>
      </c>
      <c r="C193" s="12">
        <v>178</v>
      </c>
      <c r="D193" s="12">
        <v>0</v>
      </c>
      <c r="E193" s="14">
        <v>-3.5110000000000001</v>
      </c>
      <c r="F193" s="14">
        <v>-0.53300000000000003</v>
      </c>
      <c r="G193" s="14">
        <v>-3.9E-2</v>
      </c>
      <c r="H193" s="15">
        <v>0</v>
      </c>
      <c r="I193" s="15">
        <v>0</v>
      </c>
      <c r="J193" s="14">
        <v>0.14099999999999999</v>
      </c>
      <c r="K193" s="12" t="s">
        <v>167</v>
      </c>
    </row>
    <row r="194" spans="2:11" ht="27.75" customHeight="1" x14ac:dyDescent="0.25">
      <c r="B194" s="11" t="s">
        <v>104</v>
      </c>
      <c r="C194" s="12">
        <v>179</v>
      </c>
      <c r="D194" s="12">
        <v>0</v>
      </c>
      <c r="E194" s="14">
        <v>-0.49</v>
      </c>
      <c r="F194" s="14">
        <v>0</v>
      </c>
      <c r="G194" s="14">
        <v>0</v>
      </c>
      <c r="H194" s="15">
        <v>0</v>
      </c>
      <c r="I194" s="15">
        <v>0</v>
      </c>
      <c r="J194" s="14">
        <v>0.13500000000000001</v>
      </c>
      <c r="K194" s="12" t="s">
        <v>167</v>
      </c>
    </row>
    <row r="195" spans="2:11" ht="27.75" customHeight="1" x14ac:dyDescent="0.25">
      <c r="B195" s="11" t="s">
        <v>105</v>
      </c>
      <c r="C195" s="12">
        <v>180</v>
      </c>
      <c r="D195" s="12">
        <v>0</v>
      </c>
      <c r="E195" s="14">
        <v>-3.121</v>
      </c>
      <c r="F195" s="14">
        <v>-0.46899999999999997</v>
      </c>
      <c r="G195" s="14">
        <v>-3.4000000000000002E-2</v>
      </c>
      <c r="H195" s="15">
        <v>0</v>
      </c>
      <c r="I195" s="15">
        <v>0</v>
      </c>
      <c r="J195" s="14">
        <v>0.13500000000000001</v>
      </c>
      <c r="K195" s="12" t="s">
        <v>167</v>
      </c>
    </row>
    <row r="196" spans="2:11" ht="27.75" customHeight="1" x14ac:dyDescent="0.25">
      <c r="B196" s="11" t="s">
        <v>106</v>
      </c>
      <c r="C196" s="12">
        <v>181</v>
      </c>
      <c r="D196" s="12">
        <v>0</v>
      </c>
      <c r="E196" s="14">
        <v>-0.34899999999999998</v>
      </c>
      <c r="F196" s="14">
        <v>0</v>
      </c>
      <c r="G196" s="14">
        <v>0</v>
      </c>
      <c r="H196" s="15">
        <v>0</v>
      </c>
      <c r="I196" s="15">
        <v>0</v>
      </c>
      <c r="J196" s="14">
        <v>0.105</v>
      </c>
      <c r="K196" s="12" t="s">
        <v>167</v>
      </c>
    </row>
    <row r="197" spans="2:11" ht="27.75" customHeight="1" x14ac:dyDescent="0.25">
      <c r="B197" s="11" t="s">
        <v>107</v>
      </c>
      <c r="C197" s="12">
        <v>182</v>
      </c>
      <c r="D197" s="12">
        <v>0</v>
      </c>
      <c r="E197" s="14">
        <v>-2.2669999999999999</v>
      </c>
      <c r="F197" s="14">
        <v>-0.32300000000000001</v>
      </c>
      <c r="G197" s="14">
        <v>-2.1000000000000001E-2</v>
      </c>
      <c r="H197" s="15">
        <v>0</v>
      </c>
      <c r="I197" s="15">
        <v>0</v>
      </c>
      <c r="J197" s="14">
        <v>0.105</v>
      </c>
      <c r="K197" s="12" t="s">
        <v>167</v>
      </c>
    </row>
    <row r="198" spans="2:11" ht="27.75" customHeight="1" thickBot="1" x14ac:dyDescent="0.3">
      <c r="B198" s="17"/>
      <c r="C198" s="17"/>
      <c r="D198" s="17"/>
      <c r="E198" s="17"/>
      <c r="F198" s="17"/>
      <c r="G198" s="17"/>
      <c r="H198" s="17"/>
      <c r="I198" s="17"/>
      <c r="J198" s="17"/>
      <c r="K198" s="17"/>
    </row>
    <row r="199" spans="2:11" ht="27.75" customHeight="1" x14ac:dyDescent="0.25"/>
    <row r="200" spans="2:11" ht="27.75" customHeight="1" x14ac:dyDescent="0.25"/>
    <row r="201" spans="2:11" ht="27.75" customHeight="1" thickBot="1" x14ac:dyDescent="0.3"/>
    <row r="202" spans="2:11" ht="27.75" customHeight="1" x14ac:dyDescent="0.25">
      <c r="B202" s="18"/>
      <c r="C202" s="19"/>
      <c r="D202" s="19"/>
      <c r="E202" s="19"/>
      <c r="F202" s="19"/>
      <c r="G202" s="19"/>
      <c r="H202" s="19"/>
      <c r="I202" s="19"/>
      <c r="J202" s="19"/>
      <c r="K202" s="19"/>
    </row>
    <row r="203" spans="2:11" ht="27.75" customHeight="1" x14ac:dyDescent="0.4">
      <c r="B203" s="35" t="s">
        <v>110</v>
      </c>
      <c r="C203" s="35"/>
      <c r="D203" s="35"/>
      <c r="E203" s="35"/>
      <c r="F203" s="35"/>
      <c r="G203" s="35"/>
      <c r="H203" s="8"/>
      <c r="I203" s="8"/>
      <c r="J203" s="8"/>
      <c r="K203" s="8"/>
    </row>
    <row r="204" spans="2:11" ht="27.75" customHeight="1" x14ac:dyDescent="0.25">
      <c r="B204" s="9"/>
      <c r="C204" s="8"/>
      <c r="D204" s="8"/>
      <c r="E204" s="8"/>
      <c r="F204" s="8"/>
      <c r="G204" s="8"/>
      <c r="H204" s="8"/>
      <c r="I204" s="8"/>
      <c r="J204" s="8"/>
      <c r="K204" s="8"/>
    </row>
    <row r="205" spans="2:11" ht="27.75" customHeight="1" x14ac:dyDescent="0.25">
      <c r="B205" s="9"/>
      <c r="C205" s="8"/>
      <c r="D205" s="8"/>
      <c r="E205" s="8"/>
      <c r="F205" s="8"/>
      <c r="G205" s="8"/>
      <c r="H205" s="8"/>
      <c r="I205" s="8"/>
      <c r="J205" s="8"/>
      <c r="K205" s="8"/>
    </row>
    <row r="206" spans="2:11" ht="27.75" customHeight="1" x14ac:dyDescent="0.25">
      <c r="B206" s="1"/>
      <c r="C206" s="10" t="s">
        <v>39</v>
      </c>
      <c r="D206" s="10" t="s">
        <v>40</v>
      </c>
      <c r="E206" s="10" t="s">
        <v>41</v>
      </c>
      <c r="F206" s="10" t="s">
        <v>42</v>
      </c>
      <c r="G206" s="10" t="s">
        <v>43</v>
      </c>
      <c r="H206" s="10" t="s">
        <v>44</v>
      </c>
      <c r="I206" s="10" t="s">
        <v>45</v>
      </c>
      <c r="J206" s="10" t="s">
        <v>46</v>
      </c>
      <c r="K206" s="10" t="s">
        <v>47</v>
      </c>
    </row>
    <row r="207" spans="2:11" ht="27.75" customHeight="1" x14ac:dyDescent="0.25">
      <c r="B207" s="11" t="s">
        <v>48</v>
      </c>
      <c r="C207" s="12">
        <v>100</v>
      </c>
      <c r="D207" s="12">
        <v>1</v>
      </c>
      <c r="E207" s="14">
        <v>1.84</v>
      </c>
      <c r="F207" s="14">
        <v>0</v>
      </c>
      <c r="G207" s="14">
        <v>0</v>
      </c>
      <c r="H207" s="15">
        <v>4.34</v>
      </c>
      <c r="I207" s="15">
        <v>0</v>
      </c>
      <c r="J207" s="14">
        <v>0</v>
      </c>
      <c r="K207" s="12" t="s">
        <v>168</v>
      </c>
    </row>
    <row r="208" spans="2:11" ht="27.75" customHeight="1" x14ac:dyDescent="0.25">
      <c r="B208" s="11" t="s">
        <v>49</v>
      </c>
      <c r="C208" s="12">
        <v>120</v>
      </c>
      <c r="D208" s="12">
        <v>2</v>
      </c>
      <c r="E208" s="14">
        <v>2.3239999999999998</v>
      </c>
      <c r="F208" s="14">
        <v>8.1000000000000003E-2</v>
      </c>
      <c r="G208" s="14">
        <v>0</v>
      </c>
      <c r="H208" s="15">
        <v>4.34</v>
      </c>
      <c r="I208" s="15">
        <v>0</v>
      </c>
      <c r="J208" s="14">
        <v>0</v>
      </c>
      <c r="K208" s="12" t="s">
        <v>169</v>
      </c>
    </row>
    <row r="209" spans="2:11" ht="27.75" customHeight="1" x14ac:dyDescent="0.25">
      <c r="B209" s="11" t="s">
        <v>50</v>
      </c>
      <c r="C209" s="12">
        <v>111</v>
      </c>
      <c r="D209" s="12">
        <v>2</v>
      </c>
      <c r="E209" s="14">
        <v>0.42</v>
      </c>
      <c r="F209" s="14">
        <v>0</v>
      </c>
      <c r="G209" s="14">
        <v>0</v>
      </c>
      <c r="H209" s="15">
        <v>0</v>
      </c>
      <c r="I209" s="15">
        <v>0</v>
      </c>
      <c r="J209" s="14">
        <v>0</v>
      </c>
      <c r="K209" s="12" t="s">
        <v>170</v>
      </c>
    </row>
    <row r="210" spans="2:11" ht="27.75" customHeight="1" x14ac:dyDescent="0.25">
      <c r="B210" s="11" t="s">
        <v>51</v>
      </c>
      <c r="C210" s="12">
        <v>240</v>
      </c>
      <c r="D210" s="12">
        <v>3</v>
      </c>
      <c r="E210" s="14">
        <v>1.89</v>
      </c>
      <c r="F210" s="14">
        <v>0</v>
      </c>
      <c r="G210" s="14">
        <v>0</v>
      </c>
      <c r="H210" s="15">
        <v>3.99</v>
      </c>
      <c r="I210" s="15">
        <v>0</v>
      </c>
      <c r="J210" s="14">
        <v>0</v>
      </c>
      <c r="K210" s="12" t="s">
        <v>171</v>
      </c>
    </row>
    <row r="211" spans="2:11" ht="27.75" customHeight="1" x14ac:dyDescent="0.25">
      <c r="B211" s="11" t="s">
        <v>52</v>
      </c>
      <c r="C211" s="12">
        <v>246</v>
      </c>
      <c r="D211" s="12">
        <v>4</v>
      </c>
      <c r="E211" s="14">
        <v>2.3780000000000001</v>
      </c>
      <c r="F211" s="14">
        <v>0.26900000000000002</v>
      </c>
      <c r="G211" s="14">
        <v>0</v>
      </c>
      <c r="H211" s="15">
        <v>3.99</v>
      </c>
      <c r="I211" s="15">
        <v>0</v>
      </c>
      <c r="J211" s="14">
        <v>0</v>
      </c>
      <c r="K211" s="12" t="s">
        <v>172</v>
      </c>
    </row>
    <row r="212" spans="2:11" ht="27.75" customHeight="1" x14ac:dyDescent="0.25">
      <c r="B212" s="11" t="s">
        <v>53</v>
      </c>
      <c r="C212" s="12">
        <v>214</v>
      </c>
      <c r="D212" s="12">
        <v>4</v>
      </c>
      <c r="E212" s="14">
        <v>0.49399999999999999</v>
      </c>
      <c r="F212" s="14">
        <v>0</v>
      </c>
      <c r="G212" s="14">
        <v>0</v>
      </c>
      <c r="H212" s="15">
        <v>0</v>
      </c>
      <c r="I212" s="15">
        <v>0</v>
      </c>
      <c r="J212" s="14">
        <v>0</v>
      </c>
      <c r="K212" s="12" t="s">
        <v>173</v>
      </c>
    </row>
    <row r="213" spans="2:11" ht="27.75" customHeight="1" x14ac:dyDescent="0.25">
      <c r="B213" s="11" t="s">
        <v>54</v>
      </c>
      <c r="C213" s="12">
        <v>290</v>
      </c>
      <c r="D213" s="12" t="s">
        <v>55</v>
      </c>
      <c r="E213" s="14">
        <v>1.8240000000000001</v>
      </c>
      <c r="F213" s="14">
        <v>0.06</v>
      </c>
      <c r="G213" s="14">
        <v>0</v>
      </c>
      <c r="H213" s="15">
        <v>27.87</v>
      </c>
      <c r="I213" s="15">
        <v>0</v>
      </c>
      <c r="J213" s="14">
        <v>0</v>
      </c>
      <c r="K213" s="12" t="s">
        <v>174</v>
      </c>
    </row>
    <row r="214" spans="2:11" ht="27.75" customHeight="1" x14ac:dyDescent="0.25">
      <c r="B214" s="11" t="s">
        <v>56</v>
      </c>
      <c r="C214" s="12" t="s">
        <v>167</v>
      </c>
      <c r="D214" s="12" t="s">
        <v>55</v>
      </c>
      <c r="E214" s="14">
        <v>1.19</v>
      </c>
      <c r="F214" s="14">
        <v>3.7999999999999999E-2</v>
      </c>
      <c r="G214" s="14">
        <v>0</v>
      </c>
      <c r="H214" s="15">
        <v>39.840000000000003</v>
      </c>
      <c r="I214" s="15">
        <v>0</v>
      </c>
      <c r="J214" s="14">
        <v>0</v>
      </c>
      <c r="K214" s="12" t="s">
        <v>167</v>
      </c>
    </row>
    <row r="215" spans="2:11" ht="27.75" customHeight="1" x14ac:dyDescent="0.25">
      <c r="B215" s="11" t="s">
        <v>57</v>
      </c>
      <c r="C215" s="12">
        <v>580</v>
      </c>
      <c r="D215" s="12" t="s">
        <v>55</v>
      </c>
      <c r="E215" s="14">
        <v>1.518</v>
      </c>
      <c r="F215" s="14">
        <v>3.2000000000000001E-2</v>
      </c>
      <c r="G215" s="14">
        <v>0</v>
      </c>
      <c r="H215" s="15">
        <v>155.62</v>
      </c>
      <c r="I215" s="15">
        <v>0</v>
      </c>
      <c r="J215" s="14">
        <v>0</v>
      </c>
      <c r="K215" s="12">
        <v>410</v>
      </c>
    </row>
    <row r="216" spans="2:11" ht="27.75" customHeight="1" x14ac:dyDescent="0.25">
      <c r="B216" s="11" t="s">
        <v>58</v>
      </c>
      <c r="C216" s="12">
        <v>281</v>
      </c>
      <c r="D216" s="12">
        <v>0</v>
      </c>
      <c r="E216" s="14">
        <v>7.218</v>
      </c>
      <c r="F216" s="14">
        <v>0.73299999999999998</v>
      </c>
      <c r="G216" s="14">
        <v>4.3999999999999997E-2</v>
      </c>
      <c r="H216" s="15">
        <v>11.92</v>
      </c>
      <c r="I216" s="15">
        <v>1.29</v>
      </c>
      <c r="J216" s="14">
        <v>0.28399999999999997</v>
      </c>
      <c r="K216" s="12" t="s">
        <v>175</v>
      </c>
    </row>
    <row r="217" spans="2:11" ht="27.75" customHeight="1" x14ac:dyDescent="0.25">
      <c r="B217" s="11" t="s">
        <v>59</v>
      </c>
      <c r="C217" s="12">
        <v>471</v>
      </c>
      <c r="D217" s="12">
        <v>0</v>
      </c>
      <c r="E217" s="14">
        <v>6.04</v>
      </c>
      <c r="F217" s="14">
        <v>0.56599999999999995</v>
      </c>
      <c r="G217" s="14">
        <v>3.1E-2</v>
      </c>
      <c r="H217" s="15">
        <v>39.840000000000003</v>
      </c>
      <c r="I217" s="15">
        <v>1.71</v>
      </c>
      <c r="J217" s="14">
        <v>0.218</v>
      </c>
      <c r="K217" s="12">
        <v>472</v>
      </c>
    </row>
    <row r="218" spans="2:11" ht="27.75" customHeight="1" x14ac:dyDescent="0.25">
      <c r="B218" s="11" t="s">
        <v>60</v>
      </c>
      <c r="C218" s="12">
        <v>581</v>
      </c>
      <c r="D218" s="12">
        <v>0</v>
      </c>
      <c r="E218" s="14">
        <v>4.9580000000000002</v>
      </c>
      <c r="F218" s="14">
        <v>0.42499999999999999</v>
      </c>
      <c r="G218" s="14">
        <v>2.1000000000000001E-2</v>
      </c>
      <c r="H218" s="15">
        <v>86.78</v>
      </c>
      <c r="I218" s="15">
        <v>1.61</v>
      </c>
      <c r="J218" s="14">
        <v>0.16900000000000001</v>
      </c>
      <c r="K218" s="12" t="s">
        <v>176</v>
      </c>
    </row>
    <row r="219" spans="2:11" ht="27.75" customHeight="1" x14ac:dyDescent="0.25">
      <c r="B219" s="11" t="s">
        <v>61</v>
      </c>
      <c r="C219" s="12">
        <v>685</v>
      </c>
      <c r="D219" s="12">
        <v>0</v>
      </c>
      <c r="E219" s="14">
        <v>4.0010000000000003</v>
      </c>
      <c r="F219" s="14">
        <v>0.27900000000000003</v>
      </c>
      <c r="G219" s="14">
        <v>8.9999999999999993E-3</v>
      </c>
      <c r="H219" s="15">
        <v>130.18</v>
      </c>
      <c r="I219" s="15">
        <v>2.4900000000000002</v>
      </c>
      <c r="J219" s="14">
        <v>0.12</v>
      </c>
      <c r="K219" s="12">
        <v>686</v>
      </c>
    </row>
    <row r="220" spans="2:11" ht="27.75" customHeight="1" x14ac:dyDescent="0.25">
      <c r="B220" s="11" t="s">
        <v>62</v>
      </c>
      <c r="C220" s="12" t="s">
        <v>177</v>
      </c>
      <c r="D220" s="12" t="s">
        <v>63</v>
      </c>
      <c r="E220" s="14">
        <v>1.861</v>
      </c>
      <c r="F220" s="14">
        <v>0</v>
      </c>
      <c r="G220" s="14">
        <v>0</v>
      </c>
      <c r="H220" s="15">
        <v>0</v>
      </c>
      <c r="I220" s="15">
        <v>0</v>
      </c>
      <c r="J220" s="14">
        <v>0</v>
      </c>
      <c r="K220" s="12" t="s">
        <v>167</v>
      </c>
    </row>
    <row r="221" spans="2:11" ht="27.75" customHeight="1" x14ac:dyDescent="0.25">
      <c r="B221" s="11" t="s">
        <v>64</v>
      </c>
      <c r="C221" s="12" t="s">
        <v>178</v>
      </c>
      <c r="D221" s="12">
        <v>0</v>
      </c>
      <c r="E221" s="14">
        <v>19.108000000000001</v>
      </c>
      <c r="F221" s="14">
        <v>2.069</v>
      </c>
      <c r="G221" s="14">
        <v>0.13300000000000001</v>
      </c>
      <c r="H221" s="15">
        <v>0</v>
      </c>
      <c r="I221" s="15">
        <v>0</v>
      </c>
      <c r="J221" s="14">
        <v>0</v>
      </c>
      <c r="K221" s="12" t="s">
        <v>167</v>
      </c>
    </row>
    <row r="222" spans="2:11" ht="27.75" customHeight="1" x14ac:dyDescent="0.25">
      <c r="B222" s="11" t="s">
        <v>65</v>
      </c>
      <c r="C222" s="12">
        <v>20</v>
      </c>
      <c r="D222" s="12">
        <v>8</v>
      </c>
      <c r="E222" s="14">
        <v>-0.55300000000000005</v>
      </c>
      <c r="F222" s="14">
        <v>0</v>
      </c>
      <c r="G222" s="14">
        <v>0</v>
      </c>
      <c r="H222" s="15">
        <v>0</v>
      </c>
      <c r="I222" s="15">
        <v>0</v>
      </c>
      <c r="J222" s="14">
        <v>0</v>
      </c>
      <c r="K222" s="12" t="s">
        <v>179</v>
      </c>
    </row>
    <row r="223" spans="2:11" ht="27.75" customHeight="1" x14ac:dyDescent="0.25">
      <c r="B223" s="11" t="s">
        <v>66</v>
      </c>
      <c r="C223" s="12">
        <v>30</v>
      </c>
      <c r="D223" s="12">
        <v>8</v>
      </c>
      <c r="E223" s="14">
        <v>-0.48899999999999999</v>
      </c>
      <c r="F223" s="14">
        <v>0</v>
      </c>
      <c r="G223" s="14">
        <v>0</v>
      </c>
      <c r="H223" s="15">
        <v>0</v>
      </c>
      <c r="I223" s="15">
        <v>0</v>
      </c>
      <c r="J223" s="14">
        <v>0</v>
      </c>
      <c r="K223" s="12" t="s">
        <v>167</v>
      </c>
    </row>
    <row r="224" spans="2:11" ht="27.75" customHeight="1" x14ac:dyDescent="0.25">
      <c r="B224" s="11" t="s">
        <v>67</v>
      </c>
      <c r="C224" s="12">
        <v>22</v>
      </c>
      <c r="D224" s="12">
        <v>0</v>
      </c>
      <c r="E224" s="14">
        <v>-0.55300000000000005</v>
      </c>
      <c r="F224" s="14">
        <v>0</v>
      </c>
      <c r="G224" s="14">
        <v>0</v>
      </c>
      <c r="H224" s="15">
        <v>0</v>
      </c>
      <c r="I224" s="15">
        <v>0</v>
      </c>
      <c r="J224" s="14">
        <v>0.14099999999999999</v>
      </c>
      <c r="K224" s="12" t="s">
        <v>180</v>
      </c>
    </row>
    <row r="225" spans="2:11" ht="27.75" customHeight="1" x14ac:dyDescent="0.25">
      <c r="B225" s="11" t="s">
        <v>68</v>
      </c>
      <c r="C225" s="12">
        <v>24</v>
      </c>
      <c r="D225" s="12">
        <v>0</v>
      </c>
      <c r="E225" s="14">
        <v>-3.5049999999999999</v>
      </c>
      <c r="F225" s="14">
        <v>-0.53200000000000003</v>
      </c>
      <c r="G225" s="14">
        <v>-3.9E-2</v>
      </c>
      <c r="H225" s="15">
        <v>0</v>
      </c>
      <c r="I225" s="15">
        <v>0</v>
      </c>
      <c r="J225" s="14">
        <v>0.14099999999999999</v>
      </c>
      <c r="K225" s="12" t="s">
        <v>167</v>
      </c>
    </row>
    <row r="226" spans="2:11" ht="27.75" customHeight="1" x14ac:dyDescent="0.25">
      <c r="B226" s="11" t="s">
        <v>69</v>
      </c>
      <c r="C226" s="12">
        <v>23</v>
      </c>
      <c r="D226" s="12">
        <v>0</v>
      </c>
      <c r="E226" s="14">
        <v>-0.48899999999999999</v>
      </c>
      <c r="F226" s="14">
        <v>0</v>
      </c>
      <c r="G226" s="14">
        <v>0</v>
      </c>
      <c r="H226" s="15">
        <v>0</v>
      </c>
      <c r="I226" s="15">
        <v>0</v>
      </c>
      <c r="J226" s="14">
        <v>0.13500000000000001</v>
      </c>
      <c r="K226" s="12">
        <v>14</v>
      </c>
    </row>
    <row r="227" spans="2:11" ht="27.75" customHeight="1" x14ac:dyDescent="0.25">
      <c r="B227" s="11" t="s">
        <v>70</v>
      </c>
      <c r="C227" s="12">
        <v>25</v>
      </c>
      <c r="D227" s="12">
        <v>0</v>
      </c>
      <c r="E227" s="14">
        <v>-3.1160000000000001</v>
      </c>
      <c r="F227" s="14">
        <v>-0.46800000000000003</v>
      </c>
      <c r="G227" s="14">
        <v>-3.4000000000000002E-2</v>
      </c>
      <c r="H227" s="15">
        <v>0</v>
      </c>
      <c r="I227" s="15">
        <v>0</v>
      </c>
      <c r="J227" s="14">
        <v>0.13500000000000001</v>
      </c>
      <c r="K227" s="12" t="s">
        <v>167</v>
      </c>
    </row>
    <row r="228" spans="2:11" ht="27.75" customHeight="1" x14ac:dyDescent="0.25">
      <c r="B228" s="11" t="s">
        <v>71</v>
      </c>
      <c r="C228" s="12">
        <v>26</v>
      </c>
      <c r="D228" s="12">
        <v>0</v>
      </c>
      <c r="E228" s="14">
        <v>-0.34799999999999998</v>
      </c>
      <c r="F228" s="14">
        <v>0</v>
      </c>
      <c r="G228" s="14">
        <v>0</v>
      </c>
      <c r="H228" s="15">
        <v>13.02</v>
      </c>
      <c r="I228" s="15">
        <v>0</v>
      </c>
      <c r="J228" s="14">
        <v>0.104</v>
      </c>
      <c r="K228" s="12" t="s">
        <v>181</v>
      </c>
    </row>
    <row r="229" spans="2:11" ht="27.75" customHeight="1" x14ac:dyDescent="0.25">
      <c r="B229" s="11" t="s">
        <v>72</v>
      </c>
      <c r="C229" s="12">
        <v>28</v>
      </c>
      <c r="D229" s="12">
        <v>0</v>
      </c>
      <c r="E229" s="14">
        <v>-2.2629999999999999</v>
      </c>
      <c r="F229" s="14">
        <v>-0.32200000000000001</v>
      </c>
      <c r="G229" s="14">
        <v>-2.1000000000000001E-2</v>
      </c>
      <c r="H229" s="15">
        <v>13.02</v>
      </c>
      <c r="I229" s="15">
        <v>0</v>
      </c>
      <c r="J229" s="14">
        <v>0.104</v>
      </c>
      <c r="K229" s="12" t="s">
        <v>167</v>
      </c>
    </row>
    <row r="230" spans="2:11" ht="27.75" customHeight="1" x14ac:dyDescent="0.25">
      <c r="B230" s="11" t="s">
        <v>73</v>
      </c>
      <c r="C230" s="12">
        <v>29</v>
      </c>
      <c r="D230" s="12">
        <v>0</v>
      </c>
      <c r="E230" s="14">
        <v>-2.0529999999999999</v>
      </c>
      <c r="F230" s="14">
        <v>-0.28699999999999998</v>
      </c>
      <c r="G230" s="14">
        <v>-1.7999999999999999E-2</v>
      </c>
      <c r="H230" s="15">
        <v>13.02</v>
      </c>
      <c r="I230" s="15">
        <v>0</v>
      </c>
      <c r="J230" s="14">
        <v>7.8E-2</v>
      </c>
      <c r="K230" s="12" t="s">
        <v>167</v>
      </c>
    </row>
    <row r="231" spans="2:11" ht="27.75" customHeight="1" x14ac:dyDescent="0.25">
      <c r="B231" s="11" t="s">
        <v>74</v>
      </c>
      <c r="C231" s="12">
        <v>27</v>
      </c>
      <c r="D231" s="12">
        <v>0</v>
      </c>
      <c r="E231" s="14">
        <v>-0.313</v>
      </c>
      <c r="F231" s="14">
        <v>0</v>
      </c>
      <c r="G231" s="14">
        <v>0</v>
      </c>
      <c r="H231" s="15">
        <v>13.02</v>
      </c>
      <c r="I231" s="15">
        <v>0</v>
      </c>
      <c r="J231" s="14">
        <v>7.8E-2</v>
      </c>
      <c r="K231" s="12">
        <v>16</v>
      </c>
    </row>
    <row r="232" spans="2:11" ht="27.75" customHeight="1" x14ac:dyDescent="0.25">
      <c r="B232" s="11" t="s">
        <v>75</v>
      </c>
      <c r="C232" s="12">
        <v>150</v>
      </c>
      <c r="D232" s="12">
        <v>1</v>
      </c>
      <c r="E232" s="14">
        <v>1.1755241919649146</v>
      </c>
      <c r="F232" s="14">
        <v>0</v>
      </c>
      <c r="G232" s="14">
        <v>0</v>
      </c>
      <c r="H232" s="15">
        <v>2.7727038006128963</v>
      </c>
      <c r="I232" s="15">
        <v>0</v>
      </c>
      <c r="J232" s="14">
        <v>0</v>
      </c>
      <c r="K232" s="12" t="s">
        <v>167</v>
      </c>
    </row>
    <row r="233" spans="2:11" ht="27.75" customHeight="1" x14ac:dyDescent="0.25">
      <c r="B233" s="11" t="s">
        <v>76</v>
      </c>
      <c r="C233" s="12">
        <v>151</v>
      </c>
      <c r="D233" s="12">
        <v>2</v>
      </c>
      <c r="E233" s="14">
        <v>1.4847381641991637</v>
      </c>
      <c r="F233" s="14">
        <v>5.174861932019461E-2</v>
      </c>
      <c r="G233" s="14">
        <v>0</v>
      </c>
      <c r="H233" s="15">
        <v>2.7727038006128963</v>
      </c>
      <c r="I233" s="15">
        <v>0</v>
      </c>
      <c r="J233" s="14">
        <v>0</v>
      </c>
      <c r="K233" s="12" t="s">
        <v>167</v>
      </c>
    </row>
    <row r="234" spans="2:11" ht="27.75" customHeight="1" x14ac:dyDescent="0.25">
      <c r="B234" s="11" t="s">
        <v>77</v>
      </c>
      <c r="C234" s="12">
        <v>152</v>
      </c>
      <c r="D234" s="12">
        <v>2</v>
      </c>
      <c r="E234" s="14">
        <v>0.26832617425286093</v>
      </c>
      <c r="F234" s="14">
        <v>0</v>
      </c>
      <c r="G234" s="14">
        <v>0</v>
      </c>
      <c r="H234" s="15">
        <v>0</v>
      </c>
      <c r="I234" s="15">
        <v>0</v>
      </c>
      <c r="J234" s="14">
        <v>0</v>
      </c>
      <c r="K234" s="12" t="s">
        <v>167</v>
      </c>
    </row>
    <row r="235" spans="2:11" ht="27.75" customHeight="1" x14ac:dyDescent="0.25">
      <c r="B235" s="11" t="s">
        <v>78</v>
      </c>
      <c r="C235" s="12">
        <v>153</v>
      </c>
      <c r="D235" s="12">
        <v>3</v>
      </c>
      <c r="E235" s="14">
        <v>1.207467784137874</v>
      </c>
      <c r="F235" s="14">
        <v>0</v>
      </c>
      <c r="G235" s="14">
        <v>0</v>
      </c>
      <c r="H235" s="15">
        <v>2.5490986554021791</v>
      </c>
      <c r="I235" s="15">
        <v>0</v>
      </c>
      <c r="J235" s="14">
        <v>0</v>
      </c>
      <c r="K235" s="12" t="s">
        <v>167</v>
      </c>
    </row>
    <row r="236" spans="2:11" ht="27.75" customHeight="1" x14ac:dyDescent="0.25">
      <c r="B236" s="11" t="s">
        <v>79</v>
      </c>
      <c r="C236" s="12">
        <v>154</v>
      </c>
      <c r="D236" s="12">
        <v>4</v>
      </c>
      <c r="E236" s="14">
        <v>1.5192372437459603</v>
      </c>
      <c r="F236" s="14">
        <v>0.17185652589052283</v>
      </c>
      <c r="G236" s="14">
        <v>0</v>
      </c>
      <c r="H236" s="15">
        <v>2.5490986554021791</v>
      </c>
      <c r="I236" s="15">
        <v>0</v>
      </c>
      <c r="J236" s="14">
        <v>0</v>
      </c>
      <c r="K236" s="12" t="s">
        <v>167</v>
      </c>
    </row>
    <row r="237" spans="2:11" ht="27.75" customHeight="1" x14ac:dyDescent="0.25">
      <c r="B237" s="11" t="s">
        <v>80</v>
      </c>
      <c r="C237" s="12">
        <v>155</v>
      </c>
      <c r="D237" s="12">
        <v>4</v>
      </c>
      <c r="E237" s="14">
        <v>0.31560269066884117</v>
      </c>
      <c r="F237" s="14">
        <v>0</v>
      </c>
      <c r="G237" s="14">
        <v>0</v>
      </c>
      <c r="H237" s="15">
        <v>0</v>
      </c>
      <c r="I237" s="15">
        <v>0</v>
      </c>
      <c r="J237" s="14">
        <v>0</v>
      </c>
      <c r="K237" s="12" t="s">
        <v>167</v>
      </c>
    </row>
    <row r="238" spans="2:11" ht="27.75" customHeight="1" x14ac:dyDescent="0.25">
      <c r="B238" s="11" t="s">
        <v>81</v>
      </c>
      <c r="C238" s="12">
        <v>156</v>
      </c>
      <c r="D238" s="12" t="s">
        <v>55</v>
      </c>
      <c r="E238" s="14">
        <v>1.1653022424695676</v>
      </c>
      <c r="F238" s="14">
        <v>3.8332310607551559E-2</v>
      </c>
      <c r="G238" s="14">
        <v>0</v>
      </c>
      <c r="H238" s="15">
        <v>17.805358277207702</v>
      </c>
      <c r="I238" s="15">
        <v>0</v>
      </c>
      <c r="J238" s="14">
        <v>0</v>
      </c>
      <c r="K238" s="12" t="s">
        <v>167</v>
      </c>
    </row>
    <row r="239" spans="2:11" ht="27.75" customHeight="1" x14ac:dyDescent="0.25">
      <c r="B239" s="11" t="s">
        <v>82</v>
      </c>
      <c r="C239" s="12">
        <v>157</v>
      </c>
      <c r="D239" s="12">
        <v>0</v>
      </c>
      <c r="E239" s="14">
        <v>4.6113769660884527</v>
      </c>
      <c r="F239" s="14">
        <v>0.46829306125558823</v>
      </c>
      <c r="G239" s="14">
        <v>2.8110361112204475E-2</v>
      </c>
      <c r="H239" s="15">
        <v>7.6153523740335771</v>
      </c>
      <c r="I239" s="15">
        <v>0.82414467806235858</v>
      </c>
      <c r="J239" s="14">
        <v>0.1814396035424107</v>
      </c>
      <c r="K239" s="12" t="s">
        <v>167</v>
      </c>
    </row>
    <row r="240" spans="2:11" ht="27.75" customHeight="1" x14ac:dyDescent="0.25">
      <c r="B240" s="11" t="s">
        <v>83</v>
      </c>
      <c r="C240" s="12">
        <v>169</v>
      </c>
      <c r="D240" s="12" t="s">
        <v>63</v>
      </c>
      <c r="E240" s="14">
        <v>1.1889405006775575</v>
      </c>
      <c r="F240" s="14">
        <v>0</v>
      </c>
      <c r="G240" s="14">
        <v>0</v>
      </c>
      <c r="H240" s="15">
        <v>0</v>
      </c>
      <c r="I240" s="15">
        <v>0</v>
      </c>
      <c r="J240" s="14">
        <v>0</v>
      </c>
      <c r="K240" s="12" t="s">
        <v>167</v>
      </c>
    </row>
    <row r="241" spans="2:11" ht="27.75" customHeight="1" x14ac:dyDescent="0.25">
      <c r="B241" s="11" t="s">
        <v>84</v>
      </c>
      <c r="C241" s="12">
        <v>170</v>
      </c>
      <c r="D241" s="12">
        <v>0</v>
      </c>
      <c r="E241" s="14">
        <v>12.207563184818254</v>
      </c>
      <c r="F241" s="14">
        <v>1.3218258441170696</v>
      </c>
      <c r="G241" s="14">
        <v>8.4969955180072637E-2</v>
      </c>
      <c r="H241" s="15">
        <v>0</v>
      </c>
      <c r="I241" s="15">
        <v>0</v>
      </c>
      <c r="J241" s="14">
        <v>0</v>
      </c>
      <c r="K241" s="12" t="s">
        <v>167</v>
      </c>
    </row>
    <row r="242" spans="2:11" ht="27.75" customHeight="1" x14ac:dyDescent="0.25">
      <c r="B242" s="11" t="s">
        <v>85</v>
      </c>
      <c r="C242" s="12">
        <v>172</v>
      </c>
      <c r="D242" s="12">
        <v>8</v>
      </c>
      <c r="E242" s="14">
        <v>-0.55300000000000005</v>
      </c>
      <c r="F242" s="14">
        <v>0</v>
      </c>
      <c r="G242" s="14">
        <v>0</v>
      </c>
      <c r="H242" s="15">
        <v>0</v>
      </c>
      <c r="I242" s="15">
        <v>0</v>
      </c>
      <c r="J242" s="14">
        <v>0</v>
      </c>
      <c r="K242" s="12" t="s">
        <v>167</v>
      </c>
    </row>
    <row r="243" spans="2:11" ht="27.75" customHeight="1" x14ac:dyDescent="0.25">
      <c r="B243" s="11" t="s">
        <v>86</v>
      </c>
      <c r="C243" s="12">
        <v>173</v>
      </c>
      <c r="D243" s="12">
        <v>0</v>
      </c>
      <c r="E243" s="14">
        <v>-0.55300000000000005</v>
      </c>
      <c r="F243" s="14">
        <v>0</v>
      </c>
      <c r="G243" s="14">
        <v>0</v>
      </c>
      <c r="H243" s="15">
        <v>0</v>
      </c>
      <c r="I243" s="15">
        <v>0</v>
      </c>
      <c r="J243" s="14">
        <v>0.14099999999999999</v>
      </c>
      <c r="K243" s="12" t="s">
        <v>167</v>
      </c>
    </row>
    <row r="244" spans="2:11" ht="27.75" customHeight="1" x14ac:dyDescent="0.25">
      <c r="B244" s="11" t="s">
        <v>87</v>
      </c>
      <c r="C244" s="12">
        <v>174</v>
      </c>
      <c r="D244" s="12">
        <v>0</v>
      </c>
      <c r="E244" s="14">
        <v>-3.5049999999999999</v>
      </c>
      <c r="F244" s="14">
        <v>-0.53200000000000003</v>
      </c>
      <c r="G244" s="14">
        <v>-3.9E-2</v>
      </c>
      <c r="H244" s="15">
        <v>0</v>
      </c>
      <c r="I244" s="15">
        <v>0</v>
      </c>
      <c r="J244" s="14">
        <v>0.14099999999999999</v>
      </c>
      <c r="K244" s="12" t="s">
        <v>167</v>
      </c>
    </row>
    <row r="245" spans="2:11" ht="27.75" customHeight="1" x14ac:dyDescent="0.25">
      <c r="B245" s="11" t="s">
        <v>88</v>
      </c>
      <c r="C245" s="12">
        <v>158</v>
      </c>
      <c r="D245" s="12">
        <v>1</v>
      </c>
      <c r="E245" s="14">
        <v>0.70129400472605385</v>
      </c>
      <c r="F245" s="14">
        <v>0</v>
      </c>
      <c r="G245" s="14">
        <v>0</v>
      </c>
      <c r="H245" s="15">
        <v>1.6541391198429747</v>
      </c>
      <c r="I245" s="15">
        <v>0</v>
      </c>
      <c r="J245" s="14">
        <v>0</v>
      </c>
      <c r="K245" s="12" t="s">
        <v>167</v>
      </c>
    </row>
    <row r="246" spans="2:11" ht="27.75" customHeight="1" x14ac:dyDescent="0.25">
      <c r="B246" s="11" t="s">
        <v>89</v>
      </c>
      <c r="C246" s="12">
        <v>159</v>
      </c>
      <c r="D246" s="12">
        <v>2</v>
      </c>
      <c r="E246" s="14">
        <v>0.88576481901268966</v>
      </c>
      <c r="F246" s="14">
        <v>3.0872181729788239E-2</v>
      </c>
      <c r="G246" s="14">
        <v>0</v>
      </c>
      <c r="H246" s="15">
        <v>1.6541391198429747</v>
      </c>
      <c r="I246" s="15">
        <v>0</v>
      </c>
      <c r="J246" s="14">
        <v>0</v>
      </c>
      <c r="K246" s="12" t="s">
        <v>167</v>
      </c>
    </row>
    <row r="247" spans="2:11" ht="27.75" customHeight="1" x14ac:dyDescent="0.25">
      <c r="B247" s="11" t="s">
        <v>90</v>
      </c>
      <c r="C247" s="12">
        <v>160</v>
      </c>
      <c r="D247" s="12">
        <v>2</v>
      </c>
      <c r="E247" s="14">
        <v>0.16007797933964271</v>
      </c>
      <c r="F247" s="14">
        <v>0</v>
      </c>
      <c r="G247" s="14">
        <v>0</v>
      </c>
      <c r="H247" s="15">
        <v>0</v>
      </c>
      <c r="I247" s="15">
        <v>0</v>
      </c>
      <c r="J247" s="14">
        <v>0</v>
      </c>
      <c r="K247" s="12" t="s">
        <v>167</v>
      </c>
    </row>
    <row r="248" spans="2:11" ht="27.75" customHeight="1" x14ac:dyDescent="0.25">
      <c r="B248" s="11" t="s">
        <v>91</v>
      </c>
      <c r="C248" s="12">
        <v>161</v>
      </c>
      <c r="D248" s="12">
        <v>3</v>
      </c>
      <c r="E248" s="14">
        <v>0.72035090702839222</v>
      </c>
      <c r="F248" s="14">
        <v>0</v>
      </c>
      <c r="G248" s="14">
        <v>0</v>
      </c>
      <c r="H248" s="15">
        <v>1.5207408037266059</v>
      </c>
      <c r="I248" s="15">
        <v>0</v>
      </c>
      <c r="J248" s="14">
        <v>0</v>
      </c>
      <c r="K248" s="12" t="s">
        <v>167</v>
      </c>
    </row>
    <row r="249" spans="2:11" ht="27.75" customHeight="1" x14ac:dyDescent="0.25">
      <c r="B249" s="11" t="s">
        <v>92</v>
      </c>
      <c r="C249" s="12">
        <v>162</v>
      </c>
      <c r="D249" s="12">
        <v>4</v>
      </c>
      <c r="E249" s="14">
        <v>0.90634627349921526</v>
      </c>
      <c r="F249" s="14">
        <v>0.1025261343865807</v>
      </c>
      <c r="G249" s="14">
        <v>0</v>
      </c>
      <c r="H249" s="15">
        <v>1.5207408037266059</v>
      </c>
      <c r="I249" s="15">
        <v>0</v>
      </c>
      <c r="J249" s="14">
        <v>0</v>
      </c>
      <c r="K249" s="12" t="s">
        <v>167</v>
      </c>
    </row>
    <row r="250" spans="2:11" ht="27.75" customHeight="1" x14ac:dyDescent="0.25">
      <c r="B250" s="11" t="s">
        <v>93</v>
      </c>
      <c r="C250" s="12">
        <v>163</v>
      </c>
      <c r="D250" s="12">
        <v>4</v>
      </c>
      <c r="E250" s="14">
        <v>0.18828219474710359</v>
      </c>
      <c r="F250" s="14">
        <v>0</v>
      </c>
      <c r="G250" s="14">
        <v>0</v>
      </c>
      <c r="H250" s="15">
        <v>0</v>
      </c>
      <c r="I250" s="15">
        <v>0</v>
      </c>
      <c r="J250" s="14">
        <v>0</v>
      </c>
      <c r="K250" s="12" t="s">
        <v>167</v>
      </c>
    </row>
    <row r="251" spans="2:11" ht="27.75" customHeight="1" x14ac:dyDescent="0.25">
      <c r="B251" s="11" t="s">
        <v>94</v>
      </c>
      <c r="C251" s="12">
        <v>164</v>
      </c>
      <c r="D251" s="12" t="s">
        <v>55</v>
      </c>
      <c r="E251" s="14">
        <v>0.69519579598930559</v>
      </c>
      <c r="F251" s="14">
        <v>2.2868282762806103E-2</v>
      </c>
      <c r="G251" s="14">
        <v>0</v>
      </c>
      <c r="H251" s="15">
        <v>10.622317343323434</v>
      </c>
      <c r="I251" s="15">
        <v>0</v>
      </c>
      <c r="J251" s="14">
        <v>0</v>
      </c>
      <c r="K251" s="12" t="s">
        <v>167</v>
      </c>
    </row>
    <row r="252" spans="2:11" ht="27.75" customHeight="1" x14ac:dyDescent="0.25">
      <c r="B252" s="11" t="s">
        <v>95</v>
      </c>
      <c r="C252" s="12">
        <v>165</v>
      </c>
      <c r="D252" s="12">
        <v>0</v>
      </c>
      <c r="E252" s="14">
        <v>2.7510544163655739</v>
      </c>
      <c r="F252" s="14">
        <v>0.27937418775228123</v>
      </c>
      <c r="G252" s="14">
        <v>1.6770074026057808E-2</v>
      </c>
      <c r="H252" s="15">
        <v>4.5431655088774789</v>
      </c>
      <c r="I252" s="15">
        <v>0.49166807940033119</v>
      </c>
      <c r="J252" s="14">
        <v>0.1082432050772822</v>
      </c>
      <c r="K252" s="12" t="s">
        <v>167</v>
      </c>
    </row>
    <row r="253" spans="2:11" ht="27.75" customHeight="1" x14ac:dyDescent="0.25">
      <c r="B253" s="11" t="s">
        <v>96</v>
      </c>
      <c r="C253" s="12">
        <v>166</v>
      </c>
      <c r="D253" s="12">
        <v>0</v>
      </c>
      <c r="E253" s="14">
        <v>3.6935595306559068</v>
      </c>
      <c r="F253" s="14">
        <v>0.34611832687934485</v>
      </c>
      <c r="G253" s="14">
        <v>1.8957010836147866E-2</v>
      </c>
      <c r="H253" s="15">
        <v>24.362816506842936</v>
      </c>
      <c r="I253" s="15">
        <v>1.0456931783810597</v>
      </c>
      <c r="J253" s="14">
        <v>0.13331059233162049</v>
      </c>
      <c r="K253" s="12" t="s">
        <v>167</v>
      </c>
    </row>
    <row r="254" spans="2:11" ht="27.75" customHeight="1" x14ac:dyDescent="0.25">
      <c r="B254" s="11" t="s">
        <v>97</v>
      </c>
      <c r="C254" s="12">
        <v>167</v>
      </c>
      <c r="D254" s="12">
        <v>0</v>
      </c>
      <c r="E254" s="14">
        <v>3.7278374768168456</v>
      </c>
      <c r="F254" s="14">
        <v>0.31955040896473563</v>
      </c>
      <c r="G254" s="14">
        <v>1.5789549619433997E-2</v>
      </c>
      <c r="H254" s="15">
        <v>65.248434094022969</v>
      </c>
      <c r="I254" s="15">
        <v>1.2105321374899398</v>
      </c>
      <c r="J254" s="14">
        <v>0.12706828027068312</v>
      </c>
      <c r="K254" s="12" t="s">
        <v>167</v>
      </c>
    </row>
    <row r="255" spans="2:11" ht="27.75" customHeight="1" x14ac:dyDescent="0.25">
      <c r="B255" s="11" t="s">
        <v>98</v>
      </c>
      <c r="C255" s="12">
        <v>168</v>
      </c>
      <c r="D255" s="12" t="s">
        <v>63</v>
      </c>
      <c r="E255" s="14">
        <v>0.70929790369303591</v>
      </c>
      <c r="F255" s="14">
        <v>0</v>
      </c>
      <c r="G255" s="14">
        <v>0</v>
      </c>
      <c r="H255" s="15">
        <v>0</v>
      </c>
      <c r="I255" s="15">
        <v>0</v>
      </c>
      <c r="J255" s="14">
        <v>0</v>
      </c>
      <c r="K255" s="12" t="s">
        <v>167</v>
      </c>
    </row>
    <row r="256" spans="2:11" ht="27.75" customHeight="1" x14ac:dyDescent="0.25">
      <c r="B256" s="11" t="s">
        <v>99</v>
      </c>
      <c r="C256" s="12">
        <v>171</v>
      </c>
      <c r="D256" s="12">
        <v>0</v>
      </c>
      <c r="E256" s="14">
        <v>7.2827857838616499</v>
      </c>
      <c r="F256" s="14">
        <v>0.78857461727076372</v>
      </c>
      <c r="G256" s="14">
        <v>5.0691360124220194E-2</v>
      </c>
      <c r="H256" s="15">
        <v>0</v>
      </c>
      <c r="I256" s="15">
        <v>0</v>
      </c>
      <c r="J256" s="14">
        <v>0</v>
      </c>
      <c r="K256" s="12" t="s">
        <v>167</v>
      </c>
    </row>
    <row r="257" spans="2:11" ht="27.75" customHeight="1" x14ac:dyDescent="0.25">
      <c r="B257" s="11" t="s">
        <v>100</v>
      </c>
      <c r="C257" s="12">
        <v>175</v>
      </c>
      <c r="D257" s="12">
        <v>8</v>
      </c>
      <c r="E257" s="14">
        <v>-0.55300000000000005</v>
      </c>
      <c r="F257" s="14">
        <v>0</v>
      </c>
      <c r="G257" s="14">
        <v>0</v>
      </c>
      <c r="H257" s="15">
        <v>0</v>
      </c>
      <c r="I257" s="15">
        <v>0</v>
      </c>
      <c r="J257" s="14">
        <v>0</v>
      </c>
      <c r="K257" s="12" t="s">
        <v>167</v>
      </c>
    </row>
    <row r="258" spans="2:11" ht="27.75" customHeight="1" x14ac:dyDescent="0.25">
      <c r="B258" s="11" t="s">
        <v>101</v>
      </c>
      <c r="C258" s="12">
        <v>176</v>
      </c>
      <c r="D258" s="12">
        <v>8</v>
      </c>
      <c r="E258" s="14">
        <v>-0.48899999999999999</v>
      </c>
      <c r="F258" s="14">
        <v>0</v>
      </c>
      <c r="G258" s="14">
        <v>0</v>
      </c>
      <c r="H258" s="15">
        <v>0</v>
      </c>
      <c r="I258" s="15">
        <v>0</v>
      </c>
      <c r="J258" s="14">
        <v>0</v>
      </c>
      <c r="K258" s="12" t="s">
        <v>167</v>
      </c>
    </row>
    <row r="259" spans="2:11" ht="27.75" customHeight="1" x14ac:dyDescent="0.25">
      <c r="B259" s="11" t="s">
        <v>102</v>
      </c>
      <c r="C259" s="12">
        <v>177</v>
      </c>
      <c r="D259" s="12">
        <v>0</v>
      </c>
      <c r="E259" s="14">
        <v>-0.55300000000000005</v>
      </c>
      <c r="F259" s="14">
        <v>0</v>
      </c>
      <c r="G259" s="14">
        <v>0</v>
      </c>
      <c r="H259" s="15">
        <v>0</v>
      </c>
      <c r="I259" s="15">
        <v>0</v>
      </c>
      <c r="J259" s="14">
        <v>0.14099999999999999</v>
      </c>
      <c r="K259" s="12" t="s">
        <v>167</v>
      </c>
    </row>
    <row r="260" spans="2:11" ht="27.75" customHeight="1" x14ac:dyDescent="0.25">
      <c r="B260" s="11" t="s">
        <v>103</v>
      </c>
      <c r="C260" s="12">
        <v>178</v>
      </c>
      <c r="D260" s="12">
        <v>0</v>
      </c>
      <c r="E260" s="14">
        <v>-3.5049999999999999</v>
      </c>
      <c r="F260" s="14">
        <v>-0.53200000000000003</v>
      </c>
      <c r="G260" s="14">
        <v>-3.9E-2</v>
      </c>
      <c r="H260" s="15">
        <v>0</v>
      </c>
      <c r="I260" s="15">
        <v>0</v>
      </c>
      <c r="J260" s="14">
        <v>0.14099999999999999</v>
      </c>
      <c r="K260" s="12" t="s">
        <v>167</v>
      </c>
    </row>
    <row r="261" spans="2:11" ht="27.75" customHeight="1" x14ac:dyDescent="0.25">
      <c r="B261" s="11" t="s">
        <v>104</v>
      </c>
      <c r="C261" s="12">
        <v>179</v>
      </c>
      <c r="D261" s="12">
        <v>0</v>
      </c>
      <c r="E261" s="14">
        <v>-0.48899999999999999</v>
      </c>
      <c r="F261" s="14">
        <v>0</v>
      </c>
      <c r="G261" s="14">
        <v>0</v>
      </c>
      <c r="H261" s="15">
        <v>0</v>
      </c>
      <c r="I261" s="15">
        <v>0</v>
      </c>
      <c r="J261" s="14">
        <v>0.13500000000000001</v>
      </c>
      <c r="K261" s="12" t="s">
        <v>167</v>
      </c>
    </row>
    <row r="262" spans="2:11" ht="27.75" customHeight="1" x14ac:dyDescent="0.25">
      <c r="B262" s="11" t="s">
        <v>105</v>
      </c>
      <c r="C262" s="12">
        <v>180</v>
      </c>
      <c r="D262" s="12">
        <v>0</v>
      </c>
      <c r="E262" s="14">
        <v>-3.1160000000000001</v>
      </c>
      <c r="F262" s="14">
        <v>-0.46800000000000003</v>
      </c>
      <c r="G262" s="14">
        <v>-3.4000000000000002E-2</v>
      </c>
      <c r="H262" s="15">
        <v>0</v>
      </c>
      <c r="I262" s="15">
        <v>0</v>
      </c>
      <c r="J262" s="14">
        <v>0.13500000000000001</v>
      </c>
      <c r="K262" s="12" t="s">
        <v>167</v>
      </c>
    </row>
    <row r="263" spans="2:11" ht="27.75" customHeight="1" x14ac:dyDescent="0.25">
      <c r="B263" s="11" t="s">
        <v>106</v>
      </c>
      <c r="C263" s="12">
        <v>181</v>
      </c>
      <c r="D263" s="12">
        <v>0</v>
      </c>
      <c r="E263" s="14">
        <v>-0.34799999999999998</v>
      </c>
      <c r="F263" s="14">
        <v>0</v>
      </c>
      <c r="G263" s="14">
        <v>0</v>
      </c>
      <c r="H263" s="15">
        <v>0</v>
      </c>
      <c r="I263" s="15">
        <v>0</v>
      </c>
      <c r="J263" s="14">
        <v>0.104</v>
      </c>
      <c r="K263" s="12" t="s">
        <v>167</v>
      </c>
    </row>
    <row r="264" spans="2:11" ht="27.75" customHeight="1" x14ac:dyDescent="0.25">
      <c r="B264" s="11" t="s">
        <v>107</v>
      </c>
      <c r="C264" s="12">
        <v>182</v>
      </c>
      <c r="D264" s="12">
        <v>0</v>
      </c>
      <c r="E264" s="14">
        <v>-2.2629999999999999</v>
      </c>
      <c r="F264" s="14">
        <v>-0.32200000000000001</v>
      </c>
      <c r="G264" s="14">
        <v>-2.1000000000000001E-2</v>
      </c>
      <c r="H264" s="15">
        <v>0</v>
      </c>
      <c r="I264" s="15">
        <v>0</v>
      </c>
      <c r="J264" s="14">
        <v>0.104</v>
      </c>
      <c r="K264" s="12" t="s">
        <v>167</v>
      </c>
    </row>
    <row r="265" spans="2:11" ht="27.75" customHeight="1" thickBot="1" x14ac:dyDescent="0.3">
      <c r="B265" s="17"/>
      <c r="C265" s="17"/>
      <c r="D265" s="17"/>
      <c r="E265" s="17"/>
      <c r="F265" s="17"/>
      <c r="G265" s="17"/>
      <c r="H265" s="17"/>
      <c r="I265" s="17"/>
      <c r="J265" s="17"/>
      <c r="K265" s="17"/>
    </row>
    <row r="266" spans="2:11" ht="27.75" customHeight="1" x14ac:dyDescent="0.25"/>
    <row r="267" spans="2:11" ht="27.75" customHeight="1" x14ac:dyDescent="0.25"/>
    <row r="268" spans="2:11" ht="27.75" customHeight="1" thickBot="1" x14ac:dyDescent="0.3"/>
    <row r="269" spans="2:11" ht="27.75" customHeight="1" x14ac:dyDescent="0.25">
      <c r="B269" s="18"/>
      <c r="C269" s="19"/>
      <c r="D269" s="19"/>
      <c r="E269" s="19"/>
      <c r="F269" s="19"/>
      <c r="G269" s="19"/>
      <c r="H269" s="19"/>
      <c r="I269" s="19"/>
      <c r="J269" s="19"/>
      <c r="K269" s="19"/>
    </row>
    <row r="270" spans="2:11" ht="27.75" customHeight="1" x14ac:dyDescent="0.4">
      <c r="B270" s="35" t="s">
        <v>111</v>
      </c>
      <c r="C270" s="35"/>
      <c r="D270" s="35"/>
      <c r="E270" s="35"/>
      <c r="F270" s="35"/>
      <c r="G270" s="35"/>
      <c r="H270" s="8"/>
      <c r="I270" s="8"/>
      <c r="J270" s="8"/>
      <c r="K270" s="8"/>
    </row>
    <row r="271" spans="2:11" ht="27.75" customHeight="1" x14ac:dyDescent="0.25">
      <c r="B271" s="9"/>
      <c r="C271" s="8"/>
      <c r="D271" s="8"/>
      <c r="E271" s="8"/>
      <c r="F271" s="8"/>
      <c r="G271" s="8"/>
      <c r="H271" s="8"/>
      <c r="I271" s="8"/>
      <c r="J271" s="8"/>
      <c r="K271" s="8"/>
    </row>
    <row r="272" spans="2:11" ht="27.75" customHeight="1" x14ac:dyDescent="0.25">
      <c r="B272" s="9"/>
      <c r="C272" s="8"/>
      <c r="D272" s="8"/>
      <c r="E272" s="8"/>
      <c r="F272" s="8"/>
      <c r="G272" s="8"/>
      <c r="H272" s="8"/>
      <c r="I272" s="8"/>
      <c r="J272" s="8"/>
      <c r="K272" s="8"/>
    </row>
    <row r="273" spans="2:11" ht="27.75" customHeight="1" x14ac:dyDescent="0.25">
      <c r="B273" s="1"/>
      <c r="C273" s="10" t="s">
        <v>39</v>
      </c>
      <c r="D273" s="10" t="s">
        <v>40</v>
      </c>
      <c r="E273" s="10" t="s">
        <v>41</v>
      </c>
      <c r="F273" s="10" t="s">
        <v>42</v>
      </c>
      <c r="G273" s="10" t="s">
        <v>43</v>
      </c>
      <c r="H273" s="10" t="s">
        <v>44</v>
      </c>
      <c r="I273" s="10" t="s">
        <v>45</v>
      </c>
      <c r="J273" s="10" t="s">
        <v>46</v>
      </c>
      <c r="K273" s="10" t="s">
        <v>47</v>
      </c>
    </row>
    <row r="274" spans="2:11" ht="27.75" customHeight="1" x14ac:dyDescent="0.25">
      <c r="B274" s="11" t="s">
        <v>48</v>
      </c>
      <c r="C274" s="12">
        <v>100</v>
      </c>
      <c r="D274" s="12">
        <v>1</v>
      </c>
      <c r="E274" s="14">
        <v>1.841</v>
      </c>
      <c r="F274" s="14">
        <v>0</v>
      </c>
      <c r="G274" s="14">
        <v>0</v>
      </c>
      <c r="H274" s="15">
        <v>4.34</v>
      </c>
      <c r="I274" s="15">
        <v>0</v>
      </c>
      <c r="J274" s="14">
        <v>0</v>
      </c>
      <c r="K274" s="12" t="s">
        <v>168</v>
      </c>
    </row>
    <row r="275" spans="2:11" ht="27.75" customHeight="1" x14ac:dyDescent="0.25">
      <c r="B275" s="11" t="s">
        <v>49</v>
      </c>
      <c r="C275" s="12">
        <v>120</v>
      </c>
      <c r="D275" s="12">
        <v>2</v>
      </c>
      <c r="E275" s="14">
        <v>2.3239999999999998</v>
      </c>
      <c r="F275" s="14">
        <v>8.1000000000000003E-2</v>
      </c>
      <c r="G275" s="14">
        <v>0</v>
      </c>
      <c r="H275" s="15">
        <v>4.34</v>
      </c>
      <c r="I275" s="15">
        <v>0</v>
      </c>
      <c r="J275" s="14">
        <v>0</v>
      </c>
      <c r="K275" s="12" t="s">
        <v>169</v>
      </c>
    </row>
    <row r="276" spans="2:11" ht="27.75" customHeight="1" x14ac:dyDescent="0.25">
      <c r="B276" s="11" t="s">
        <v>50</v>
      </c>
      <c r="C276" s="12">
        <v>111</v>
      </c>
      <c r="D276" s="12">
        <v>2</v>
      </c>
      <c r="E276" s="14">
        <v>0.42</v>
      </c>
      <c r="F276" s="14">
        <v>0</v>
      </c>
      <c r="G276" s="14">
        <v>0</v>
      </c>
      <c r="H276" s="15">
        <v>0</v>
      </c>
      <c r="I276" s="15">
        <v>0</v>
      </c>
      <c r="J276" s="14">
        <v>0</v>
      </c>
      <c r="K276" s="12" t="s">
        <v>170</v>
      </c>
    </row>
    <row r="277" spans="2:11" ht="27.75" customHeight="1" x14ac:dyDescent="0.25">
      <c r="B277" s="11" t="s">
        <v>51</v>
      </c>
      <c r="C277" s="12">
        <v>240</v>
      </c>
      <c r="D277" s="12">
        <v>3</v>
      </c>
      <c r="E277" s="14">
        <v>1.89</v>
      </c>
      <c r="F277" s="14">
        <v>0</v>
      </c>
      <c r="G277" s="14">
        <v>0</v>
      </c>
      <c r="H277" s="15">
        <v>3.99</v>
      </c>
      <c r="I277" s="15">
        <v>0</v>
      </c>
      <c r="J277" s="14">
        <v>0</v>
      </c>
      <c r="K277" s="12" t="s">
        <v>171</v>
      </c>
    </row>
    <row r="278" spans="2:11" ht="27.75" customHeight="1" x14ac:dyDescent="0.25">
      <c r="B278" s="11" t="s">
        <v>52</v>
      </c>
      <c r="C278" s="12">
        <v>246</v>
      </c>
      <c r="D278" s="12">
        <v>4</v>
      </c>
      <c r="E278" s="14">
        <v>2.3780000000000001</v>
      </c>
      <c r="F278" s="14">
        <v>0.27</v>
      </c>
      <c r="G278" s="14">
        <v>0</v>
      </c>
      <c r="H278" s="15">
        <v>3.99</v>
      </c>
      <c r="I278" s="15">
        <v>0</v>
      </c>
      <c r="J278" s="14">
        <v>0</v>
      </c>
      <c r="K278" s="12" t="s">
        <v>172</v>
      </c>
    </row>
    <row r="279" spans="2:11" ht="27.75" customHeight="1" x14ac:dyDescent="0.25">
      <c r="B279" s="11" t="s">
        <v>53</v>
      </c>
      <c r="C279" s="12">
        <v>214</v>
      </c>
      <c r="D279" s="12">
        <v>4</v>
      </c>
      <c r="E279" s="14">
        <v>0.49399999999999999</v>
      </c>
      <c r="F279" s="14">
        <v>0</v>
      </c>
      <c r="G279" s="14">
        <v>0</v>
      </c>
      <c r="H279" s="15">
        <v>0</v>
      </c>
      <c r="I279" s="15">
        <v>0</v>
      </c>
      <c r="J279" s="14">
        <v>0</v>
      </c>
      <c r="K279" s="12" t="s">
        <v>173</v>
      </c>
    </row>
    <row r="280" spans="2:11" ht="27.75" customHeight="1" x14ac:dyDescent="0.25">
      <c r="B280" s="11" t="s">
        <v>54</v>
      </c>
      <c r="C280" s="12">
        <v>290</v>
      </c>
      <c r="D280" s="12" t="s">
        <v>55</v>
      </c>
      <c r="E280" s="14">
        <v>1.825</v>
      </c>
      <c r="F280" s="14">
        <v>0.06</v>
      </c>
      <c r="G280" s="14">
        <v>0</v>
      </c>
      <c r="H280" s="15">
        <v>27.96</v>
      </c>
      <c r="I280" s="15">
        <v>0</v>
      </c>
      <c r="J280" s="14">
        <v>0</v>
      </c>
      <c r="K280" s="12" t="s">
        <v>174</v>
      </c>
    </row>
    <row r="281" spans="2:11" ht="27.75" customHeight="1" x14ac:dyDescent="0.25">
      <c r="B281" s="11" t="s">
        <v>56</v>
      </c>
      <c r="C281" s="12" t="s">
        <v>167</v>
      </c>
      <c r="D281" s="12" t="s">
        <v>55</v>
      </c>
      <c r="E281" s="14">
        <v>1.1910000000000001</v>
      </c>
      <c r="F281" s="14">
        <v>3.7999999999999999E-2</v>
      </c>
      <c r="G281" s="14">
        <v>0</v>
      </c>
      <c r="H281" s="15">
        <v>39.869999999999997</v>
      </c>
      <c r="I281" s="15">
        <v>0</v>
      </c>
      <c r="J281" s="14">
        <v>0</v>
      </c>
      <c r="K281" s="12" t="s">
        <v>167</v>
      </c>
    </row>
    <row r="282" spans="2:11" ht="27.75" customHeight="1" x14ac:dyDescent="0.25">
      <c r="B282" s="11" t="s">
        <v>57</v>
      </c>
      <c r="C282" s="12">
        <v>580</v>
      </c>
      <c r="D282" s="12" t="s">
        <v>55</v>
      </c>
      <c r="E282" s="14">
        <v>1.5169999999999999</v>
      </c>
      <c r="F282" s="14">
        <v>3.2000000000000001E-2</v>
      </c>
      <c r="G282" s="14">
        <v>0</v>
      </c>
      <c r="H282" s="15">
        <v>160.09</v>
      </c>
      <c r="I282" s="15">
        <v>0</v>
      </c>
      <c r="J282" s="14">
        <v>0</v>
      </c>
      <c r="K282" s="12">
        <v>410</v>
      </c>
    </row>
    <row r="283" spans="2:11" ht="27.75" customHeight="1" x14ac:dyDescent="0.25">
      <c r="B283" s="11" t="s">
        <v>58</v>
      </c>
      <c r="C283" s="12">
        <v>281</v>
      </c>
      <c r="D283" s="12">
        <v>0</v>
      </c>
      <c r="E283" s="14">
        <v>7.2169999999999996</v>
      </c>
      <c r="F283" s="14">
        <v>0.73399999999999999</v>
      </c>
      <c r="G283" s="14">
        <v>4.3999999999999997E-2</v>
      </c>
      <c r="H283" s="15">
        <v>11.93</v>
      </c>
      <c r="I283" s="15">
        <v>1.3</v>
      </c>
      <c r="J283" s="14">
        <v>0.28399999999999997</v>
      </c>
      <c r="K283" s="12" t="s">
        <v>175</v>
      </c>
    </row>
    <row r="284" spans="2:11" ht="27.75" customHeight="1" x14ac:dyDescent="0.25">
      <c r="B284" s="11" t="s">
        <v>59</v>
      </c>
      <c r="C284" s="12">
        <v>471</v>
      </c>
      <c r="D284" s="12">
        <v>0</v>
      </c>
      <c r="E284" s="14">
        <v>6.0369999999999999</v>
      </c>
      <c r="F284" s="14">
        <v>0.56699999999999995</v>
      </c>
      <c r="G284" s="14">
        <v>3.1E-2</v>
      </c>
      <c r="H284" s="15">
        <v>39.869999999999997</v>
      </c>
      <c r="I284" s="15">
        <v>1.72</v>
      </c>
      <c r="J284" s="14">
        <v>0.218</v>
      </c>
      <c r="K284" s="12">
        <v>472</v>
      </c>
    </row>
    <row r="285" spans="2:11" ht="27.75" customHeight="1" x14ac:dyDescent="0.25">
      <c r="B285" s="11" t="s">
        <v>60</v>
      </c>
      <c r="C285" s="12">
        <v>581</v>
      </c>
      <c r="D285" s="12">
        <v>0</v>
      </c>
      <c r="E285" s="14">
        <v>4.9539999999999997</v>
      </c>
      <c r="F285" s="14">
        <v>0.42599999999999999</v>
      </c>
      <c r="G285" s="14">
        <v>2.1000000000000001E-2</v>
      </c>
      <c r="H285" s="15">
        <v>90.93</v>
      </c>
      <c r="I285" s="15">
        <v>1.61</v>
      </c>
      <c r="J285" s="14">
        <v>0.16900000000000001</v>
      </c>
      <c r="K285" s="12" t="s">
        <v>176</v>
      </c>
    </row>
    <row r="286" spans="2:11" ht="27.75" customHeight="1" x14ac:dyDescent="0.25">
      <c r="B286" s="11" t="s">
        <v>61</v>
      </c>
      <c r="C286" s="12">
        <v>685</v>
      </c>
      <c r="D286" s="12">
        <v>0</v>
      </c>
      <c r="E286" s="14">
        <v>3.9950000000000001</v>
      </c>
      <c r="F286" s="14">
        <v>0.27900000000000003</v>
      </c>
      <c r="G286" s="14">
        <v>8.9999999999999993E-3</v>
      </c>
      <c r="H286" s="15">
        <v>136.4</v>
      </c>
      <c r="I286" s="15">
        <v>2.4900000000000002</v>
      </c>
      <c r="J286" s="14">
        <v>0.12</v>
      </c>
      <c r="K286" s="12">
        <v>686</v>
      </c>
    </row>
    <row r="287" spans="2:11" ht="27.75" customHeight="1" x14ac:dyDescent="0.25">
      <c r="B287" s="11" t="s">
        <v>62</v>
      </c>
      <c r="C287" s="12" t="s">
        <v>177</v>
      </c>
      <c r="D287" s="12" t="s">
        <v>63</v>
      </c>
      <c r="E287" s="14">
        <v>1.861</v>
      </c>
      <c r="F287" s="14">
        <v>0</v>
      </c>
      <c r="G287" s="14">
        <v>0</v>
      </c>
      <c r="H287" s="15">
        <v>0</v>
      </c>
      <c r="I287" s="15">
        <v>0</v>
      </c>
      <c r="J287" s="14">
        <v>0</v>
      </c>
      <c r="K287" s="12" t="s">
        <v>167</v>
      </c>
    </row>
    <row r="288" spans="2:11" ht="27.75" customHeight="1" x14ac:dyDescent="0.25">
      <c r="B288" s="11" t="s">
        <v>64</v>
      </c>
      <c r="C288" s="12" t="s">
        <v>178</v>
      </c>
      <c r="D288" s="12">
        <v>0</v>
      </c>
      <c r="E288" s="14">
        <v>19.108000000000001</v>
      </c>
      <c r="F288" s="14">
        <v>2.0720000000000001</v>
      </c>
      <c r="G288" s="14">
        <v>0.13300000000000001</v>
      </c>
      <c r="H288" s="15">
        <v>0</v>
      </c>
      <c r="I288" s="15">
        <v>0</v>
      </c>
      <c r="J288" s="14">
        <v>0</v>
      </c>
      <c r="K288" s="12" t="s">
        <v>167</v>
      </c>
    </row>
    <row r="289" spans="2:11" ht="27.75" customHeight="1" x14ac:dyDescent="0.25">
      <c r="B289" s="11" t="s">
        <v>65</v>
      </c>
      <c r="C289" s="12">
        <v>20</v>
      </c>
      <c r="D289" s="12">
        <v>8</v>
      </c>
      <c r="E289" s="14">
        <v>-0.55400000000000005</v>
      </c>
      <c r="F289" s="14">
        <v>0</v>
      </c>
      <c r="G289" s="14">
        <v>0</v>
      </c>
      <c r="H289" s="15">
        <v>0</v>
      </c>
      <c r="I289" s="15">
        <v>0</v>
      </c>
      <c r="J289" s="14">
        <v>0</v>
      </c>
      <c r="K289" s="12" t="s">
        <v>179</v>
      </c>
    </row>
    <row r="290" spans="2:11" ht="27.75" customHeight="1" x14ac:dyDescent="0.25">
      <c r="B290" s="11" t="s">
        <v>66</v>
      </c>
      <c r="C290" s="12">
        <v>30</v>
      </c>
      <c r="D290" s="12">
        <v>8</v>
      </c>
      <c r="E290" s="14">
        <v>-0.49</v>
      </c>
      <c r="F290" s="14">
        <v>0</v>
      </c>
      <c r="G290" s="14">
        <v>0</v>
      </c>
      <c r="H290" s="15">
        <v>0</v>
      </c>
      <c r="I290" s="15">
        <v>0</v>
      </c>
      <c r="J290" s="14">
        <v>0</v>
      </c>
      <c r="K290" s="12" t="s">
        <v>167</v>
      </c>
    </row>
    <row r="291" spans="2:11" ht="27.75" customHeight="1" x14ac:dyDescent="0.25">
      <c r="B291" s="11" t="s">
        <v>67</v>
      </c>
      <c r="C291" s="12">
        <v>22</v>
      </c>
      <c r="D291" s="12">
        <v>0</v>
      </c>
      <c r="E291" s="14">
        <v>-0.55400000000000005</v>
      </c>
      <c r="F291" s="14">
        <v>0</v>
      </c>
      <c r="G291" s="14">
        <v>0</v>
      </c>
      <c r="H291" s="15">
        <v>0</v>
      </c>
      <c r="I291" s="15">
        <v>0</v>
      </c>
      <c r="J291" s="14">
        <v>0.14099999999999999</v>
      </c>
      <c r="K291" s="12" t="s">
        <v>180</v>
      </c>
    </row>
    <row r="292" spans="2:11" ht="27.75" customHeight="1" x14ac:dyDescent="0.25">
      <c r="B292" s="11" t="s">
        <v>68</v>
      </c>
      <c r="C292" s="12">
        <v>24</v>
      </c>
      <c r="D292" s="12">
        <v>0</v>
      </c>
      <c r="E292" s="14">
        <v>-3.512</v>
      </c>
      <c r="F292" s="14">
        <v>-0.53400000000000003</v>
      </c>
      <c r="G292" s="14">
        <v>-3.9E-2</v>
      </c>
      <c r="H292" s="15">
        <v>0</v>
      </c>
      <c r="I292" s="15">
        <v>0</v>
      </c>
      <c r="J292" s="14">
        <v>0.14099999999999999</v>
      </c>
      <c r="K292" s="12" t="s">
        <v>167</v>
      </c>
    </row>
    <row r="293" spans="2:11" ht="27.75" customHeight="1" x14ac:dyDescent="0.25">
      <c r="B293" s="11" t="s">
        <v>69</v>
      </c>
      <c r="C293" s="12">
        <v>23</v>
      </c>
      <c r="D293" s="12">
        <v>0</v>
      </c>
      <c r="E293" s="14">
        <v>-0.49</v>
      </c>
      <c r="F293" s="14">
        <v>0</v>
      </c>
      <c r="G293" s="14">
        <v>0</v>
      </c>
      <c r="H293" s="15">
        <v>0</v>
      </c>
      <c r="I293" s="15">
        <v>0</v>
      </c>
      <c r="J293" s="14">
        <v>0.13500000000000001</v>
      </c>
      <c r="K293" s="12">
        <v>14</v>
      </c>
    </row>
    <row r="294" spans="2:11" ht="27.75" customHeight="1" x14ac:dyDescent="0.25">
      <c r="B294" s="11" t="s">
        <v>70</v>
      </c>
      <c r="C294" s="12">
        <v>25</v>
      </c>
      <c r="D294" s="12">
        <v>0</v>
      </c>
      <c r="E294" s="14">
        <v>-3.1219999999999999</v>
      </c>
      <c r="F294" s="14">
        <v>-0.46899999999999997</v>
      </c>
      <c r="G294" s="14">
        <v>-3.4000000000000002E-2</v>
      </c>
      <c r="H294" s="15">
        <v>0</v>
      </c>
      <c r="I294" s="15">
        <v>0</v>
      </c>
      <c r="J294" s="14">
        <v>0.13500000000000001</v>
      </c>
      <c r="K294" s="12" t="s">
        <v>167</v>
      </c>
    </row>
    <row r="295" spans="2:11" ht="27.75" customHeight="1" x14ac:dyDescent="0.25">
      <c r="B295" s="11" t="s">
        <v>71</v>
      </c>
      <c r="C295" s="12">
        <v>26</v>
      </c>
      <c r="D295" s="12">
        <v>0</v>
      </c>
      <c r="E295" s="14">
        <v>-0.34899999999999998</v>
      </c>
      <c r="F295" s="14">
        <v>0</v>
      </c>
      <c r="G295" s="14">
        <v>0</v>
      </c>
      <c r="H295" s="15">
        <v>13.64</v>
      </c>
      <c r="I295" s="15">
        <v>0</v>
      </c>
      <c r="J295" s="14">
        <v>0.105</v>
      </c>
      <c r="K295" s="12" t="s">
        <v>181</v>
      </c>
    </row>
    <row r="296" spans="2:11" ht="27.75" customHeight="1" x14ac:dyDescent="0.25">
      <c r="B296" s="11" t="s">
        <v>72</v>
      </c>
      <c r="C296" s="12">
        <v>28</v>
      </c>
      <c r="D296" s="12">
        <v>0</v>
      </c>
      <c r="E296" s="14">
        <v>-2.2679999999999998</v>
      </c>
      <c r="F296" s="14">
        <v>-0.32300000000000001</v>
      </c>
      <c r="G296" s="14">
        <v>-2.1000000000000001E-2</v>
      </c>
      <c r="H296" s="15">
        <v>13.64</v>
      </c>
      <c r="I296" s="15">
        <v>0</v>
      </c>
      <c r="J296" s="14">
        <v>0.105</v>
      </c>
      <c r="K296" s="12" t="s">
        <v>167</v>
      </c>
    </row>
    <row r="297" spans="2:11" ht="27.75" customHeight="1" x14ac:dyDescent="0.25">
      <c r="B297" s="11" t="s">
        <v>73</v>
      </c>
      <c r="C297" s="12">
        <v>29</v>
      </c>
      <c r="D297" s="12">
        <v>0</v>
      </c>
      <c r="E297" s="14">
        <v>-2.0569999999999999</v>
      </c>
      <c r="F297" s="14">
        <v>-0.28799999999999998</v>
      </c>
      <c r="G297" s="14">
        <v>-1.7999999999999999E-2</v>
      </c>
      <c r="H297" s="15">
        <v>13.64</v>
      </c>
      <c r="I297" s="15">
        <v>0</v>
      </c>
      <c r="J297" s="14">
        <v>7.8E-2</v>
      </c>
      <c r="K297" s="12" t="s">
        <v>167</v>
      </c>
    </row>
    <row r="298" spans="2:11" ht="27.75" customHeight="1" x14ac:dyDescent="0.25">
      <c r="B298" s="11" t="s">
        <v>74</v>
      </c>
      <c r="C298" s="12">
        <v>27</v>
      </c>
      <c r="D298" s="12">
        <v>0</v>
      </c>
      <c r="E298" s="14">
        <v>-0.314</v>
      </c>
      <c r="F298" s="14">
        <v>0</v>
      </c>
      <c r="G298" s="14">
        <v>0</v>
      </c>
      <c r="H298" s="15">
        <v>13.64</v>
      </c>
      <c r="I298" s="15">
        <v>0</v>
      </c>
      <c r="J298" s="14">
        <v>7.8E-2</v>
      </c>
      <c r="K298" s="12">
        <v>16</v>
      </c>
    </row>
    <row r="299" spans="2:11" ht="27.75" customHeight="1" x14ac:dyDescent="0.25">
      <c r="B299" s="11" t="s">
        <v>75</v>
      </c>
      <c r="C299" s="12">
        <v>150</v>
      </c>
      <c r="D299" s="12">
        <v>1</v>
      </c>
      <c r="E299" s="14">
        <v>1.1761630638083738</v>
      </c>
      <c r="F299" s="14">
        <v>0</v>
      </c>
      <c r="G299" s="14">
        <v>0</v>
      </c>
      <c r="H299" s="15">
        <v>2.7727038006128963</v>
      </c>
      <c r="I299" s="15">
        <v>0</v>
      </c>
      <c r="J299" s="14">
        <v>0</v>
      </c>
      <c r="K299" s="12" t="s">
        <v>167</v>
      </c>
    </row>
    <row r="300" spans="2:11" ht="27.75" customHeight="1" x14ac:dyDescent="0.25">
      <c r="B300" s="11" t="s">
        <v>76</v>
      </c>
      <c r="C300" s="12">
        <v>151</v>
      </c>
      <c r="D300" s="12">
        <v>2</v>
      </c>
      <c r="E300" s="14">
        <v>1.4847381641991637</v>
      </c>
      <c r="F300" s="14">
        <v>5.174861932019461E-2</v>
      </c>
      <c r="G300" s="14">
        <v>0</v>
      </c>
      <c r="H300" s="15">
        <v>2.7727038006128963</v>
      </c>
      <c r="I300" s="15">
        <v>0</v>
      </c>
      <c r="J300" s="14">
        <v>0</v>
      </c>
      <c r="K300" s="12" t="s">
        <v>167</v>
      </c>
    </row>
    <row r="301" spans="2:11" ht="27.75" customHeight="1" x14ac:dyDescent="0.25">
      <c r="B301" s="11" t="s">
        <v>77</v>
      </c>
      <c r="C301" s="12">
        <v>152</v>
      </c>
      <c r="D301" s="12">
        <v>2</v>
      </c>
      <c r="E301" s="14">
        <v>0.26832617425286093</v>
      </c>
      <c r="F301" s="14">
        <v>0</v>
      </c>
      <c r="G301" s="14">
        <v>0</v>
      </c>
      <c r="H301" s="15">
        <v>0</v>
      </c>
      <c r="I301" s="15">
        <v>0</v>
      </c>
      <c r="J301" s="14">
        <v>0</v>
      </c>
      <c r="K301" s="12" t="s">
        <v>167</v>
      </c>
    </row>
    <row r="302" spans="2:11" ht="27.75" customHeight="1" x14ac:dyDescent="0.25">
      <c r="B302" s="11" t="s">
        <v>78</v>
      </c>
      <c r="C302" s="12">
        <v>153</v>
      </c>
      <c r="D302" s="12">
        <v>3</v>
      </c>
      <c r="E302" s="14">
        <v>1.207467784137874</v>
      </c>
      <c r="F302" s="14">
        <v>0</v>
      </c>
      <c r="G302" s="14">
        <v>0</v>
      </c>
      <c r="H302" s="15">
        <v>2.5490986554021791</v>
      </c>
      <c r="I302" s="15">
        <v>0</v>
      </c>
      <c r="J302" s="14">
        <v>0</v>
      </c>
      <c r="K302" s="12" t="s">
        <v>167</v>
      </c>
    </row>
    <row r="303" spans="2:11" ht="27.75" customHeight="1" x14ac:dyDescent="0.25">
      <c r="B303" s="11" t="s">
        <v>79</v>
      </c>
      <c r="C303" s="12">
        <v>154</v>
      </c>
      <c r="D303" s="12">
        <v>4</v>
      </c>
      <c r="E303" s="14">
        <v>1.5192372437459603</v>
      </c>
      <c r="F303" s="14">
        <v>0.17249539773398204</v>
      </c>
      <c r="G303" s="14">
        <v>0</v>
      </c>
      <c r="H303" s="15">
        <v>2.5490986554021791</v>
      </c>
      <c r="I303" s="15">
        <v>0</v>
      </c>
      <c r="J303" s="14">
        <v>0</v>
      </c>
      <c r="K303" s="12" t="s">
        <v>167</v>
      </c>
    </row>
    <row r="304" spans="2:11" ht="27.75" customHeight="1" x14ac:dyDescent="0.25">
      <c r="B304" s="11" t="s">
        <v>80</v>
      </c>
      <c r="C304" s="12">
        <v>155</v>
      </c>
      <c r="D304" s="12">
        <v>4</v>
      </c>
      <c r="E304" s="14">
        <v>0.31560269066884117</v>
      </c>
      <c r="F304" s="14">
        <v>0</v>
      </c>
      <c r="G304" s="14">
        <v>0</v>
      </c>
      <c r="H304" s="15">
        <v>0</v>
      </c>
      <c r="I304" s="15">
        <v>0</v>
      </c>
      <c r="J304" s="14">
        <v>0</v>
      </c>
      <c r="K304" s="12" t="s">
        <v>167</v>
      </c>
    </row>
    <row r="305" spans="2:11" ht="27.75" customHeight="1" x14ac:dyDescent="0.25">
      <c r="B305" s="11" t="s">
        <v>81</v>
      </c>
      <c r="C305" s="12">
        <v>156</v>
      </c>
      <c r="D305" s="12" t="s">
        <v>55</v>
      </c>
      <c r="E305" s="14">
        <v>1.1659411143130267</v>
      </c>
      <c r="F305" s="14">
        <v>3.8332310607551559E-2</v>
      </c>
      <c r="G305" s="14">
        <v>0</v>
      </c>
      <c r="H305" s="15">
        <v>17.862856743119028</v>
      </c>
      <c r="I305" s="15">
        <v>0</v>
      </c>
      <c r="J305" s="14">
        <v>0</v>
      </c>
      <c r="K305" s="12" t="s">
        <v>167</v>
      </c>
    </row>
    <row r="306" spans="2:11" ht="27.75" customHeight="1" x14ac:dyDescent="0.25">
      <c r="B306" s="11" t="s">
        <v>82</v>
      </c>
      <c r="C306" s="12">
        <v>157</v>
      </c>
      <c r="D306" s="12">
        <v>0</v>
      </c>
      <c r="E306" s="14">
        <v>4.6107380942449936</v>
      </c>
      <c r="F306" s="14">
        <v>0.4689319330990474</v>
      </c>
      <c r="G306" s="14">
        <v>2.8110361112204475E-2</v>
      </c>
      <c r="H306" s="15">
        <v>7.6217410924681683</v>
      </c>
      <c r="I306" s="15">
        <v>0.83053339649695046</v>
      </c>
      <c r="J306" s="14">
        <v>0.1814396035424107</v>
      </c>
      <c r="K306" s="12" t="s">
        <v>167</v>
      </c>
    </row>
    <row r="307" spans="2:11" ht="27.75" customHeight="1" x14ac:dyDescent="0.25">
      <c r="B307" s="11" t="s">
        <v>83</v>
      </c>
      <c r="C307" s="12">
        <v>169</v>
      </c>
      <c r="D307" s="12" t="s">
        <v>63</v>
      </c>
      <c r="E307" s="14">
        <v>1.1889405006775575</v>
      </c>
      <c r="F307" s="14">
        <v>0</v>
      </c>
      <c r="G307" s="14">
        <v>0</v>
      </c>
      <c r="H307" s="15">
        <v>0</v>
      </c>
      <c r="I307" s="15">
        <v>0</v>
      </c>
      <c r="J307" s="14">
        <v>0</v>
      </c>
      <c r="K307" s="12" t="s">
        <v>167</v>
      </c>
    </row>
    <row r="308" spans="2:11" ht="27.75" customHeight="1" x14ac:dyDescent="0.25">
      <c r="B308" s="11" t="s">
        <v>84</v>
      </c>
      <c r="C308" s="12">
        <v>170</v>
      </c>
      <c r="D308" s="12">
        <v>0</v>
      </c>
      <c r="E308" s="14">
        <v>12.207563184818254</v>
      </c>
      <c r="F308" s="14">
        <v>1.3237424596474472</v>
      </c>
      <c r="G308" s="14">
        <v>8.4969955180072637E-2</v>
      </c>
      <c r="H308" s="15">
        <v>0</v>
      </c>
      <c r="I308" s="15">
        <v>0</v>
      </c>
      <c r="J308" s="14">
        <v>0</v>
      </c>
      <c r="K308" s="12" t="s">
        <v>167</v>
      </c>
    </row>
    <row r="309" spans="2:11" ht="27.75" customHeight="1" x14ac:dyDescent="0.25">
      <c r="B309" s="11" t="s">
        <v>85</v>
      </c>
      <c r="C309" s="12">
        <v>172</v>
      </c>
      <c r="D309" s="12">
        <v>8</v>
      </c>
      <c r="E309" s="14">
        <v>-0.55400000000000005</v>
      </c>
      <c r="F309" s="14">
        <v>0</v>
      </c>
      <c r="G309" s="14">
        <v>0</v>
      </c>
      <c r="H309" s="15">
        <v>0</v>
      </c>
      <c r="I309" s="15">
        <v>0</v>
      </c>
      <c r="J309" s="14">
        <v>0</v>
      </c>
      <c r="K309" s="12" t="s">
        <v>167</v>
      </c>
    </row>
    <row r="310" spans="2:11" ht="27.75" customHeight="1" x14ac:dyDescent="0.25">
      <c r="B310" s="11" t="s">
        <v>86</v>
      </c>
      <c r="C310" s="12">
        <v>173</v>
      </c>
      <c r="D310" s="12">
        <v>0</v>
      </c>
      <c r="E310" s="14">
        <v>-0.55400000000000005</v>
      </c>
      <c r="F310" s="14">
        <v>0</v>
      </c>
      <c r="G310" s="14">
        <v>0</v>
      </c>
      <c r="H310" s="15">
        <v>0</v>
      </c>
      <c r="I310" s="15">
        <v>0</v>
      </c>
      <c r="J310" s="14">
        <v>0.14099999999999999</v>
      </c>
      <c r="K310" s="12" t="s">
        <v>167</v>
      </c>
    </row>
    <row r="311" spans="2:11" ht="27.75" customHeight="1" x14ac:dyDescent="0.25">
      <c r="B311" s="11" t="s">
        <v>87</v>
      </c>
      <c r="C311" s="12">
        <v>174</v>
      </c>
      <c r="D311" s="12">
        <v>0</v>
      </c>
      <c r="E311" s="14">
        <v>-3.512</v>
      </c>
      <c r="F311" s="14">
        <v>-0.53400000000000003</v>
      </c>
      <c r="G311" s="14">
        <v>-3.9E-2</v>
      </c>
      <c r="H311" s="15">
        <v>0</v>
      </c>
      <c r="I311" s="15">
        <v>0</v>
      </c>
      <c r="J311" s="14">
        <v>0.14099999999999999</v>
      </c>
      <c r="K311" s="12" t="s">
        <v>167</v>
      </c>
    </row>
    <row r="312" spans="2:11" ht="27.75" customHeight="1" x14ac:dyDescent="0.25">
      <c r="B312" s="11" t="s">
        <v>88</v>
      </c>
      <c r="C312" s="12">
        <v>158</v>
      </c>
      <c r="D312" s="12">
        <v>1</v>
      </c>
      <c r="E312" s="14">
        <v>0.70167514277210052</v>
      </c>
      <c r="F312" s="14">
        <v>0</v>
      </c>
      <c r="G312" s="14">
        <v>0</v>
      </c>
      <c r="H312" s="15">
        <v>1.6541391198429747</v>
      </c>
      <c r="I312" s="15">
        <v>0</v>
      </c>
      <c r="J312" s="14">
        <v>0</v>
      </c>
      <c r="K312" s="12" t="s">
        <v>167</v>
      </c>
    </row>
    <row r="313" spans="2:11" ht="27.75" customHeight="1" x14ac:dyDescent="0.25">
      <c r="B313" s="11" t="s">
        <v>89</v>
      </c>
      <c r="C313" s="12">
        <v>159</v>
      </c>
      <c r="D313" s="12">
        <v>2</v>
      </c>
      <c r="E313" s="14">
        <v>0.88576481901268966</v>
      </c>
      <c r="F313" s="14">
        <v>3.0872181729788239E-2</v>
      </c>
      <c r="G313" s="14">
        <v>0</v>
      </c>
      <c r="H313" s="15">
        <v>1.6541391198429747</v>
      </c>
      <c r="I313" s="15">
        <v>0</v>
      </c>
      <c r="J313" s="14">
        <v>0</v>
      </c>
      <c r="K313" s="12" t="s">
        <v>167</v>
      </c>
    </row>
    <row r="314" spans="2:11" ht="27.75" customHeight="1" x14ac:dyDescent="0.25">
      <c r="B314" s="11" t="s">
        <v>90</v>
      </c>
      <c r="C314" s="12">
        <v>160</v>
      </c>
      <c r="D314" s="12">
        <v>2</v>
      </c>
      <c r="E314" s="14">
        <v>0.16007797933964271</v>
      </c>
      <c r="F314" s="14">
        <v>0</v>
      </c>
      <c r="G314" s="14">
        <v>0</v>
      </c>
      <c r="H314" s="15">
        <v>0</v>
      </c>
      <c r="I314" s="15">
        <v>0</v>
      </c>
      <c r="J314" s="14">
        <v>0</v>
      </c>
      <c r="K314" s="12" t="s">
        <v>167</v>
      </c>
    </row>
    <row r="315" spans="2:11" ht="27.75" customHeight="1" x14ac:dyDescent="0.25">
      <c r="B315" s="11" t="s">
        <v>91</v>
      </c>
      <c r="C315" s="12">
        <v>161</v>
      </c>
      <c r="D315" s="12">
        <v>3</v>
      </c>
      <c r="E315" s="14">
        <v>0.72035090702839222</v>
      </c>
      <c r="F315" s="14">
        <v>0</v>
      </c>
      <c r="G315" s="14">
        <v>0</v>
      </c>
      <c r="H315" s="15">
        <v>1.5207408037266059</v>
      </c>
      <c r="I315" s="15">
        <v>0</v>
      </c>
      <c r="J315" s="14">
        <v>0</v>
      </c>
      <c r="K315" s="12" t="s">
        <v>167</v>
      </c>
    </row>
    <row r="316" spans="2:11" ht="27.75" customHeight="1" x14ac:dyDescent="0.25">
      <c r="B316" s="11" t="s">
        <v>92</v>
      </c>
      <c r="C316" s="12">
        <v>162</v>
      </c>
      <c r="D316" s="12">
        <v>4</v>
      </c>
      <c r="E316" s="14">
        <v>0.90634627349921526</v>
      </c>
      <c r="F316" s="14">
        <v>0.10290727243262747</v>
      </c>
      <c r="G316" s="14">
        <v>0</v>
      </c>
      <c r="H316" s="15">
        <v>1.5207408037266059</v>
      </c>
      <c r="I316" s="15">
        <v>0</v>
      </c>
      <c r="J316" s="14">
        <v>0</v>
      </c>
      <c r="K316" s="12" t="s">
        <v>167</v>
      </c>
    </row>
    <row r="317" spans="2:11" ht="27.75" customHeight="1" x14ac:dyDescent="0.25">
      <c r="B317" s="11" t="s">
        <v>93</v>
      </c>
      <c r="C317" s="12">
        <v>163</v>
      </c>
      <c r="D317" s="12">
        <v>4</v>
      </c>
      <c r="E317" s="14">
        <v>0.18828219474710359</v>
      </c>
      <c r="F317" s="14">
        <v>0</v>
      </c>
      <c r="G317" s="14">
        <v>0</v>
      </c>
      <c r="H317" s="15">
        <v>0</v>
      </c>
      <c r="I317" s="15">
        <v>0</v>
      </c>
      <c r="J317" s="14">
        <v>0</v>
      </c>
      <c r="K317" s="12" t="s">
        <v>167</v>
      </c>
    </row>
    <row r="318" spans="2:11" ht="27.75" customHeight="1" x14ac:dyDescent="0.25">
      <c r="B318" s="11" t="s">
        <v>94</v>
      </c>
      <c r="C318" s="12">
        <v>164</v>
      </c>
      <c r="D318" s="12" t="s">
        <v>55</v>
      </c>
      <c r="E318" s="14">
        <v>0.69557693403535226</v>
      </c>
      <c r="F318" s="14">
        <v>2.2868282762806103E-2</v>
      </c>
      <c r="G318" s="14">
        <v>0</v>
      </c>
      <c r="H318" s="15">
        <v>10.656619767467644</v>
      </c>
      <c r="I318" s="15">
        <v>0</v>
      </c>
      <c r="J318" s="14">
        <v>0</v>
      </c>
      <c r="K318" s="12" t="s">
        <v>167</v>
      </c>
    </row>
    <row r="319" spans="2:11" ht="27.75" customHeight="1" x14ac:dyDescent="0.25">
      <c r="B319" s="11" t="s">
        <v>95</v>
      </c>
      <c r="C319" s="12">
        <v>165</v>
      </c>
      <c r="D319" s="12">
        <v>0</v>
      </c>
      <c r="E319" s="14">
        <v>2.7506732783195273</v>
      </c>
      <c r="F319" s="14">
        <v>0.27975532579832796</v>
      </c>
      <c r="G319" s="14">
        <v>1.6770074026057808E-2</v>
      </c>
      <c r="H319" s="15">
        <v>4.5469768893379463</v>
      </c>
      <c r="I319" s="15">
        <v>0.49547945986079889</v>
      </c>
      <c r="J319" s="14">
        <v>0.1082432050772822</v>
      </c>
      <c r="K319" s="12" t="s">
        <v>167</v>
      </c>
    </row>
    <row r="320" spans="2:11" ht="27.75" customHeight="1" x14ac:dyDescent="0.25">
      <c r="B320" s="11" t="s">
        <v>96</v>
      </c>
      <c r="C320" s="12">
        <v>166</v>
      </c>
      <c r="D320" s="12">
        <v>0</v>
      </c>
      <c r="E320" s="14">
        <v>3.6917249812201502</v>
      </c>
      <c r="F320" s="14">
        <v>0.34672984335793028</v>
      </c>
      <c r="G320" s="14">
        <v>1.8957010836147866E-2</v>
      </c>
      <c r="H320" s="15">
        <v>24.381162001200494</v>
      </c>
      <c r="I320" s="15">
        <v>1.0518083431669139</v>
      </c>
      <c r="J320" s="14">
        <v>0.13331059233162049</v>
      </c>
      <c r="K320" s="12" t="s">
        <v>167</v>
      </c>
    </row>
    <row r="321" spans="2:11" ht="27.75" customHeight="1" x14ac:dyDescent="0.25">
      <c r="B321" s="11" t="s">
        <v>97</v>
      </c>
      <c r="C321" s="12">
        <v>167</v>
      </c>
      <c r="D321" s="12">
        <v>0</v>
      </c>
      <c r="E321" s="14">
        <v>3.7248299435560006</v>
      </c>
      <c r="F321" s="14">
        <v>0.32030229227994678</v>
      </c>
      <c r="G321" s="14">
        <v>1.5789549619433997E-2</v>
      </c>
      <c r="H321" s="15">
        <v>68.368749852149207</v>
      </c>
      <c r="I321" s="15">
        <v>1.2105321374899398</v>
      </c>
      <c r="J321" s="14">
        <v>0.12706828027068312</v>
      </c>
      <c r="K321" s="12" t="s">
        <v>167</v>
      </c>
    </row>
    <row r="322" spans="2:11" ht="27.75" customHeight="1" x14ac:dyDescent="0.25">
      <c r="B322" s="11" t="s">
        <v>98</v>
      </c>
      <c r="C322" s="12">
        <v>168</v>
      </c>
      <c r="D322" s="12" t="s">
        <v>63</v>
      </c>
      <c r="E322" s="14">
        <v>0.70929790369303591</v>
      </c>
      <c r="F322" s="14">
        <v>0</v>
      </c>
      <c r="G322" s="14">
        <v>0</v>
      </c>
      <c r="H322" s="15">
        <v>0</v>
      </c>
      <c r="I322" s="15">
        <v>0</v>
      </c>
      <c r="J322" s="14">
        <v>0</v>
      </c>
      <c r="K322" s="12" t="s">
        <v>167</v>
      </c>
    </row>
    <row r="323" spans="2:11" ht="27.75" customHeight="1" x14ac:dyDescent="0.25">
      <c r="B323" s="11" t="s">
        <v>99</v>
      </c>
      <c r="C323" s="12">
        <v>171</v>
      </c>
      <c r="D323" s="12">
        <v>0</v>
      </c>
      <c r="E323" s="14">
        <v>7.2827857838616499</v>
      </c>
      <c r="F323" s="14">
        <v>0.78971803140890406</v>
      </c>
      <c r="G323" s="14">
        <v>5.0691360124220194E-2</v>
      </c>
      <c r="H323" s="15">
        <v>0</v>
      </c>
      <c r="I323" s="15">
        <v>0</v>
      </c>
      <c r="J323" s="14">
        <v>0</v>
      </c>
      <c r="K323" s="12" t="s">
        <v>167</v>
      </c>
    </row>
    <row r="324" spans="2:11" ht="27.75" customHeight="1" x14ac:dyDescent="0.25">
      <c r="B324" s="11" t="s">
        <v>100</v>
      </c>
      <c r="C324" s="12">
        <v>175</v>
      </c>
      <c r="D324" s="12">
        <v>8</v>
      </c>
      <c r="E324" s="14">
        <v>-0.55400000000000005</v>
      </c>
      <c r="F324" s="14">
        <v>0</v>
      </c>
      <c r="G324" s="14">
        <v>0</v>
      </c>
      <c r="H324" s="15">
        <v>0</v>
      </c>
      <c r="I324" s="15">
        <v>0</v>
      </c>
      <c r="J324" s="14">
        <v>0</v>
      </c>
      <c r="K324" s="12" t="s">
        <v>167</v>
      </c>
    </row>
    <row r="325" spans="2:11" ht="27.75" customHeight="1" x14ac:dyDescent="0.25">
      <c r="B325" s="11" t="s">
        <v>101</v>
      </c>
      <c r="C325" s="12">
        <v>176</v>
      </c>
      <c r="D325" s="12">
        <v>8</v>
      </c>
      <c r="E325" s="14">
        <v>-0.49</v>
      </c>
      <c r="F325" s="14">
        <v>0</v>
      </c>
      <c r="G325" s="14">
        <v>0</v>
      </c>
      <c r="H325" s="15">
        <v>0</v>
      </c>
      <c r="I325" s="15">
        <v>0</v>
      </c>
      <c r="J325" s="14">
        <v>0</v>
      </c>
      <c r="K325" s="12" t="s">
        <v>167</v>
      </c>
    </row>
    <row r="326" spans="2:11" ht="27.75" customHeight="1" x14ac:dyDescent="0.25">
      <c r="B326" s="11" t="s">
        <v>102</v>
      </c>
      <c r="C326" s="12">
        <v>177</v>
      </c>
      <c r="D326" s="12">
        <v>0</v>
      </c>
      <c r="E326" s="14">
        <v>-0.55400000000000005</v>
      </c>
      <c r="F326" s="14">
        <v>0</v>
      </c>
      <c r="G326" s="14">
        <v>0</v>
      </c>
      <c r="H326" s="15">
        <v>0</v>
      </c>
      <c r="I326" s="15">
        <v>0</v>
      </c>
      <c r="J326" s="14">
        <v>0.14099999999999999</v>
      </c>
      <c r="K326" s="12" t="s">
        <v>167</v>
      </c>
    </row>
    <row r="327" spans="2:11" ht="27.75" customHeight="1" x14ac:dyDescent="0.25">
      <c r="B327" s="11" t="s">
        <v>103</v>
      </c>
      <c r="C327" s="12">
        <v>178</v>
      </c>
      <c r="D327" s="12">
        <v>0</v>
      </c>
      <c r="E327" s="14">
        <v>-3.512</v>
      </c>
      <c r="F327" s="14">
        <v>-0.53400000000000003</v>
      </c>
      <c r="G327" s="14">
        <v>-3.9E-2</v>
      </c>
      <c r="H327" s="15">
        <v>0</v>
      </c>
      <c r="I327" s="15">
        <v>0</v>
      </c>
      <c r="J327" s="14">
        <v>0.14099999999999999</v>
      </c>
      <c r="K327" s="12" t="s">
        <v>167</v>
      </c>
    </row>
    <row r="328" spans="2:11" ht="27.75" customHeight="1" x14ac:dyDescent="0.25">
      <c r="B328" s="11" t="s">
        <v>104</v>
      </c>
      <c r="C328" s="12">
        <v>179</v>
      </c>
      <c r="D328" s="12">
        <v>0</v>
      </c>
      <c r="E328" s="14">
        <v>-0.49</v>
      </c>
      <c r="F328" s="14">
        <v>0</v>
      </c>
      <c r="G328" s="14">
        <v>0</v>
      </c>
      <c r="H328" s="15">
        <v>0</v>
      </c>
      <c r="I328" s="15">
        <v>0</v>
      </c>
      <c r="J328" s="14">
        <v>0.13500000000000001</v>
      </c>
      <c r="K328" s="12" t="s">
        <v>167</v>
      </c>
    </row>
    <row r="329" spans="2:11" ht="27.75" customHeight="1" x14ac:dyDescent="0.25">
      <c r="B329" s="11" t="s">
        <v>105</v>
      </c>
      <c r="C329" s="12">
        <v>180</v>
      </c>
      <c r="D329" s="12">
        <v>0</v>
      </c>
      <c r="E329" s="14">
        <v>-3.1219999999999999</v>
      </c>
      <c r="F329" s="14">
        <v>-0.46899999999999997</v>
      </c>
      <c r="G329" s="14">
        <v>-3.4000000000000002E-2</v>
      </c>
      <c r="H329" s="15">
        <v>0</v>
      </c>
      <c r="I329" s="15">
        <v>0</v>
      </c>
      <c r="J329" s="14">
        <v>0.13500000000000001</v>
      </c>
      <c r="K329" s="12" t="s">
        <v>167</v>
      </c>
    </row>
    <row r="330" spans="2:11" ht="27.75" customHeight="1" x14ac:dyDescent="0.25">
      <c r="B330" s="11" t="s">
        <v>106</v>
      </c>
      <c r="C330" s="12">
        <v>181</v>
      </c>
      <c r="D330" s="12">
        <v>0</v>
      </c>
      <c r="E330" s="14">
        <v>-0.34899999999999998</v>
      </c>
      <c r="F330" s="14">
        <v>0</v>
      </c>
      <c r="G330" s="14">
        <v>0</v>
      </c>
      <c r="H330" s="15">
        <v>0</v>
      </c>
      <c r="I330" s="15">
        <v>0</v>
      </c>
      <c r="J330" s="14">
        <v>0.105</v>
      </c>
      <c r="K330" s="12" t="s">
        <v>167</v>
      </c>
    </row>
    <row r="331" spans="2:11" ht="27.75" customHeight="1" x14ac:dyDescent="0.25">
      <c r="B331" s="11" t="s">
        <v>107</v>
      </c>
      <c r="C331" s="12">
        <v>182</v>
      </c>
      <c r="D331" s="12">
        <v>0</v>
      </c>
      <c r="E331" s="14">
        <v>-2.2679999999999998</v>
      </c>
      <c r="F331" s="14">
        <v>-0.32300000000000001</v>
      </c>
      <c r="G331" s="14">
        <v>-2.1000000000000001E-2</v>
      </c>
      <c r="H331" s="15">
        <v>0</v>
      </c>
      <c r="I331" s="15">
        <v>0</v>
      </c>
      <c r="J331" s="14">
        <v>0.105</v>
      </c>
      <c r="K331" s="12" t="s">
        <v>167</v>
      </c>
    </row>
  </sheetData>
  <mergeCells count="1">
    <mergeCell ref="B2:G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Inputs</vt:lpstr>
      <vt:lpstr>500MW - summary</vt:lpstr>
      <vt:lpstr>500MW model - tariffs</vt:lpstr>
      <vt:lpstr>500MW model - typical bill</vt:lpstr>
      <vt:lpstr>LV SM - summary</vt:lpstr>
      <vt:lpstr>LV SM - tariffs</vt:lpstr>
      <vt:lpstr>LV SM - typical bill</vt:lpstr>
      <vt:lpstr>HV SM - summary</vt:lpstr>
      <vt:lpstr>HV SM - tariffs</vt:lpstr>
      <vt:lpstr>HV SM - typical bill</vt:lpstr>
    </vt:vector>
  </TitlesOfParts>
  <Company>Electricity North West Limited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Pace</dc:creator>
  <cp:lastModifiedBy>Northern Powergrid</cp:lastModifiedBy>
  <cp:lastPrinted>2012-04-16T14:22:02Z</cp:lastPrinted>
  <dcterms:created xsi:type="dcterms:W3CDTF">2012-04-11T15:18:28Z</dcterms:created>
  <dcterms:modified xsi:type="dcterms:W3CDTF">2012-04-16T17:32:04Z</dcterms:modified>
</cp:coreProperties>
</file>