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90" yWindow="750" windowWidth="16095" windowHeight="9660" tabRatio="831"/>
  </bookViews>
  <sheets>
    <sheet name="NPG Northeast" sheetId="6" r:id="rId1"/>
    <sheet name="NPG Yorkshire" sheetId="7" r:id="rId2"/>
  </sheets>
  <calcPr calcId="145621" concurrentCalc="0"/>
</workbook>
</file>

<file path=xl/calcChain.xml><?xml version="1.0" encoding="utf-8"?>
<calcChain xmlns="http://schemas.openxmlformats.org/spreadsheetml/2006/main">
  <c r="I31" i="7" l="1"/>
  <c r="H31" i="7"/>
  <c r="G31" i="7"/>
  <c r="F31" i="7"/>
  <c r="I30" i="7"/>
  <c r="H30" i="7"/>
  <c r="G30" i="7"/>
  <c r="F30" i="7"/>
  <c r="I29" i="7"/>
  <c r="H29" i="7"/>
  <c r="G29" i="7"/>
  <c r="F29" i="7"/>
  <c r="I28" i="7"/>
  <c r="H28" i="7"/>
  <c r="G28" i="7"/>
  <c r="F28" i="7"/>
  <c r="I27" i="7"/>
  <c r="H27" i="7"/>
  <c r="G27" i="7"/>
  <c r="F27" i="7"/>
  <c r="I26" i="7"/>
  <c r="H26" i="7"/>
  <c r="G26" i="7"/>
  <c r="F26" i="7"/>
  <c r="I25" i="7"/>
  <c r="H25" i="7"/>
  <c r="G25" i="7"/>
  <c r="F25" i="7"/>
  <c r="I24" i="7"/>
  <c r="H24" i="7"/>
  <c r="G24" i="7"/>
  <c r="F24" i="7"/>
  <c r="I23" i="7"/>
  <c r="H23" i="7"/>
  <c r="G23" i="7"/>
  <c r="F23" i="7"/>
  <c r="I22" i="7"/>
  <c r="H22" i="7"/>
  <c r="G22" i="7"/>
  <c r="F22" i="7"/>
  <c r="I21" i="7"/>
  <c r="H21" i="7"/>
  <c r="G21" i="7"/>
  <c r="F21" i="7"/>
  <c r="I20" i="7"/>
  <c r="H20" i="7"/>
  <c r="G20" i="7"/>
  <c r="F20" i="7"/>
  <c r="I19" i="7"/>
  <c r="H19" i="7"/>
  <c r="G19" i="7"/>
  <c r="F19" i="7"/>
  <c r="I18" i="7"/>
  <c r="H18" i="7"/>
  <c r="G18" i="7"/>
  <c r="F18" i="7"/>
  <c r="I17" i="7"/>
  <c r="H17" i="7"/>
  <c r="G17" i="7"/>
  <c r="F17" i="7"/>
  <c r="I16" i="7"/>
  <c r="H16" i="7"/>
  <c r="G16" i="7"/>
  <c r="F16" i="7"/>
  <c r="I15" i="7"/>
  <c r="H15" i="7"/>
  <c r="G15" i="7"/>
  <c r="F15" i="7"/>
  <c r="I14" i="7"/>
  <c r="H14" i="7"/>
  <c r="G14" i="7"/>
  <c r="F14" i="7"/>
  <c r="I13" i="7"/>
  <c r="H13" i="7"/>
  <c r="G13" i="7"/>
  <c r="F13" i="7"/>
  <c r="I12" i="7"/>
  <c r="H12" i="7"/>
  <c r="G12" i="7"/>
  <c r="F12" i="7"/>
  <c r="I11" i="7"/>
  <c r="H11" i="7"/>
  <c r="G11" i="7"/>
  <c r="F11" i="7"/>
  <c r="I10" i="7"/>
  <c r="H10" i="7"/>
  <c r="G10" i="7"/>
  <c r="F10" i="7"/>
  <c r="I9" i="7"/>
  <c r="H9" i="7"/>
  <c r="G9" i="7"/>
  <c r="F9" i="7"/>
  <c r="I8" i="7"/>
  <c r="H8" i="7"/>
  <c r="G8" i="7"/>
  <c r="F8" i="7"/>
  <c r="I7" i="7"/>
  <c r="H7" i="7"/>
  <c r="G7" i="7"/>
  <c r="F7" i="7"/>
  <c r="I6" i="7"/>
  <c r="H6" i="7"/>
  <c r="G6" i="7"/>
  <c r="F6" i="7"/>
  <c r="I5" i="7"/>
  <c r="H5" i="7"/>
  <c r="G5" i="7"/>
  <c r="F5" i="7"/>
  <c r="I31" i="6"/>
  <c r="H31" i="6"/>
  <c r="G31" i="6"/>
  <c r="F31" i="6"/>
  <c r="I30" i="6"/>
  <c r="H30" i="6"/>
  <c r="G30" i="6"/>
  <c r="F30" i="6"/>
  <c r="I29" i="6"/>
  <c r="H29" i="6"/>
  <c r="G29" i="6"/>
  <c r="F29" i="6"/>
  <c r="I28" i="6"/>
  <c r="H28" i="6"/>
  <c r="G28" i="6"/>
  <c r="F28" i="6"/>
  <c r="I27" i="6"/>
  <c r="H27" i="6"/>
  <c r="G27" i="6"/>
  <c r="F27" i="6"/>
  <c r="I26" i="6"/>
  <c r="H26" i="6"/>
  <c r="G26" i="6"/>
  <c r="F26" i="6"/>
  <c r="I25" i="6"/>
  <c r="H25" i="6"/>
  <c r="G25" i="6"/>
  <c r="F25" i="6"/>
  <c r="I24" i="6"/>
  <c r="H24" i="6"/>
  <c r="G24" i="6"/>
  <c r="F24" i="6"/>
  <c r="I23" i="6"/>
  <c r="H23" i="6"/>
  <c r="G23" i="6"/>
  <c r="F23" i="6"/>
  <c r="I22" i="6"/>
  <c r="H22" i="6"/>
  <c r="G22" i="6"/>
  <c r="F22" i="6"/>
  <c r="I21" i="6"/>
  <c r="H21" i="6"/>
  <c r="G21" i="6"/>
  <c r="F21" i="6"/>
  <c r="I20" i="6"/>
  <c r="H20" i="6"/>
  <c r="G20" i="6"/>
  <c r="F20" i="6"/>
  <c r="I19" i="6"/>
  <c r="H19" i="6"/>
  <c r="G19" i="6"/>
  <c r="F19" i="6"/>
  <c r="I18" i="6"/>
  <c r="H18" i="6"/>
  <c r="G18" i="6"/>
  <c r="F18" i="6"/>
  <c r="I17" i="6"/>
  <c r="H17" i="6"/>
  <c r="G17" i="6"/>
  <c r="F17" i="6"/>
  <c r="I16" i="6"/>
  <c r="H16" i="6"/>
  <c r="G16" i="6"/>
  <c r="F16" i="6"/>
  <c r="I15" i="6"/>
  <c r="H15" i="6"/>
  <c r="G15" i="6"/>
  <c r="F15" i="6"/>
  <c r="I14" i="6"/>
  <c r="H14" i="6"/>
  <c r="G14" i="6"/>
  <c r="F14" i="6"/>
  <c r="I13" i="6"/>
  <c r="H13" i="6"/>
  <c r="G13" i="6"/>
  <c r="F13" i="6"/>
  <c r="I12" i="6"/>
  <c r="H12" i="6"/>
  <c r="G12" i="6"/>
  <c r="F12" i="6"/>
  <c r="I11" i="6"/>
  <c r="H11" i="6"/>
  <c r="G11" i="6"/>
  <c r="F11" i="6"/>
  <c r="I10" i="6"/>
  <c r="H10" i="6"/>
  <c r="G10" i="6"/>
  <c r="F10" i="6"/>
  <c r="I9" i="6"/>
  <c r="H9" i="6"/>
  <c r="G9" i="6"/>
  <c r="F9" i="6"/>
  <c r="I8" i="6"/>
  <c r="H8" i="6"/>
  <c r="G8" i="6"/>
  <c r="F8" i="6"/>
  <c r="I7" i="6"/>
  <c r="H7" i="6"/>
  <c r="G7" i="6"/>
  <c r="F7" i="6"/>
  <c r="I6" i="6"/>
  <c r="H6" i="6"/>
  <c r="G6" i="6"/>
  <c r="F6" i="6"/>
  <c r="I5" i="6"/>
  <c r="H5" i="6"/>
  <c r="G5" i="6"/>
  <c r="F5" i="6"/>
</calcChain>
</file>

<file path=xl/sharedStrings.xml><?xml version="1.0" encoding="utf-8"?>
<sst xmlns="http://schemas.openxmlformats.org/spreadsheetml/2006/main" count="118" uniqueCount="37">
  <si>
    <t>Baseline</t>
  </si>
  <si>
    <t>New basis</t>
  </si>
  <si>
    <t>Change (£/period)</t>
  </si>
  <si>
    <t>Percentage change</t>
  </si>
  <si>
    <t>Net revenues (£)</t>
  </si>
  <si>
    <t>Average £/MPAN</t>
  </si>
  <si>
    <t>Domestic Unrestricted</t>
  </si>
  <si>
    <t>Domestic Two Rate</t>
  </si>
  <si>
    <t>Domestic Off Peak (related MPAN)</t>
  </si>
  <si>
    <t>Small Non Domestic Unrestricted</t>
  </si>
  <si>
    <t>Small Non Domestic Two Rate</t>
  </si>
  <si>
    <t>Small Non Domestic Off Peak (related MPAN)</t>
  </si>
  <si>
    <t>LV Medium Non-Domestic</t>
  </si>
  <si>
    <t>LV Sub Medium Non-Domestic</t>
  </si>
  <si>
    <t>HV Medium Non-Domestic</t>
  </si>
  <si>
    <t>LV HH Metered</t>
  </si>
  <si>
    <t>LV Sub HH Metered</t>
  </si>
  <si>
    <t>HV HH Metered</t>
  </si>
  <si>
    <t>NHH UMS category A</t>
  </si>
  <si>
    <t>NHH UMS category B</t>
  </si>
  <si>
    <t>NHH UMS category C</t>
  </si>
  <si>
    <t>NHH UMS category D</t>
  </si>
  <si>
    <t>LV UMS (Pseudo HH Metered)</t>
  </si>
  <si>
    <t>LV Generation NHH</t>
  </si>
  <si>
    <t>LV Sub Generation NHH</t>
  </si>
  <si>
    <t>LV Generation Intermittent</t>
  </si>
  <si>
    <t>LV Generation Non-Intermittent</t>
  </si>
  <si>
    <t>LV Sub Generation Intermittent</t>
  </si>
  <si>
    <t>LV Sub Generation Non-Intermittent</t>
  </si>
  <si>
    <t>HV Generation Intermittent</t>
  </si>
  <si>
    <t>HV Generation Non-Intermittent</t>
  </si>
  <si>
    <t>HV Sub Generation Intermittent</t>
  </si>
  <si>
    <t>HV Sub Generation Non-Intermittent</t>
  </si>
  <si>
    <t>Northern Powergrid Northeast: illustrative impact of DCP 133</t>
  </si>
  <si>
    <t>Northern Powergrid Yorkshire: illustrative impact of DCP 133</t>
  </si>
  <si>
    <t/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</si>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</sst>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[Blue]\+\£???,??0;[Red]\-\£???,??0;[Green]\=;@"/>
    <numFmt numFmtId="165" formatCode="[Blue]\+??0.0%;[Red]\-??0.0%;[Green]\="/>
    <numFmt numFmtId="166" formatCode="\ _(\£???,??0_);[Red]\ \(\£???,??0\);0;@"/>
    <numFmt numFmtId="167" formatCode="[Blue]\+\£???,??0.00;[Red]\-\£???,??0.00;[Green]\=;@"/>
    <numFmt numFmtId="168" formatCode="\ _(\£???,??0.00_);[Red]\ \(\£???,??0.00\);0.00;@"/>
  </numFmts>
  <fonts count="3" x14ac:knownFonts="1">
    <font>
      <sz val="11"/>
      <color theme="1"/>
      <name val="Calibri"/>
      <family val="2"/>
      <scheme val="minor"/>
    </font>
    <font>
      <b/>
      <sz val="15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49" fontId="1" fillId="0" borderId="0" xfId="0" applyNumberFormat="1" applyFont="1" applyAlignment="1">
      <alignment horizontal="left"/>
    </xf>
    <xf numFmtId="49" fontId="2" fillId="2" borderId="1" xfId="0" applyNumberFormat="1" applyFont="1" applyFill="1" applyBorder="1" applyAlignment="1">
      <alignment horizontal="left" vertical="center" wrapText="1"/>
    </xf>
    <xf numFmtId="49" fontId="1" fillId="0" borderId="3" xfId="0" applyNumberFormat="1" applyFont="1" applyBorder="1" applyAlignment="1">
      <alignment horizontal="centerContinuous"/>
    </xf>
    <xf numFmtId="49" fontId="1" fillId="0" borderId="4" xfId="0" applyNumberFormat="1" applyFont="1" applyBorder="1" applyAlignment="1">
      <alignment horizontal="centerContinuous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left" vertical="center" wrapText="1"/>
    </xf>
    <xf numFmtId="164" fontId="0" fillId="3" borderId="6" xfId="0" applyNumberFormat="1" applyFill="1" applyBorder="1" applyAlignment="1">
      <alignment horizontal="center" vertical="center"/>
    </xf>
    <xf numFmtId="167" fontId="0" fillId="3" borderId="8" xfId="0" applyNumberFormat="1" applyFill="1" applyBorder="1" applyAlignment="1">
      <alignment horizontal="left" vertical="center" indent="2"/>
    </xf>
    <xf numFmtId="167" fontId="0" fillId="3" borderId="10" xfId="0" applyNumberFormat="1" applyFill="1" applyBorder="1" applyAlignment="1">
      <alignment horizontal="left" vertical="center" indent="2"/>
    </xf>
    <xf numFmtId="167" fontId="0" fillId="3" borderId="12" xfId="0" applyNumberFormat="1" applyFill="1" applyBorder="1" applyAlignment="1">
      <alignment horizontal="left" vertical="center" indent="2"/>
    </xf>
    <xf numFmtId="165" fontId="0" fillId="3" borderId="7" xfId="0" applyNumberFormat="1" applyFill="1" applyBorder="1" applyAlignment="1">
      <alignment horizontal="center" vertical="center"/>
    </xf>
    <xf numFmtId="165" fontId="0" fillId="3" borderId="8" xfId="0" applyNumberFormat="1" applyFill="1" applyBorder="1" applyAlignment="1">
      <alignment horizontal="center" vertical="center"/>
    </xf>
    <xf numFmtId="165" fontId="0" fillId="3" borderId="9" xfId="0" applyNumberFormat="1" applyFill="1" applyBorder="1" applyAlignment="1">
      <alignment horizontal="center" vertical="center"/>
    </xf>
    <xf numFmtId="165" fontId="0" fillId="3" borderId="10" xfId="0" applyNumberFormat="1" applyFill="1" applyBorder="1" applyAlignment="1">
      <alignment horizontal="center" vertical="center"/>
    </xf>
    <xf numFmtId="165" fontId="0" fillId="3" borderId="11" xfId="0" applyNumberFormat="1" applyFill="1" applyBorder="1" applyAlignment="1">
      <alignment horizontal="center" vertical="center"/>
    </xf>
    <xf numFmtId="165" fontId="0" fillId="3" borderId="12" xfId="0" applyNumberFormat="1" applyFill="1" applyBorder="1" applyAlignment="1">
      <alignment horizontal="center" vertical="center"/>
    </xf>
    <xf numFmtId="164" fontId="0" fillId="3" borderId="13" xfId="0" applyNumberFormat="1" applyFill="1" applyBorder="1" applyAlignment="1">
      <alignment horizontal="center" vertical="center"/>
    </xf>
    <xf numFmtId="164" fontId="0" fillId="3" borderId="14" xfId="0" applyNumberFormat="1" applyFill="1" applyBorder="1" applyAlignment="1">
      <alignment horizontal="center" vertical="center"/>
    </xf>
    <xf numFmtId="49" fontId="2" fillId="2" borderId="15" xfId="0" applyNumberFormat="1" applyFont="1" applyFill="1" applyBorder="1" applyAlignment="1">
      <alignment horizontal="center" vertical="center" wrapText="1"/>
    </xf>
    <xf numFmtId="166" fontId="0" fillId="4" borderId="16" xfId="0" applyNumberFormat="1" applyFill="1" applyBorder="1" applyAlignment="1">
      <alignment horizontal="right" vertical="center"/>
    </xf>
    <xf numFmtId="168" fontId="0" fillId="4" borderId="17" xfId="0" applyNumberFormat="1" applyFill="1" applyBorder="1" applyAlignment="1">
      <alignment horizontal="right" vertical="center"/>
    </xf>
    <xf numFmtId="166" fontId="0" fillId="4" borderId="18" xfId="0" applyNumberFormat="1" applyFill="1" applyBorder="1" applyAlignment="1">
      <alignment horizontal="right" vertical="center"/>
    </xf>
    <xf numFmtId="168" fontId="0" fillId="4" borderId="19" xfId="0" applyNumberFormat="1" applyFill="1" applyBorder="1" applyAlignment="1">
      <alignment horizontal="right" vertical="center"/>
    </xf>
    <xf numFmtId="166" fontId="0" fillId="4" borderId="20" xfId="0" applyNumberFormat="1" applyFill="1" applyBorder="1" applyAlignment="1">
      <alignment horizontal="right" vertical="center"/>
    </xf>
    <xf numFmtId="168" fontId="0" fillId="4" borderId="21" xfId="0" applyNumberFormat="1" applyFill="1" applyBorder="1" applyAlignment="1">
      <alignment horizontal="right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E9E9E9"/>
      <color rgb="FFFF6633"/>
      <color rgb="FFFFFFCC"/>
      <color rgb="FFFFCCFF"/>
      <color rgb="FF999999"/>
      <color rgb="FF0066CC"/>
      <color rgb="FFFFCC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showGridLines="0" tabSelected="1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C33" sqref="C33"/>
    </sheetView>
  </sheetViews>
  <sheetFormatPr defaultRowHeight="15" x14ac:dyDescent="0.25"/>
  <cols>
    <col min="1" max="1" width="48.7109375" customWidth="1"/>
    <col min="2" max="2" width="16.7109375" bestFit="1" customWidth="1"/>
    <col min="3" max="3" width="17.28515625" customWidth="1"/>
    <col min="4" max="4" width="19.28515625" customWidth="1"/>
    <col min="5" max="5" width="18" customWidth="1"/>
    <col min="6" max="255" width="14.7109375" customWidth="1"/>
  </cols>
  <sheetData>
    <row r="1" spans="1:9" ht="19.5" x14ac:dyDescent="0.3">
      <c r="A1" s="1" t="s">
        <v>33</v>
      </c>
    </row>
    <row r="2" spans="1:9" ht="15.75" thickBot="1" x14ac:dyDescent="0.3"/>
    <row r="3" spans="1:9" ht="20.25" thickBot="1" x14ac:dyDescent="0.35">
      <c r="B3" s="3" t="s">
        <v>0</v>
      </c>
      <c r="C3" s="4"/>
      <c r="D3" s="3" t="s">
        <v>1</v>
      </c>
      <c r="E3" s="4"/>
      <c r="F3" s="3" t="s">
        <v>2</v>
      </c>
      <c r="G3" s="4"/>
      <c r="H3" s="3" t="s">
        <v>3</v>
      </c>
      <c r="I3" s="4"/>
    </row>
    <row r="4" spans="1:9" ht="30.75" thickBot="1" x14ac:dyDescent="0.3">
      <c r="B4" s="19" t="s">
        <v>4</v>
      </c>
      <c r="C4" s="19" t="s">
        <v>5</v>
      </c>
      <c r="D4" s="19" t="s">
        <v>4</v>
      </c>
      <c r="E4" s="19" t="s">
        <v>5</v>
      </c>
      <c r="F4" s="5" t="s">
        <v>4</v>
      </c>
      <c r="G4" s="5" t="s">
        <v>5</v>
      </c>
      <c r="H4" s="5" t="s">
        <v>4</v>
      </c>
      <c r="I4" s="5" t="s">
        <v>5</v>
      </c>
    </row>
    <row r="5" spans="1:9" x14ac:dyDescent="0.25">
      <c r="A5" s="2" t="s">
        <v>6</v>
      </c>
      <c r="B5" s="20">
        <v>155639603.3250775</v>
      </c>
      <c r="C5" s="21">
        <v>113.17568952555564</v>
      </c>
      <c r="D5" s="20">
        <v>155473350.94974446</v>
      </c>
      <c r="E5" s="21">
        <v>113.05479659848824</v>
      </c>
      <c r="F5" s="17">
        <f>IFERROR(D5-B5,"")</f>
        <v>-166252.37533304095</v>
      </c>
      <c r="G5" s="8">
        <f>IFERROR(E5-C5,"")</f>
        <v>-0.12089292706740196</v>
      </c>
      <c r="H5" s="11">
        <f>IFERROR(IF(B5,D5/B5-1,""),"")</f>
        <v>-1.0681881203834509E-3</v>
      </c>
      <c r="I5" s="12">
        <f>IFERROR(IF(C5,E5/C5-1,""),"")</f>
        <v>-1.0681881203834509E-3</v>
      </c>
    </row>
    <row r="6" spans="1:9" x14ac:dyDescent="0.25">
      <c r="A6" s="2" t="s">
        <v>7</v>
      </c>
      <c r="B6" s="22">
        <v>11258112.271326423</v>
      </c>
      <c r="C6" s="23">
        <v>123.28740057959638</v>
      </c>
      <c r="D6" s="22">
        <v>11236031.542568387</v>
      </c>
      <c r="E6" s="23">
        <v>123.04559488554456</v>
      </c>
      <c r="F6" s="7">
        <f t="shared" ref="F6:F31" si="0">IFERROR(D6-B6,"")</f>
        <v>-22080.728758035228</v>
      </c>
      <c r="G6" s="9">
        <f t="shared" ref="G6:G31" si="1">IFERROR(E6-C6,"")</f>
        <v>-0.24180569405181984</v>
      </c>
      <c r="H6" s="13">
        <f t="shared" ref="H6:H31" si="2">IFERROR(IF(B6,D6/B6-1,""),"")</f>
        <v>-1.9613171574308641E-3</v>
      </c>
      <c r="I6" s="14">
        <f t="shared" ref="I6:I31" si="3">IFERROR(IF(C6,E6/C6-1,""),"")</f>
        <v>-1.9613171574308641E-3</v>
      </c>
    </row>
    <row r="7" spans="1:9" x14ac:dyDescent="0.25">
      <c r="A7" s="2" t="s">
        <v>8</v>
      </c>
      <c r="B7" s="22">
        <v>407112.99297699641</v>
      </c>
      <c r="C7" s="23">
        <v>19.742640656466534</v>
      </c>
      <c r="D7" s="22">
        <v>423168.15326341311</v>
      </c>
      <c r="E7" s="23">
        <v>20.521223668270846</v>
      </c>
      <c r="F7" s="7">
        <f t="shared" si="0"/>
        <v>16055.160286416707</v>
      </c>
      <c r="G7" s="9">
        <f t="shared" si="1"/>
        <v>0.77858301180431155</v>
      </c>
      <c r="H7" s="13">
        <f t="shared" si="2"/>
        <v>3.9436619718309807E-2</v>
      </c>
      <c r="I7" s="14">
        <f t="shared" si="3"/>
        <v>3.9436619718309807E-2</v>
      </c>
    </row>
    <row r="8" spans="1:9" x14ac:dyDescent="0.25">
      <c r="A8" s="2" t="s">
        <v>9</v>
      </c>
      <c r="B8" s="22">
        <v>25916528.508624867</v>
      </c>
      <c r="C8" s="23">
        <v>350.92100012005233</v>
      </c>
      <c r="D8" s="22">
        <v>25933346.377851333</v>
      </c>
      <c r="E8" s="23">
        <v>351.14872134000183</v>
      </c>
      <c r="F8" s="7">
        <f t="shared" si="0"/>
        <v>16817.869226466864</v>
      </c>
      <c r="G8" s="9">
        <f t="shared" si="1"/>
        <v>0.22772121994950112</v>
      </c>
      <c r="H8" s="13">
        <f t="shared" si="2"/>
        <v>6.489244584153564E-4</v>
      </c>
      <c r="I8" s="14">
        <f t="shared" si="3"/>
        <v>6.489244584153564E-4</v>
      </c>
    </row>
    <row r="9" spans="1:9" x14ac:dyDescent="0.25">
      <c r="A9" s="2" t="s">
        <v>10</v>
      </c>
      <c r="B9" s="22">
        <v>8624853.4836995453</v>
      </c>
      <c r="C9" s="23">
        <v>496.28019354966023</v>
      </c>
      <c r="D9" s="22">
        <v>8648185.9893804379</v>
      </c>
      <c r="E9" s="23">
        <v>497.62276249383956</v>
      </c>
      <c r="F9" s="7">
        <f t="shared" si="0"/>
        <v>23332.505680892617</v>
      </c>
      <c r="G9" s="9">
        <f t="shared" si="1"/>
        <v>1.3425689441793338</v>
      </c>
      <c r="H9" s="13">
        <f t="shared" si="2"/>
        <v>2.7052640053526478E-3</v>
      </c>
      <c r="I9" s="14">
        <f t="shared" si="3"/>
        <v>2.7052640053526478E-3</v>
      </c>
    </row>
    <row r="10" spans="1:9" x14ac:dyDescent="0.25">
      <c r="A10" s="2" t="s">
        <v>11</v>
      </c>
      <c r="B10" s="22">
        <v>39936.699373382173</v>
      </c>
      <c r="C10" s="23">
        <v>63.190980021174326</v>
      </c>
      <c r="D10" s="22">
        <v>40541.800879039474</v>
      </c>
      <c r="E10" s="23">
        <v>64.148419112404227</v>
      </c>
      <c r="F10" s="7">
        <f t="shared" si="0"/>
        <v>605.10150565730146</v>
      </c>
      <c r="G10" s="9">
        <f t="shared" si="1"/>
        <v>0.9574390912299009</v>
      </c>
      <c r="H10" s="13">
        <f t="shared" si="2"/>
        <v>1.5151515151515138E-2</v>
      </c>
      <c r="I10" s="14">
        <f t="shared" si="3"/>
        <v>1.5151515151514916E-2</v>
      </c>
    </row>
    <row r="11" spans="1:9" x14ac:dyDescent="0.25">
      <c r="A11" s="2" t="s">
        <v>12</v>
      </c>
      <c r="B11" s="22">
        <v>27422275.195610192</v>
      </c>
      <c r="C11" s="23">
        <v>1793.0589068347722</v>
      </c>
      <c r="D11" s="22">
        <v>27493383.669380803</v>
      </c>
      <c r="E11" s="23">
        <v>1797.7084729753028</v>
      </c>
      <c r="F11" s="7">
        <f t="shared" si="0"/>
        <v>71108.473770610988</v>
      </c>
      <c r="G11" s="9">
        <f t="shared" si="1"/>
        <v>4.6495661405306237</v>
      </c>
      <c r="H11" s="13">
        <f t="shared" si="2"/>
        <v>2.5930916841645502E-3</v>
      </c>
      <c r="I11" s="14">
        <f t="shared" si="3"/>
        <v>2.5930916841645502E-3</v>
      </c>
    </row>
    <row r="12" spans="1:9" x14ac:dyDescent="0.25">
      <c r="A12" s="2" t="s">
        <v>13</v>
      </c>
      <c r="B12" s="22">
        <v>807699.80118850374</v>
      </c>
      <c r="C12" s="23">
        <v>3002.601491407077</v>
      </c>
      <c r="D12" s="22">
        <v>802328.10796354082</v>
      </c>
      <c r="E12" s="23">
        <v>2982.6323716116758</v>
      </c>
      <c r="F12" s="7">
        <f t="shared" si="0"/>
        <v>-5371.6932249629172</v>
      </c>
      <c r="G12" s="9">
        <f t="shared" si="1"/>
        <v>-19.969119795401184</v>
      </c>
      <c r="H12" s="13">
        <f t="shared" si="2"/>
        <v>-6.6506061002598038E-3</v>
      </c>
      <c r="I12" s="14">
        <f t="shared" si="3"/>
        <v>-6.6506061002598038E-3</v>
      </c>
    </row>
    <row r="13" spans="1:9" x14ac:dyDescent="0.25">
      <c r="A13" s="2" t="s">
        <v>14</v>
      </c>
      <c r="B13" s="22">
        <v>149287.85808768185</v>
      </c>
      <c r="C13" s="23">
        <v>4265.3673739337673</v>
      </c>
      <c r="D13" s="22">
        <v>150508.79993984353</v>
      </c>
      <c r="E13" s="23">
        <v>4300.251426852672</v>
      </c>
      <c r="F13" s="7">
        <f t="shared" si="0"/>
        <v>1220.9418521616899</v>
      </c>
      <c r="G13" s="9">
        <f t="shared" si="1"/>
        <v>34.884052918904672</v>
      </c>
      <c r="H13" s="13">
        <f t="shared" si="2"/>
        <v>8.1784404157274615E-3</v>
      </c>
      <c r="I13" s="14">
        <f t="shared" si="3"/>
        <v>8.1784404157272395E-3</v>
      </c>
    </row>
    <row r="14" spans="1:9" x14ac:dyDescent="0.25">
      <c r="A14" s="2" t="s">
        <v>15</v>
      </c>
      <c r="B14" s="22">
        <v>49786302.1853</v>
      </c>
      <c r="C14" s="23">
        <v>11223.242151780883</v>
      </c>
      <c r="D14" s="22">
        <v>49648571.186049998</v>
      </c>
      <c r="E14" s="23">
        <v>11192.193684862488</v>
      </c>
      <c r="F14" s="7">
        <f t="shared" si="0"/>
        <v>-137730.99925000221</v>
      </c>
      <c r="G14" s="9">
        <f t="shared" si="1"/>
        <v>-31.048466918395206</v>
      </c>
      <c r="H14" s="13">
        <f t="shared" si="2"/>
        <v>-2.7664436442252915E-3</v>
      </c>
      <c r="I14" s="14">
        <f t="shared" si="3"/>
        <v>-2.7664436442252915E-3</v>
      </c>
    </row>
    <row r="15" spans="1:9" x14ac:dyDescent="0.25">
      <c r="A15" s="2" t="s">
        <v>16</v>
      </c>
      <c r="B15" s="22">
        <v>2958285.2138300007</v>
      </c>
      <c r="C15" s="23">
        <v>22582.329876564891</v>
      </c>
      <c r="D15" s="22">
        <v>2896467.30822</v>
      </c>
      <c r="E15" s="23">
        <v>22110.437467328244</v>
      </c>
      <c r="F15" s="7">
        <f t="shared" si="0"/>
        <v>-61817.905610000715</v>
      </c>
      <c r="G15" s="9">
        <f t="shared" si="1"/>
        <v>-471.89240923664693</v>
      </c>
      <c r="H15" s="13">
        <f t="shared" si="2"/>
        <v>-2.0896533343371271E-2</v>
      </c>
      <c r="I15" s="14">
        <f t="shared" si="3"/>
        <v>-2.0896533343371271E-2</v>
      </c>
    </row>
    <row r="16" spans="1:9" x14ac:dyDescent="0.25">
      <c r="A16" s="2" t="s">
        <v>17</v>
      </c>
      <c r="B16" s="22">
        <v>43396389.615880005</v>
      </c>
      <c r="C16" s="23">
        <v>56432.236171495453</v>
      </c>
      <c r="D16" s="22">
        <v>44284733.139289998</v>
      </c>
      <c r="E16" s="23">
        <v>57587.429309869956</v>
      </c>
      <c r="F16" s="7">
        <f t="shared" si="0"/>
        <v>888343.52340999246</v>
      </c>
      <c r="G16" s="9">
        <f t="shared" si="1"/>
        <v>1155.1931383745032</v>
      </c>
      <c r="H16" s="13">
        <f t="shared" si="2"/>
        <v>2.0470447686388171E-2</v>
      </c>
      <c r="I16" s="14">
        <f t="shared" si="3"/>
        <v>2.0470447686388171E-2</v>
      </c>
    </row>
    <row r="17" spans="1:9" x14ac:dyDescent="0.25">
      <c r="A17" s="2" t="s">
        <v>18</v>
      </c>
      <c r="B17" s="22">
        <v>660948.23775820155</v>
      </c>
      <c r="C17" s="23">
        <v>924.40312973175037</v>
      </c>
      <c r="D17" s="22">
        <v>663369.29357416579</v>
      </c>
      <c r="E17" s="23">
        <v>927.78922178205005</v>
      </c>
      <c r="F17" s="7">
        <f t="shared" si="0"/>
        <v>2421.0558159642387</v>
      </c>
      <c r="G17" s="9">
        <f t="shared" si="1"/>
        <v>3.3860920502996805</v>
      </c>
      <c r="H17" s="13">
        <f t="shared" si="2"/>
        <v>3.663003663003872E-3</v>
      </c>
      <c r="I17" s="14">
        <f t="shared" si="3"/>
        <v>3.663003663003872E-3</v>
      </c>
    </row>
    <row r="18" spans="1:9" x14ac:dyDescent="0.25">
      <c r="A18" s="2" t="s">
        <v>19</v>
      </c>
      <c r="B18" s="22">
        <v>5219584.4951470625</v>
      </c>
      <c r="C18" s="23">
        <v>11522.261578691086</v>
      </c>
      <c r="D18" s="22">
        <v>5150671.7526642866</v>
      </c>
      <c r="E18" s="23">
        <v>11370.136319347212</v>
      </c>
      <c r="F18" s="7">
        <f t="shared" si="0"/>
        <v>-68912.742482775822</v>
      </c>
      <c r="G18" s="9">
        <f t="shared" si="1"/>
        <v>-152.12525934387486</v>
      </c>
      <c r="H18" s="13">
        <f t="shared" si="2"/>
        <v>-1.320272572402037E-2</v>
      </c>
      <c r="I18" s="14">
        <f t="shared" si="3"/>
        <v>-1.3202725724020259E-2</v>
      </c>
    </row>
    <row r="19" spans="1:9" x14ac:dyDescent="0.25">
      <c r="A19" s="2" t="s">
        <v>20</v>
      </c>
      <c r="B19" s="22">
        <v>26849.609017182414</v>
      </c>
      <c r="C19" s="23">
        <v>745.82247269951154</v>
      </c>
      <c r="D19" s="22">
        <v>26443.081044641796</v>
      </c>
      <c r="E19" s="23">
        <v>734.5300290178277</v>
      </c>
      <c r="F19" s="7">
        <f t="shared" si="0"/>
        <v>-406.52797254061807</v>
      </c>
      <c r="G19" s="9">
        <f t="shared" si="1"/>
        <v>-11.292443681683835</v>
      </c>
      <c r="H19" s="13">
        <f t="shared" si="2"/>
        <v>-1.5140927090612766E-2</v>
      </c>
      <c r="I19" s="14">
        <f t="shared" si="3"/>
        <v>-1.5140927090612766E-2</v>
      </c>
    </row>
    <row r="20" spans="1:9" x14ac:dyDescent="0.25">
      <c r="A20" s="2" t="s">
        <v>21</v>
      </c>
      <c r="B20" s="22">
        <v>18638.777159795489</v>
      </c>
      <c r="C20" s="23">
        <v>2329.8471449744361</v>
      </c>
      <c r="D20" s="22">
        <v>19193.211476009878</v>
      </c>
      <c r="E20" s="23">
        <v>2399.1514345012347</v>
      </c>
      <c r="F20" s="7">
        <f t="shared" si="0"/>
        <v>554.43431621438867</v>
      </c>
      <c r="G20" s="9">
        <f t="shared" si="1"/>
        <v>69.304289526798584</v>
      </c>
      <c r="H20" s="13">
        <f t="shared" si="2"/>
        <v>2.974628171478555E-2</v>
      </c>
      <c r="I20" s="14">
        <f t="shared" si="3"/>
        <v>2.974628171478555E-2</v>
      </c>
    </row>
    <row r="21" spans="1:9" x14ac:dyDescent="0.25">
      <c r="A21" s="2" t="s">
        <v>22</v>
      </c>
      <c r="B21" s="22">
        <v>152015.22422999999</v>
      </c>
      <c r="C21" s="23">
        <v>50671.741409999995</v>
      </c>
      <c r="D21" s="22">
        <v>149933.02191000001</v>
      </c>
      <c r="E21" s="23">
        <v>49977.673970000003</v>
      </c>
      <c r="F21" s="7">
        <f t="shared" si="0"/>
        <v>-2082.2023199999821</v>
      </c>
      <c r="G21" s="9">
        <f t="shared" si="1"/>
        <v>-694.06743999999162</v>
      </c>
      <c r="H21" s="13">
        <f t="shared" si="2"/>
        <v>-1.3697327557466221E-2</v>
      </c>
      <c r="I21" s="14">
        <f t="shared" si="3"/>
        <v>-1.369732755746611E-2</v>
      </c>
    </row>
    <row r="22" spans="1:9" x14ac:dyDescent="0.25">
      <c r="A22" s="2" t="s">
        <v>23</v>
      </c>
      <c r="B22" s="22">
        <v>-3286.8563199999994</v>
      </c>
      <c r="C22" s="23">
        <v>-53.882890491803266</v>
      </c>
      <c r="D22" s="22">
        <v>-3529.6354799999999</v>
      </c>
      <c r="E22" s="23">
        <v>-57.862876721311473</v>
      </c>
      <c r="F22" s="7">
        <f t="shared" si="0"/>
        <v>-242.7791600000005</v>
      </c>
      <c r="G22" s="9">
        <f t="shared" si="1"/>
        <v>-3.9799862295082065</v>
      </c>
      <c r="H22" s="13">
        <f t="shared" si="2"/>
        <v>7.3863636363636465E-2</v>
      </c>
      <c r="I22" s="14">
        <f t="shared" si="3"/>
        <v>7.3863636363636465E-2</v>
      </c>
    </row>
    <row r="23" spans="1:9" x14ac:dyDescent="0.25">
      <c r="A23" s="2" t="s">
        <v>24</v>
      </c>
      <c r="B23" s="22" t="s">
        <v>35</v>
      </c>
      <c r="C23" s="23" t="s">
        <v>35</v>
      </c>
      <c r="D23" s="22" t="s">
        <v>35</v>
      </c>
      <c r="E23" s="23" t="s">
        <v>35</v>
      </c>
      <c r="F23" s="7" t="str">
        <f t="shared" si="0"/>
        <v/>
      </c>
      <c r="G23" s="9" t="str">
        <f t="shared" si="1"/>
        <v/>
      </c>
      <c r="H23" s="13" t="str">
        <f t="shared" si="2"/>
        <v/>
      </c>
      <c r="I23" s="14" t="str">
        <f t="shared" si="3"/>
        <v/>
      </c>
    </row>
    <row r="24" spans="1:9" x14ac:dyDescent="0.25">
      <c r="A24" s="2" t="s">
        <v>25</v>
      </c>
      <c r="B24" s="22">
        <v>-95207.754399999991</v>
      </c>
      <c r="C24" s="23">
        <v>-1943.0153959183672</v>
      </c>
      <c r="D24" s="22">
        <v>-102240.43704000002</v>
      </c>
      <c r="E24" s="23">
        <v>-2086.539531428572</v>
      </c>
      <c r="F24" s="7">
        <f t="shared" si="0"/>
        <v>-7032.6826400000282</v>
      </c>
      <c r="G24" s="9">
        <f t="shared" si="1"/>
        <v>-143.52413551020481</v>
      </c>
      <c r="H24" s="13">
        <f t="shared" si="2"/>
        <v>7.3866700084673331E-2</v>
      </c>
      <c r="I24" s="14">
        <f t="shared" si="3"/>
        <v>7.3866700084673331E-2</v>
      </c>
    </row>
    <row r="25" spans="1:9" x14ac:dyDescent="0.25">
      <c r="A25" s="2" t="s">
        <v>26</v>
      </c>
      <c r="B25" s="22">
        <v>-119036.10111</v>
      </c>
      <c r="C25" s="23">
        <v>-14879.51263875</v>
      </c>
      <c r="D25" s="22">
        <v>-127946.48411999998</v>
      </c>
      <c r="E25" s="23">
        <v>-15993.310514999997</v>
      </c>
      <c r="F25" s="7">
        <f t="shared" si="0"/>
        <v>-8910.3830099999759</v>
      </c>
      <c r="G25" s="9">
        <f t="shared" si="1"/>
        <v>-1113.797876249997</v>
      </c>
      <c r="H25" s="13">
        <f t="shared" si="2"/>
        <v>7.485445950355829E-2</v>
      </c>
      <c r="I25" s="14">
        <f t="shared" si="3"/>
        <v>7.485445950355829E-2</v>
      </c>
    </row>
    <row r="26" spans="1:9" x14ac:dyDescent="0.25">
      <c r="A26" s="2" t="s">
        <v>27</v>
      </c>
      <c r="B26" s="22">
        <v>-2504.5605599999999</v>
      </c>
      <c r="C26" s="23">
        <v>-1252.2802799999999</v>
      </c>
      <c r="D26" s="22">
        <v>-2664.4447200000004</v>
      </c>
      <c r="E26" s="23">
        <v>-1332.2223600000002</v>
      </c>
      <c r="F26" s="7">
        <f t="shared" si="0"/>
        <v>-159.88416000000052</v>
      </c>
      <c r="G26" s="9">
        <f t="shared" si="1"/>
        <v>-79.94208000000026</v>
      </c>
      <c r="H26" s="13">
        <f t="shared" si="2"/>
        <v>6.3837210628278962E-2</v>
      </c>
      <c r="I26" s="14">
        <f t="shared" si="3"/>
        <v>6.3837210628278962E-2</v>
      </c>
    </row>
    <row r="27" spans="1:9" x14ac:dyDescent="0.25">
      <c r="A27" s="2" t="s">
        <v>28</v>
      </c>
      <c r="B27" s="22" t="s">
        <v>35</v>
      </c>
      <c r="C27" s="23" t="s">
        <v>35</v>
      </c>
      <c r="D27" s="22" t="s">
        <v>35</v>
      </c>
      <c r="E27" s="23" t="s">
        <v>35</v>
      </c>
      <c r="F27" s="7" t="str">
        <f t="shared" si="0"/>
        <v/>
      </c>
      <c r="G27" s="9" t="str">
        <f t="shared" si="1"/>
        <v/>
      </c>
      <c r="H27" s="13" t="str">
        <f t="shared" si="2"/>
        <v/>
      </c>
      <c r="I27" s="14" t="str">
        <f t="shared" si="3"/>
        <v/>
      </c>
    </row>
    <row r="28" spans="1:9" x14ac:dyDescent="0.25">
      <c r="A28" s="2" t="s">
        <v>29</v>
      </c>
      <c r="B28" s="22">
        <v>-1347230.8367399999</v>
      </c>
      <c r="C28" s="23">
        <v>-28664.485888085106</v>
      </c>
      <c r="D28" s="22">
        <v>-1617864.9528399999</v>
      </c>
      <c r="E28" s="23">
        <v>-34422.658571063825</v>
      </c>
      <c r="F28" s="7">
        <f t="shared" si="0"/>
        <v>-270634.11609999998</v>
      </c>
      <c r="G28" s="9">
        <f t="shared" si="1"/>
        <v>-5758.1726829787185</v>
      </c>
      <c r="H28" s="13">
        <f t="shared" si="2"/>
        <v>0.20088177075494684</v>
      </c>
      <c r="I28" s="14">
        <f t="shared" si="3"/>
        <v>0.20088177075494684</v>
      </c>
    </row>
    <row r="29" spans="1:9" x14ac:dyDescent="0.25">
      <c r="A29" s="2" t="s">
        <v>30</v>
      </c>
      <c r="B29" s="22">
        <v>-1192524.5621100001</v>
      </c>
      <c r="C29" s="23">
        <v>-27733.12935139535</v>
      </c>
      <c r="D29" s="22">
        <v>-1434692.0678100002</v>
      </c>
      <c r="E29" s="23">
        <v>-33364.931809534886</v>
      </c>
      <c r="F29" s="7">
        <f t="shared" si="0"/>
        <v>-242167.5057000001</v>
      </c>
      <c r="G29" s="9">
        <f t="shared" si="1"/>
        <v>-5631.8024581395366</v>
      </c>
      <c r="H29" s="13">
        <f t="shared" si="2"/>
        <v>0.20307129378661992</v>
      </c>
      <c r="I29" s="14">
        <f t="shared" si="3"/>
        <v>0.20307129378661992</v>
      </c>
    </row>
    <row r="30" spans="1:9" x14ac:dyDescent="0.25">
      <c r="A30" s="2" t="s">
        <v>31</v>
      </c>
      <c r="B30" s="22" t="s">
        <v>35</v>
      </c>
      <c r="C30" s="23" t="s">
        <v>35</v>
      </c>
      <c r="D30" s="22" t="s">
        <v>35</v>
      </c>
      <c r="E30" s="23" t="s">
        <v>35</v>
      </c>
      <c r="F30" s="7" t="str">
        <f t="shared" si="0"/>
        <v/>
      </c>
      <c r="G30" s="9" t="str">
        <f t="shared" si="1"/>
        <v/>
      </c>
      <c r="H30" s="13" t="str">
        <f t="shared" si="2"/>
        <v/>
      </c>
      <c r="I30" s="14" t="str">
        <f t="shared" si="3"/>
        <v/>
      </c>
    </row>
    <row r="31" spans="1:9" ht="15.75" thickBot="1" x14ac:dyDescent="0.3">
      <c r="A31" s="2" t="s">
        <v>32</v>
      </c>
      <c r="B31" s="24" t="s">
        <v>35</v>
      </c>
      <c r="C31" s="25" t="s">
        <v>35</v>
      </c>
      <c r="D31" s="24" t="s">
        <v>35</v>
      </c>
      <c r="E31" s="25" t="s">
        <v>35</v>
      </c>
      <c r="F31" s="18" t="str">
        <f t="shared" si="0"/>
        <v/>
      </c>
      <c r="G31" s="10" t="str">
        <f t="shared" si="1"/>
        <v/>
      </c>
      <c r="H31" s="15" t="str">
        <f t="shared" si="2"/>
        <v/>
      </c>
      <c r="I31" s="16" t="str">
        <f t="shared" si="3"/>
        <v/>
      </c>
    </row>
    <row r="35" spans="3:3" x14ac:dyDescent="0.25">
      <c r="C35" t="s">
        <v>36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24" sqref="B24"/>
    </sheetView>
  </sheetViews>
  <sheetFormatPr defaultRowHeight="15" x14ac:dyDescent="0.25"/>
  <cols>
    <col min="1" max="1" width="48.7109375" customWidth="1"/>
    <col min="2" max="2" width="18.28515625" customWidth="1"/>
    <col min="3" max="3" width="17.7109375" customWidth="1"/>
    <col min="4" max="4" width="16.28515625" customWidth="1"/>
    <col min="5" max="5" width="19.5703125" customWidth="1"/>
    <col min="6" max="255" width="14.7109375" customWidth="1"/>
  </cols>
  <sheetData>
    <row r="1" spans="1:9" ht="19.5" x14ac:dyDescent="0.3">
      <c r="A1" s="1" t="s">
        <v>34</v>
      </c>
    </row>
    <row r="2" spans="1:9" ht="15.75" thickBot="1" x14ac:dyDescent="0.3"/>
    <row r="3" spans="1:9" ht="20.25" thickBot="1" x14ac:dyDescent="0.35">
      <c r="B3" s="3" t="s">
        <v>0</v>
      </c>
      <c r="C3" s="4"/>
      <c r="D3" s="3" t="s">
        <v>1</v>
      </c>
      <c r="E3" s="4"/>
      <c r="F3" s="3" t="s">
        <v>2</v>
      </c>
      <c r="G3" s="4"/>
      <c r="H3" s="3" t="s">
        <v>3</v>
      </c>
      <c r="I3" s="4"/>
    </row>
    <row r="4" spans="1:9" ht="30.75" thickBot="1" x14ac:dyDescent="0.3">
      <c r="B4" s="19" t="s">
        <v>4</v>
      </c>
      <c r="C4" s="19" t="s">
        <v>5</v>
      </c>
      <c r="D4" s="19" t="s">
        <v>4</v>
      </c>
      <c r="E4" s="19" t="s">
        <v>5</v>
      </c>
      <c r="F4" s="5" t="s">
        <v>4</v>
      </c>
      <c r="G4" s="5" t="s">
        <v>5</v>
      </c>
      <c r="H4" s="5" t="s">
        <v>4</v>
      </c>
      <c r="I4" s="5" t="s">
        <v>5</v>
      </c>
    </row>
    <row r="5" spans="1:9" x14ac:dyDescent="0.25">
      <c r="A5" s="6" t="s">
        <v>6</v>
      </c>
      <c r="B5" s="20">
        <v>187241704.68866199</v>
      </c>
      <c r="C5" s="21">
        <v>96.019663589967351</v>
      </c>
      <c r="D5" s="20">
        <v>187830613.55116227</v>
      </c>
      <c r="E5" s="21">
        <v>96.321662714342196</v>
      </c>
      <c r="F5" s="17">
        <f t="shared" ref="F5:F31" si="0">IFERROR(D5-B5,"")</f>
        <v>588908.86250028014</v>
      </c>
      <c r="G5" s="8">
        <f t="shared" ref="G5:G31" si="1">IFERROR(E5-C5,"")</f>
        <v>0.301999124374845</v>
      </c>
      <c r="H5" s="11">
        <f t="shared" ref="H5:H31" si="2">IFERROR(IF(B5,D5/B5-1,""),"")</f>
        <v>3.1451799879707032E-3</v>
      </c>
      <c r="I5" s="12">
        <f t="shared" ref="I5:I31" si="3">IFERROR(IF(C5,E5/C5-1,""),"")</f>
        <v>3.1451799879707032E-3</v>
      </c>
    </row>
    <row r="6" spans="1:9" x14ac:dyDescent="0.25">
      <c r="A6" s="6" t="s">
        <v>7</v>
      </c>
      <c r="B6" s="22">
        <v>15080774.146042394</v>
      </c>
      <c r="C6" s="23">
        <v>105.5729146992404</v>
      </c>
      <c r="D6" s="22">
        <v>15110735.110331632</v>
      </c>
      <c r="E6" s="23">
        <v>105.78265634092163</v>
      </c>
      <c r="F6" s="7">
        <f t="shared" si="0"/>
        <v>29960.964289238676</v>
      </c>
      <c r="G6" s="9">
        <f t="shared" si="1"/>
        <v>0.20974164168123366</v>
      </c>
      <c r="H6" s="13">
        <f t="shared" si="2"/>
        <v>1.9866993563524282E-3</v>
      </c>
      <c r="I6" s="14">
        <f t="shared" si="3"/>
        <v>1.9866993563524282E-3</v>
      </c>
    </row>
    <row r="7" spans="1:9" x14ac:dyDescent="0.25">
      <c r="A7" s="6" t="s">
        <v>8</v>
      </c>
      <c r="B7" s="22">
        <v>175429.25741303479</v>
      </c>
      <c r="C7" s="23">
        <v>16.291721527956426</v>
      </c>
      <c r="D7" s="22">
        <v>175429.25741303479</v>
      </c>
      <c r="E7" s="23">
        <v>16.291721527956426</v>
      </c>
      <c r="F7" s="7">
        <f t="shared" si="0"/>
        <v>0</v>
      </c>
      <c r="G7" s="9">
        <f t="shared" si="1"/>
        <v>0</v>
      </c>
      <c r="H7" s="13">
        <f t="shared" si="2"/>
        <v>0</v>
      </c>
      <c r="I7" s="14">
        <f t="shared" si="3"/>
        <v>0</v>
      </c>
    </row>
    <row r="8" spans="1:9" x14ac:dyDescent="0.25">
      <c r="A8" s="6" t="s">
        <v>9</v>
      </c>
      <c r="B8" s="22">
        <v>34290806.420446001</v>
      </c>
      <c r="C8" s="23">
        <v>334.51834413358961</v>
      </c>
      <c r="D8" s="22">
        <v>34245456.071326599</v>
      </c>
      <c r="E8" s="23">
        <v>334.07593623255354</v>
      </c>
      <c r="F8" s="7">
        <f t="shared" si="0"/>
        <v>-45350.349119402468</v>
      </c>
      <c r="G8" s="9">
        <f t="shared" si="1"/>
        <v>-0.44240790103606287</v>
      </c>
      <c r="H8" s="13">
        <f t="shared" si="2"/>
        <v>-1.3225220942124638E-3</v>
      </c>
      <c r="I8" s="14">
        <f t="shared" si="3"/>
        <v>-1.3225220942125748E-3</v>
      </c>
    </row>
    <row r="9" spans="1:9" x14ac:dyDescent="0.25">
      <c r="A9" s="6" t="s">
        <v>10</v>
      </c>
      <c r="B9" s="22">
        <v>16156529.772166992</v>
      </c>
      <c r="C9" s="23">
        <v>520.45645627571412</v>
      </c>
      <c r="D9" s="22">
        <v>16127661.026936008</v>
      </c>
      <c r="E9" s="23">
        <v>519.52649637393313</v>
      </c>
      <c r="F9" s="7">
        <f t="shared" si="0"/>
        <v>-28868.745230983943</v>
      </c>
      <c r="G9" s="9">
        <f t="shared" si="1"/>
        <v>-0.92995990178098964</v>
      </c>
      <c r="H9" s="13">
        <f t="shared" si="2"/>
        <v>-1.7868159585059384E-3</v>
      </c>
      <c r="I9" s="14">
        <f t="shared" si="3"/>
        <v>-1.7868159585061605E-3</v>
      </c>
    </row>
    <row r="10" spans="1:9" x14ac:dyDescent="0.25">
      <c r="A10" s="6" t="s">
        <v>11</v>
      </c>
      <c r="B10" s="22">
        <v>106494.40130926132</v>
      </c>
      <c r="C10" s="23">
        <v>46.91383317588604</v>
      </c>
      <c r="D10" s="22">
        <v>106282.68281759279</v>
      </c>
      <c r="E10" s="23">
        <v>46.820565117882289</v>
      </c>
      <c r="F10" s="7">
        <f t="shared" si="0"/>
        <v>-211.71849166852189</v>
      </c>
      <c r="G10" s="9">
        <f t="shared" si="1"/>
        <v>-9.3268058003751264E-2</v>
      </c>
      <c r="H10" s="13">
        <f t="shared" si="2"/>
        <v>-1.9880715705766772E-3</v>
      </c>
      <c r="I10" s="14">
        <f t="shared" si="3"/>
        <v>-1.9880715705765661E-3</v>
      </c>
    </row>
    <row r="11" spans="1:9" x14ac:dyDescent="0.25">
      <c r="A11" s="6" t="s">
        <v>12</v>
      </c>
      <c r="B11" s="22">
        <v>21386056.02149554</v>
      </c>
      <c r="C11" s="23">
        <v>2113.6643626700475</v>
      </c>
      <c r="D11" s="22">
        <v>21435272.082348153</v>
      </c>
      <c r="E11" s="23">
        <v>2118.5285710958838</v>
      </c>
      <c r="F11" s="7">
        <f t="shared" si="0"/>
        <v>49216.0608526133</v>
      </c>
      <c r="G11" s="9">
        <f t="shared" si="1"/>
        <v>4.8642084258362956</v>
      </c>
      <c r="H11" s="13">
        <f t="shared" si="2"/>
        <v>2.301315436709972E-3</v>
      </c>
      <c r="I11" s="14">
        <f t="shared" si="3"/>
        <v>2.301315436709972E-3</v>
      </c>
    </row>
    <row r="12" spans="1:9" x14ac:dyDescent="0.25">
      <c r="A12" s="6" t="s">
        <v>13</v>
      </c>
      <c r="B12" s="22" t="s">
        <v>35</v>
      </c>
      <c r="C12" s="23" t="s">
        <v>35</v>
      </c>
      <c r="D12" s="22" t="s">
        <v>35</v>
      </c>
      <c r="E12" s="23" t="s">
        <v>35</v>
      </c>
      <c r="F12" s="7" t="str">
        <f t="shared" si="0"/>
        <v/>
      </c>
      <c r="G12" s="9" t="str">
        <f t="shared" si="1"/>
        <v/>
      </c>
      <c r="H12" s="13" t="str">
        <f t="shared" si="2"/>
        <v/>
      </c>
      <c r="I12" s="14" t="str">
        <f t="shared" si="3"/>
        <v/>
      </c>
    </row>
    <row r="13" spans="1:9" x14ac:dyDescent="0.25">
      <c r="A13" s="6" t="s">
        <v>14</v>
      </c>
      <c r="B13" s="22">
        <v>65798.86277533503</v>
      </c>
      <c r="C13" s="23">
        <v>3463.0980408071068</v>
      </c>
      <c r="D13" s="22">
        <v>65737.433191468182</v>
      </c>
      <c r="E13" s="23">
        <v>3459.8649048141147</v>
      </c>
      <c r="F13" s="7">
        <f t="shared" si="0"/>
        <v>-61.429583866847679</v>
      </c>
      <c r="G13" s="9">
        <f t="shared" si="1"/>
        <v>-3.2331359929921746</v>
      </c>
      <c r="H13" s="13">
        <f t="shared" si="2"/>
        <v>-9.3359643732138231E-4</v>
      </c>
      <c r="I13" s="14">
        <f t="shared" si="3"/>
        <v>-9.3359643732138231E-4</v>
      </c>
    </row>
    <row r="14" spans="1:9" x14ac:dyDescent="0.25">
      <c r="A14" s="6" t="s">
        <v>15</v>
      </c>
      <c r="B14" s="22">
        <v>50365633.857499994</v>
      </c>
      <c r="C14" s="23">
        <v>7825.6112270820377</v>
      </c>
      <c r="D14" s="22">
        <v>49962078.309159994</v>
      </c>
      <c r="E14" s="23">
        <v>7762.9083761901793</v>
      </c>
      <c r="F14" s="7">
        <f t="shared" si="0"/>
        <v>-403555.54834000021</v>
      </c>
      <c r="G14" s="9">
        <f t="shared" si="1"/>
        <v>-62.702850891858361</v>
      </c>
      <c r="H14" s="13">
        <f t="shared" si="2"/>
        <v>-8.012518009438474E-3</v>
      </c>
      <c r="I14" s="14">
        <f t="shared" si="3"/>
        <v>-8.012518009438474E-3</v>
      </c>
    </row>
    <row r="15" spans="1:9" x14ac:dyDescent="0.25">
      <c r="A15" s="6" t="s">
        <v>16</v>
      </c>
      <c r="B15" s="22">
        <v>1885391.5253300003</v>
      </c>
      <c r="C15" s="23">
        <v>13563.967808129499</v>
      </c>
      <c r="D15" s="22">
        <v>1778344.5763999999</v>
      </c>
      <c r="E15" s="23">
        <v>12793.845873381295</v>
      </c>
      <c r="F15" s="7">
        <f t="shared" si="0"/>
        <v>-107046.94893000042</v>
      </c>
      <c r="G15" s="9">
        <f t="shared" si="1"/>
        <v>-770.12193474820378</v>
      </c>
      <c r="H15" s="13">
        <f t="shared" si="2"/>
        <v>-5.6777039406318508E-2</v>
      </c>
      <c r="I15" s="14">
        <f t="shared" si="3"/>
        <v>-5.6777039406318508E-2</v>
      </c>
    </row>
    <row r="16" spans="1:9" x14ac:dyDescent="0.25">
      <c r="A16" s="6" t="s">
        <v>17</v>
      </c>
      <c r="B16" s="22">
        <v>71974748.600809991</v>
      </c>
      <c r="C16" s="23">
        <v>40008.198221684266</v>
      </c>
      <c r="D16" s="22">
        <v>72181011.871209994</v>
      </c>
      <c r="E16" s="23">
        <v>40122.852624352417</v>
      </c>
      <c r="F16" s="7">
        <f t="shared" si="0"/>
        <v>206263.2704000026</v>
      </c>
      <c r="G16" s="9">
        <f t="shared" si="1"/>
        <v>114.65440266815131</v>
      </c>
      <c r="H16" s="13">
        <f t="shared" si="2"/>
        <v>2.8657727107042064E-3</v>
      </c>
      <c r="I16" s="14">
        <f t="shared" si="3"/>
        <v>2.8657727107042064E-3</v>
      </c>
    </row>
    <row r="17" spans="1:9" x14ac:dyDescent="0.25">
      <c r="A17" s="6" t="s">
        <v>18</v>
      </c>
      <c r="B17" s="22">
        <v>398793.76916051027</v>
      </c>
      <c r="C17" s="23">
        <v>878.40037260024292</v>
      </c>
      <c r="D17" s="22">
        <v>400234.75838963588</v>
      </c>
      <c r="E17" s="23">
        <v>881.57435768642267</v>
      </c>
      <c r="F17" s="7">
        <f t="shared" si="0"/>
        <v>1440.989229125611</v>
      </c>
      <c r="G17" s="9">
        <f t="shared" si="1"/>
        <v>3.1739850861797549</v>
      </c>
      <c r="H17" s="13">
        <f t="shared" si="2"/>
        <v>3.6133694670279493E-3</v>
      </c>
      <c r="I17" s="14">
        <f t="shared" si="3"/>
        <v>3.6133694670279493E-3</v>
      </c>
    </row>
    <row r="18" spans="1:9" x14ac:dyDescent="0.25">
      <c r="A18" s="6" t="s">
        <v>19</v>
      </c>
      <c r="B18" s="22">
        <v>890040.83934025827</v>
      </c>
      <c r="C18" s="23">
        <v>3384.1857009135297</v>
      </c>
      <c r="D18" s="22">
        <v>891229.14486674732</v>
      </c>
      <c r="E18" s="23">
        <v>3388.7039728773661</v>
      </c>
      <c r="F18" s="7">
        <f t="shared" si="0"/>
        <v>1188.3055264890427</v>
      </c>
      <c r="G18" s="9">
        <f t="shared" si="1"/>
        <v>4.5182719638364688</v>
      </c>
      <c r="H18" s="13">
        <f t="shared" si="2"/>
        <v>1.3351134846462109E-3</v>
      </c>
      <c r="I18" s="14">
        <f t="shared" si="3"/>
        <v>1.3351134846462109E-3</v>
      </c>
    </row>
    <row r="19" spans="1:9" x14ac:dyDescent="0.25">
      <c r="A19" s="6" t="s">
        <v>20</v>
      </c>
      <c r="B19" s="22">
        <v>28105.408463774675</v>
      </c>
      <c r="C19" s="23">
        <v>1221.9742810336816</v>
      </c>
      <c r="D19" s="22">
        <v>28135.457011668947</v>
      </c>
      <c r="E19" s="23">
        <v>1223.2807396377802</v>
      </c>
      <c r="F19" s="7">
        <f t="shared" si="0"/>
        <v>30.048547894271906</v>
      </c>
      <c r="G19" s="9">
        <f t="shared" si="1"/>
        <v>1.3064586040986796</v>
      </c>
      <c r="H19" s="13">
        <f t="shared" si="2"/>
        <v>1.0691375623663735E-3</v>
      </c>
      <c r="I19" s="14">
        <f t="shared" si="3"/>
        <v>1.0691375623663735E-3</v>
      </c>
    </row>
    <row r="20" spans="1:9" x14ac:dyDescent="0.25">
      <c r="A20" s="6" t="s">
        <v>21</v>
      </c>
      <c r="B20" s="22">
        <v>1137.6180262563548</v>
      </c>
      <c r="C20" s="23">
        <v>227.52360525127096</v>
      </c>
      <c r="D20" s="22">
        <v>1145.6013106511361</v>
      </c>
      <c r="E20" s="23">
        <v>229.12026213022722</v>
      </c>
      <c r="F20" s="7">
        <f t="shared" si="0"/>
        <v>7.9832843947813217</v>
      </c>
      <c r="G20" s="9">
        <f t="shared" si="1"/>
        <v>1.596656878956253</v>
      </c>
      <c r="H20" s="13">
        <f t="shared" si="2"/>
        <v>7.0175438596489226E-3</v>
      </c>
      <c r="I20" s="14">
        <f t="shared" si="3"/>
        <v>7.0175438596489226E-3</v>
      </c>
    </row>
    <row r="21" spans="1:9" x14ac:dyDescent="0.25">
      <c r="A21" s="6" t="s">
        <v>22</v>
      </c>
      <c r="B21" s="22">
        <v>3337781.6184199993</v>
      </c>
      <c r="C21" s="23">
        <v>256752.43218615378</v>
      </c>
      <c r="D21" s="22">
        <v>3343638.7787300004</v>
      </c>
      <c r="E21" s="23">
        <v>257202.98297923079</v>
      </c>
      <c r="F21" s="7">
        <f t="shared" si="0"/>
        <v>5857.1603100011125</v>
      </c>
      <c r="G21" s="9">
        <f t="shared" si="1"/>
        <v>450.55079307701089</v>
      </c>
      <c r="H21" s="13">
        <f t="shared" si="2"/>
        <v>1.7548063293528759E-3</v>
      </c>
      <c r="I21" s="14">
        <f t="shared" si="3"/>
        <v>1.7548063293528759E-3</v>
      </c>
    </row>
    <row r="22" spans="1:9" x14ac:dyDescent="0.25">
      <c r="A22" s="6" t="s">
        <v>23</v>
      </c>
      <c r="B22" s="22">
        <v>-7141.5472799999998</v>
      </c>
      <c r="C22" s="23">
        <v>-20.580827896253602</v>
      </c>
      <c r="D22" s="22">
        <v>-7191.3141599999999</v>
      </c>
      <c r="E22" s="23">
        <v>-20.724248299711814</v>
      </c>
      <c r="F22" s="7">
        <f t="shared" si="0"/>
        <v>-49.766880000000128</v>
      </c>
      <c r="G22" s="9">
        <f t="shared" si="1"/>
        <v>-0.14342040345821161</v>
      </c>
      <c r="H22" s="13">
        <f t="shared" si="2"/>
        <v>6.9686411149825211E-3</v>
      </c>
      <c r="I22" s="14">
        <f t="shared" si="3"/>
        <v>6.9686411149825211E-3</v>
      </c>
    </row>
    <row r="23" spans="1:9" x14ac:dyDescent="0.25">
      <c r="A23" s="6" t="s">
        <v>24</v>
      </c>
      <c r="B23" s="22" t="s">
        <v>35</v>
      </c>
      <c r="C23" s="23" t="s">
        <v>35</v>
      </c>
      <c r="D23" s="22" t="s">
        <v>35</v>
      </c>
      <c r="E23" s="23" t="s">
        <v>35</v>
      </c>
      <c r="F23" s="7" t="str">
        <f t="shared" si="0"/>
        <v/>
      </c>
      <c r="G23" s="9" t="str">
        <f t="shared" si="1"/>
        <v/>
      </c>
      <c r="H23" s="13" t="str">
        <f t="shared" si="2"/>
        <v/>
      </c>
      <c r="I23" s="14" t="str">
        <f t="shared" si="3"/>
        <v/>
      </c>
    </row>
    <row r="24" spans="1:9" x14ac:dyDescent="0.25">
      <c r="A24" s="6" t="s">
        <v>25</v>
      </c>
      <c r="B24" s="22">
        <v>-243541.08202</v>
      </c>
      <c r="C24" s="23">
        <v>-1571.2327872258065</v>
      </c>
      <c r="D24" s="22">
        <v>-245236.47263999999</v>
      </c>
      <c r="E24" s="23">
        <v>-1582.1707912258064</v>
      </c>
      <c r="F24" s="7">
        <f t="shared" si="0"/>
        <v>-1695.390619999991</v>
      </c>
      <c r="G24" s="9">
        <f t="shared" si="1"/>
        <v>-10.938003999999864</v>
      </c>
      <c r="H24" s="13">
        <f t="shared" si="2"/>
        <v>6.9614153223676034E-3</v>
      </c>
      <c r="I24" s="14">
        <f t="shared" si="3"/>
        <v>6.9614153223673814E-3</v>
      </c>
    </row>
    <row r="25" spans="1:9" x14ac:dyDescent="0.25">
      <c r="A25" s="6" t="s">
        <v>26</v>
      </c>
      <c r="B25" s="22">
        <v>-479.58151000000009</v>
      </c>
      <c r="C25" s="23">
        <v>-79.930251666666678</v>
      </c>
      <c r="D25" s="22">
        <v>-482.67086</v>
      </c>
      <c r="E25" s="23">
        <v>-80.445143333333334</v>
      </c>
      <c r="F25" s="7">
        <f t="shared" si="0"/>
        <v>-3.0893499999999108</v>
      </c>
      <c r="G25" s="9">
        <f t="shared" si="1"/>
        <v>-0.51489166666665653</v>
      </c>
      <c r="H25" s="13">
        <f t="shared" si="2"/>
        <v>6.441762110469762E-3</v>
      </c>
      <c r="I25" s="14">
        <f t="shared" si="3"/>
        <v>6.441762110469984E-3</v>
      </c>
    </row>
    <row r="26" spans="1:9" x14ac:dyDescent="0.25">
      <c r="A26" s="6" t="s">
        <v>27</v>
      </c>
      <c r="B26" s="22" t="s">
        <v>35</v>
      </c>
      <c r="C26" s="23" t="s">
        <v>35</v>
      </c>
      <c r="D26" s="22" t="s">
        <v>35</v>
      </c>
      <c r="E26" s="23" t="s">
        <v>35</v>
      </c>
      <c r="F26" s="7" t="str">
        <f t="shared" si="0"/>
        <v/>
      </c>
      <c r="G26" s="9" t="str">
        <f t="shared" si="1"/>
        <v/>
      </c>
      <c r="H26" s="13" t="str">
        <f t="shared" si="2"/>
        <v/>
      </c>
      <c r="I26" s="14" t="str">
        <f t="shared" si="3"/>
        <v/>
      </c>
    </row>
    <row r="27" spans="1:9" x14ac:dyDescent="0.25">
      <c r="A27" s="6" t="s">
        <v>28</v>
      </c>
      <c r="B27" s="22">
        <v>-1122.29386</v>
      </c>
      <c r="C27" s="23">
        <v>-561.14693</v>
      </c>
      <c r="D27" s="22">
        <v>-1110.6605600000003</v>
      </c>
      <c r="E27" s="23">
        <v>-555.33028000000013</v>
      </c>
      <c r="F27" s="7">
        <f t="shared" si="0"/>
        <v>11.633299999999736</v>
      </c>
      <c r="G27" s="9">
        <f t="shared" si="1"/>
        <v>5.8166499999998678</v>
      </c>
      <c r="H27" s="13">
        <f t="shared" si="2"/>
        <v>-1.0365645233058385E-2</v>
      </c>
      <c r="I27" s="14">
        <f t="shared" si="3"/>
        <v>-1.0365645233058385E-2</v>
      </c>
    </row>
    <row r="28" spans="1:9" x14ac:dyDescent="0.25">
      <c r="A28" s="6" t="s">
        <v>29</v>
      </c>
      <c r="B28" s="22">
        <v>-1722251.56807</v>
      </c>
      <c r="C28" s="23">
        <v>-18518.834065268817</v>
      </c>
      <c r="D28" s="22">
        <v>-1855801.9153399998</v>
      </c>
      <c r="E28" s="23">
        <v>-19954.859304731181</v>
      </c>
      <c r="F28" s="7">
        <f t="shared" si="0"/>
        <v>-133550.34726999979</v>
      </c>
      <c r="G28" s="9">
        <f t="shared" si="1"/>
        <v>-1436.025239462364</v>
      </c>
      <c r="H28" s="13">
        <f t="shared" si="2"/>
        <v>7.7544041617369386E-2</v>
      </c>
      <c r="I28" s="14">
        <f t="shared" si="3"/>
        <v>7.7544041617369386E-2</v>
      </c>
    </row>
    <row r="29" spans="1:9" x14ac:dyDescent="0.25">
      <c r="A29" s="6" t="s">
        <v>30</v>
      </c>
      <c r="B29" s="22">
        <v>-602035.20938000001</v>
      </c>
      <c r="C29" s="23">
        <v>-27365.236789999999</v>
      </c>
      <c r="D29" s="22">
        <v>-648551.01926000009</v>
      </c>
      <c r="E29" s="23">
        <v>-29479.591784545457</v>
      </c>
      <c r="F29" s="7">
        <f t="shared" si="0"/>
        <v>-46515.809880000073</v>
      </c>
      <c r="G29" s="9">
        <f t="shared" si="1"/>
        <v>-2114.3549945454579</v>
      </c>
      <c r="H29" s="13">
        <f t="shared" si="2"/>
        <v>7.7264268194386698E-2</v>
      </c>
      <c r="I29" s="14">
        <f t="shared" si="3"/>
        <v>7.7264268194386698E-2</v>
      </c>
    </row>
    <row r="30" spans="1:9" x14ac:dyDescent="0.25">
      <c r="A30" s="6" t="s">
        <v>31</v>
      </c>
      <c r="B30" s="22" t="s">
        <v>35</v>
      </c>
      <c r="C30" s="23" t="s">
        <v>35</v>
      </c>
      <c r="D30" s="22" t="s">
        <v>35</v>
      </c>
      <c r="E30" s="23" t="s">
        <v>35</v>
      </c>
      <c r="F30" s="7" t="str">
        <f t="shared" si="0"/>
        <v/>
      </c>
      <c r="G30" s="9" t="str">
        <f t="shared" si="1"/>
        <v/>
      </c>
      <c r="H30" s="13" t="str">
        <f t="shared" si="2"/>
        <v/>
      </c>
      <c r="I30" s="14" t="str">
        <f t="shared" si="3"/>
        <v/>
      </c>
    </row>
    <row r="31" spans="1:9" ht="15.75" thickBot="1" x14ac:dyDescent="0.3">
      <c r="A31" s="6" t="s">
        <v>32</v>
      </c>
      <c r="B31" s="24" t="s">
        <v>35</v>
      </c>
      <c r="C31" s="25" t="s">
        <v>35</v>
      </c>
      <c r="D31" s="24" t="s">
        <v>35</v>
      </c>
      <c r="E31" s="25" t="s">
        <v>35</v>
      </c>
      <c r="F31" s="18" t="str">
        <f t="shared" si="0"/>
        <v/>
      </c>
      <c r="G31" s="10" t="str">
        <f t="shared" si="1"/>
        <v/>
      </c>
      <c r="H31" s="15" t="str">
        <f t="shared" si="2"/>
        <v/>
      </c>
      <c r="I31" s="16" t="str">
        <f t="shared" si="3"/>
        <v/>
      </c>
    </row>
    <row r="34" spans="3:3" x14ac:dyDescent="0.25">
      <c r="C34" t="s">
        <v>36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NPG Northeast</vt:lpstr>
      <vt:lpstr>NPG Yorkshire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Inglis, Steven</dc:creator>
  <cp:lastModifiedBy>Inglis, Steven</cp:lastModifiedBy>
  <dcterms:created xsi:type="dcterms:W3CDTF">2013-05-22T11:16:32Z</dcterms:created>
  <dcterms:modified xsi:type="dcterms:W3CDTF">2014-01-07T09:59:27Z</dcterms:modified>
</cp:coreProperties>
</file>