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1720" windowHeight="12210"/>
  </bookViews>
  <sheets>
    <sheet name="SEPD" sheetId="1" r:id="rId1"/>
    <sheet name="SHEPD" sheetId="2" r:id="rId2"/>
  </sheets>
  <calcPr calcId="125725"/>
</workbook>
</file>

<file path=xl/calcChain.xml><?xml version="1.0" encoding="utf-8"?>
<calcChain xmlns="http://schemas.openxmlformats.org/spreadsheetml/2006/main">
  <c r="I31" i="2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I6"/>
  <c r="H6"/>
  <c r="G6"/>
  <c r="F6"/>
  <c r="I5"/>
  <c r="H5"/>
  <c r="G5"/>
  <c r="F5"/>
  <c r="I31" i="1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I6"/>
  <c r="H6"/>
  <c r="G6"/>
  <c r="F6"/>
  <c r="I5"/>
  <c r="H5"/>
  <c r="G5"/>
  <c r="F5"/>
</calcChain>
</file>

<file path=xl/sharedStrings.xml><?xml version="1.0" encoding="utf-8"?>
<sst xmlns="http://schemas.openxmlformats.org/spreadsheetml/2006/main" count="80" uniqueCount="35">
  <si>
    <t>Baseline</t>
  </si>
  <si>
    <t>New basis</t>
  </si>
  <si>
    <t>Change (£/period)</t>
  </si>
  <si>
    <t>Percentage change</t>
  </si>
  <si>
    <t>Net revenues (£)</t>
  </si>
  <si>
    <t>Average £/MPAN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</si>
  <si>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</si>
  <si>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</si>
  <si>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</si>
  <si>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</si>
  <si>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</si>
  <si>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</si>
  <si>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</si>
  <si>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</si>
  <si>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</si>
  <si>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</si>
  <si>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</si>
  <si>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</si>
  <si>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</si>
  <si>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</si>
  <si>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</si>
  <si>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</si>
  <si>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</si>
  <si>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</si>
  <si>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</si>
  <si>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</si>
  <si>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</si>
  <si>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</si>
  <si>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</si>
  <si>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</si>
  <si>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</si>
  <si>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</si>
  <si>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</si>
  <si>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SEPD: illustrative impact of DCP 133</t>
  </si>
  <si>
    <t>SHEPD: illustrative impact of DCP 133</t>
  </si>
</sst>
</file>

<file path=xl/styles.xml><?xml version="1.0" encoding="utf-8"?>
<styleSheet xmlns="http://schemas.openxmlformats.org/spreadsheetml/2006/main">
  <numFmts count="5">
    <numFmt numFmtId="164" formatCode="\ _(\£???,??0_);[Red]\ \(\£???,??0\);0;@"/>
    <numFmt numFmtId="165" formatCode="[Blue]\+\£???,??0;[Red]\-\£???,??0;[Green]\=;@"/>
    <numFmt numFmtId="166" formatCode="[Blue]\+\£???,??0.00;[Red]\-\£???,??0.00;[Green]\=;@"/>
    <numFmt numFmtId="167" formatCode="[Blue]\+??0.0%;[Red]\-??0.0%;[Green]\="/>
    <numFmt numFmtId="169" formatCode="\ _(\£???,??0.00_);[Red]\ \(\£???,??0.00\);0.00;@"/>
  </numFmts>
  <fonts count="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5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/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4" fontId="0" fillId="3" borderId="4" xfId="0" applyNumberFormat="1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  <xf numFmtId="167" fontId="0" fillId="4" borderId="4" xfId="0" applyNumberFormat="1" applyFill="1" applyBorder="1" applyAlignment="1">
      <alignment horizontal="center" vertical="center"/>
    </xf>
    <xf numFmtId="167" fontId="0" fillId="4" borderId="5" xfId="0" applyNumberFormat="1" applyFill="1" applyBorder="1" applyAlignment="1">
      <alignment horizontal="center" vertical="center"/>
    </xf>
    <xf numFmtId="165" fontId="0" fillId="4" borderId="5" xfId="0" applyNumberFormat="1" applyFill="1" applyBorder="1" applyAlignment="1">
      <alignment horizontal="center" vertical="center"/>
    </xf>
    <xf numFmtId="169" fontId="0" fillId="3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K2" sqref="K2"/>
    </sheetView>
  </sheetViews>
  <sheetFormatPr defaultRowHeight="15"/>
  <cols>
    <col min="1" max="1" width="48.7109375" customWidth="1"/>
    <col min="2" max="255" width="14.7109375" customWidth="1"/>
  </cols>
  <sheetData>
    <row r="1" spans="1:9" ht="19.5">
      <c r="A1" s="1" t="s">
        <v>33</v>
      </c>
    </row>
    <row r="3" spans="1:9" ht="19.5">
      <c r="B3" s="2" t="s">
        <v>0</v>
      </c>
      <c r="C3" s="2"/>
      <c r="D3" s="2" t="s">
        <v>1</v>
      </c>
      <c r="E3" s="2"/>
      <c r="F3" s="2" t="s">
        <v>2</v>
      </c>
      <c r="G3" s="2"/>
      <c r="H3" s="2" t="s">
        <v>3</v>
      </c>
      <c r="I3" s="2"/>
    </row>
    <row r="4" spans="1:9" ht="30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spans="1:9">
      <c r="A5" s="5" t="s">
        <v>6</v>
      </c>
      <c r="B5" s="6">
        <v>261203500.21606201</v>
      </c>
      <c r="C5" s="12">
        <v>106.08371840988968</v>
      </c>
      <c r="D5" s="6">
        <v>267796651.3339161</v>
      </c>
      <c r="E5" s="12">
        <v>108.76142367050728</v>
      </c>
      <c r="F5" s="7">
        <f t="shared" ref="F5:G31" si="0">D5-B5</f>
        <v>6593151.1178540885</v>
      </c>
      <c r="G5" s="8">
        <f t="shared" si="0"/>
        <v>2.6777052606175999</v>
      </c>
      <c r="H5" s="9">
        <f t="shared" ref="H5:I31" si="1">IF(B5,D5/B5-1,"")</f>
        <v>2.5241434790882922E-2</v>
      </c>
      <c r="I5" s="10">
        <f t="shared" si="1"/>
        <v>2.52414347908827E-2</v>
      </c>
    </row>
    <row r="6" spans="1:9">
      <c r="A6" s="5" t="s">
        <v>7</v>
      </c>
      <c r="B6" s="6">
        <v>28869589.706454497</v>
      </c>
      <c r="C6" s="12">
        <v>99.504197003514932</v>
      </c>
      <c r="D6" s="6">
        <v>29822524.108746387</v>
      </c>
      <c r="E6" s="12">
        <v>102.78865561415739</v>
      </c>
      <c r="F6" s="7">
        <f t="shared" si="0"/>
        <v>952934.40229189023</v>
      </c>
      <c r="G6" s="11">
        <f t="shared" si="0"/>
        <v>3.28445861064246</v>
      </c>
      <c r="H6" s="9">
        <f t="shared" si="1"/>
        <v>3.3008241959144868E-2</v>
      </c>
      <c r="I6" s="10">
        <f t="shared" si="1"/>
        <v>3.300824195914509E-2</v>
      </c>
    </row>
    <row r="7" spans="1:9">
      <c r="A7" s="5" t="s">
        <v>8</v>
      </c>
      <c r="B7" s="6">
        <v>754123.65362734476</v>
      </c>
      <c r="C7" s="12">
        <v>12.305269210940583</v>
      </c>
      <c r="D7" s="6">
        <v>651288.6099508889</v>
      </c>
      <c r="E7" s="12">
        <v>10.627277954903235</v>
      </c>
      <c r="F7" s="7">
        <f t="shared" si="0"/>
        <v>-102835.04367645585</v>
      </c>
      <c r="G7" s="11">
        <f t="shared" si="0"/>
        <v>-1.6779912560373482</v>
      </c>
      <c r="H7" s="9">
        <f t="shared" si="1"/>
        <v>-0.13636363636363602</v>
      </c>
      <c r="I7" s="10">
        <f t="shared" si="1"/>
        <v>-0.13636363636363602</v>
      </c>
    </row>
    <row r="8" spans="1:9">
      <c r="A8" s="5" t="s">
        <v>9</v>
      </c>
      <c r="B8" s="6">
        <v>50528194.896697722</v>
      </c>
      <c r="C8" s="12">
        <v>265.71558099208767</v>
      </c>
      <c r="D8" s="6">
        <v>51418265.284886919</v>
      </c>
      <c r="E8" s="12">
        <v>270.39624632765072</v>
      </c>
      <c r="F8" s="7">
        <f t="shared" si="0"/>
        <v>890070.38818919659</v>
      </c>
      <c r="G8" s="11">
        <f t="shared" si="0"/>
        <v>4.6806653355630488</v>
      </c>
      <c r="H8" s="9">
        <f t="shared" si="1"/>
        <v>1.7615321307418608E-2</v>
      </c>
      <c r="I8" s="10">
        <f t="shared" si="1"/>
        <v>1.7615321307418608E-2</v>
      </c>
    </row>
    <row r="9" spans="1:9">
      <c r="A9" s="5" t="s">
        <v>10</v>
      </c>
      <c r="B9" s="6">
        <v>12215380.219137454</v>
      </c>
      <c r="C9" s="12">
        <v>383.38567430213465</v>
      </c>
      <c r="D9" s="6">
        <v>12310703.058018923</v>
      </c>
      <c r="E9" s="12">
        <v>386.3774281571404</v>
      </c>
      <c r="F9" s="7">
        <f t="shared" si="0"/>
        <v>95322.8388814684</v>
      </c>
      <c r="G9" s="11">
        <f t="shared" si="0"/>
        <v>2.9917538550057543</v>
      </c>
      <c r="H9" s="9">
        <f t="shared" si="1"/>
        <v>7.8035097697679578E-3</v>
      </c>
      <c r="I9" s="10">
        <f t="shared" si="1"/>
        <v>7.8035097697679578E-3</v>
      </c>
    </row>
    <row r="10" spans="1:9">
      <c r="A10" s="5" t="s">
        <v>11</v>
      </c>
      <c r="B10" s="6">
        <v>136656.57222416947</v>
      </c>
      <c r="C10" s="12">
        <v>19.20926609361031</v>
      </c>
      <c r="D10" s="6">
        <v>126499.66482912991</v>
      </c>
      <c r="E10" s="12">
        <v>17.781550370436577</v>
      </c>
      <c r="F10" s="7">
        <f t="shared" si="0"/>
        <v>-10156.907395039569</v>
      </c>
      <c r="G10" s="11">
        <f t="shared" si="0"/>
        <v>-1.4277157231737334</v>
      </c>
      <c r="H10" s="9">
        <f t="shared" si="1"/>
        <v>-7.4324324324323898E-2</v>
      </c>
      <c r="I10" s="10">
        <f t="shared" si="1"/>
        <v>-7.4324324324324009E-2</v>
      </c>
    </row>
    <row r="11" spans="1:9">
      <c r="A11" s="5" t="s">
        <v>12</v>
      </c>
      <c r="B11" s="6">
        <v>28287211.280328419</v>
      </c>
      <c r="C11" s="12">
        <v>1801.4426587040907</v>
      </c>
      <c r="D11" s="6">
        <v>28782588.250630599</v>
      </c>
      <c r="E11" s="12">
        <v>1832.9902438512534</v>
      </c>
      <c r="F11" s="7">
        <f t="shared" si="0"/>
        <v>495376.97030217946</v>
      </c>
      <c r="G11" s="11">
        <f t="shared" si="0"/>
        <v>31.547585147162636</v>
      </c>
      <c r="H11" s="9">
        <f t="shared" si="1"/>
        <v>1.7512400405715445E-2</v>
      </c>
      <c r="I11" s="10">
        <f t="shared" si="1"/>
        <v>1.7512400405715445E-2</v>
      </c>
    </row>
    <row r="12" spans="1:9">
      <c r="A12" s="5" t="s">
        <v>13</v>
      </c>
      <c r="B12" s="6"/>
      <c r="C12" s="12"/>
      <c r="D12" s="6"/>
      <c r="E12" s="12"/>
      <c r="F12" s="7">
        <f t="shared" si="0"/>
        <v>0</v>
      </c>
      <c r="G12" s="11">
        <f t="shared" si="0"/>
        <v>0</v>
      </c>
      <c r="H12" s="9" t="str">
        <f t="shared" si="1"/>
        <v/>
      </c>
      <c r="I12" s="10" t="str">
        <f t="shared" si="1"/>
        <v/>
      </c>
    </row>
    <row r="13" spans="1:9">
      <c r="A13" s="5" t="s">
        <v>14</v>
      </c>
      <c r="B13" s="6">
        <v>156571.32490486588</v>
      </c>
      <c r="C13" s="12">
        <v>4744.5856031777539</v>
      </c>
      <c r="D13" s="6">
        <v>163826.71053751733</v>
      </c>
      <c r="E13" s="12">
        <v>4964.4457738641613</v>
      </c>
      <c r="F13" s="7">
        <f t="shared" si="0"/>
        <v>7255.3856326514506</v>
      </c>
      <c r="G13" s="11">
        <f t="shared" si="0"/>
        <v>219.8601706864074</v>
      </c>
      <c r="H13" s="9">
        <f t="shared" si="1"/>
        <v>4.6339172495729164E-2</v>
      </c>
      <c r="I13" s="10">
        <f t="shared" si="1"/>
        <v>4.6339172495729164E-2</v>
      </c>
    </row>
    <row r="14" spans="1:9">
      <c r="A14" s="5" t="s">
        <v>15</v>
      </c>
      <c r="B14" s="6">
        <v>97079424.691110238</v>
      </c>
      <c r="C14" s="12">
        <v>9077.3070667883421</v>
      </c>
      <c r="D14" s="6">
        <v>93642322.754335791</v>
      </c>
      <c r="E14" s="12">
        <v>8755.9245513971946</v>
      </c>
      <c r="F14" s="7">
        <f t="shared" si="0"/>
        <v>-3437101.9367744476</v>
      </c>
      <c r="G14" s="11">
        <f t="shared" si="0"/>
        <v>-321.38251539114754</v>
      </c>
      <c r="H14" s="9">
        <f t="shared" si="1"/>
        <v>-3.5405050531672422E-2</v>
      </c>
      <c r="I14" s="10">
        <f t="shared" si="1"/>
        <v>-3.5405050531672311E-2</v>
      </c>
    </row>
    <row r="15" spans="1:9">
      <c r="A15" s="5" t="s">
        <v>16</v>
      </c>
      <c r="B15" s="6">
        <v>135143.73064241404</v>
      </c>
      <c r="C15" s="12">
        <v>45047.910214138014</v>
      </c>
      <c r="D15" s="6">
        <v>126731.48806872782</v>
      </c>
      <c r="E15" s="12">
        <v>42243.829356242604</v>
      </c>
      <c r="F15" s="7">
        <f t="shared" si="0"/>
        <v>-8412.2425736862206</v>
      </c>
      <c r="G15" s="11">
        <f t="shared" si="0"/>
        <v>-2804.0808578954093</v>
      </c>
      <c r="H15" s="9">
        <f t="shared" si="1"/>
        <v>-6.2246635738839706E-2</v>
      </c>
      <c r="I15" s="10">
        <f t="shared" si="1"/>
        <v>-6.2246635738839817E-2</v>
      </c>
    </row>
    <row r="16" spans="1:9">
      <c r="A16" s="5" t="s">
        <v>17</v>
      </c>
      <c r="B16" s="6">
        <v>80890576.986779779</v>
      </c>
      <c r="C16" s="12">
        <v>46368.490347914478</v>
      </c>
      <c r="D16" s="6">
        <v>76082233.928197384</v>
      </c>
      <c r="E16" s="12">
        <v>43612.228530944405</v>
      </c>
      <c r="F16" s="7">
        <f t="shared" si="0"/>
        <v>-4808343.0585823953</v>
      </c>
      <c r="G16" s="11">
        <f t="shared" si="0"/>
        <v>-2756.2618169700727</v>
      </c>
      <c r="H16" s="9">
        <f t="shared" si="1"/>
        <v>-5.9442561021269991E-2</v>
      </c>
      <c r="I16" s="10">
        <f t="shared" si="1"/>
        <v>-5.9442561021269991E-2</v>
      </c>
    </row>
    <row r="17" spans="1:9">
      <c r="A17" s="5" t="s">
        <v>18</v>
      </c>
      <c r="B17" s="6">
        <v>503874.83873801667</v>
      </c>
      <c r="C17" s="12">
        <v>250.24824372387221</v>
      </c>
      <c r="D17" s="6">
        <v>523531.85455354402</v>
      </c>
      <c r="E17" s="12">
        <v>260.01085401218972</v>
      </c>
      <c r="F17" s="7">
        <f t="shared" si="0"/>
        <v>19657.015815527353</v>
      </c>
      <c r="G17" s="11">
        <f t="shared" si="0"/>
        <v>9.7626102883175179</v>
      </c>
      <c r="H17" s="9">
        <f t="shared" si="1"/>
        <v>3.9011703511053319E-2</v>
      </c>
      <c r="I17" s="10">
        <f t="shared" si="1"/>
        <v>3.9011703511053319E-2</v>
      </c>
    </row>
    <row r="18" spans="1:9">
      <c r="A18" s="5" t="s">
        <v>19</v>
      </c>
      <c r="B18" s="6">
        <v>296965.02854315477</v>
      </c>
      <c r="C18" s="12">
        <v>254.90560389970366</v>
      </c>
      <c r="D18" s="6">
        <v>321821.13225381536</v>
      </c>
      <c r="E18" s="12">
        <v>276.24131523932647</v>
      </c>
      <c r="F18" s="7">
        <f t="shared" si="0"/>
        <v>24856.103710660595</v>
      </c>
      <c r="G18" s="11">
        <f t="shared" si="0"/>
        <v>21.335711339622804</v>
      </c>
      <c r="H18" s="9">
        <f t="shared" si="1"/>
        <v>8.3700440528634568E-2</v>
      </c>
      <c r="I18" s="10">
        <f t="shared" si="1"/>
        <v>8.3700440528634568E-2</v>
      </c>
    </row>
    <row r="19" spans="1:9">
      <c r="A19" s="5" t="s">
        <v>20</v>
      </c>
      <c r="B19" s="6">
        <v>27173.024472502329</v>
      </c>
      <c r="C19" s="12">
        <v>217.38419578001864</v>
      </c>
      <c r="D19" s="6">
        <v>29693.693794239454</v>
      </c>
      <c r="E19" s="12">
        <v>237.54955035391563</v>
      </c>
      <c r="F19" s="7">
        <f t="shared" si="0"/>
        <v>2520.6693217371248</v>
      </c>
      <c r="G19" s="11">
        <f t="shared" si="0"/>
        <v>20.165354573896991</v>
      </c>
      <c r="H19" s="9">
        <f t="shared" si="1"/>
        <v>9.2763664357197628E-2</v>
      </c>
      <c r="I19" s="10">
        <f t="shared" si="1"/>
        <v>9.2763664357197628E-2</v>
      </c>
    </row>
    <row r="20" spans="1:9">
      <c r="A20" s="5" t="s">
        <v>21</v>
      </c>
      <c r="B20" s="6">
        <v>855.91140298406197</v>
      </c>
      <c r="C20" s="12">
        <v>142.65190049734366</v>
      </c>
      <c r="D20" s="6">
        <v>858.15641650008592</v>
      </c>
      <c r="E20" s="12">
        <v>143.026069416681</v>
      </c>
      <c r="F20" s="7">
        <f t="shared" si="0"/>
        <v>2.2450135160239597</v>
      </c>
      <c r="G20" s="11">
        <f t="shared" si="0"/>
        <v>0.37416891933733609</v>
      </c>
      <c r="H20" s="9">
        <f t="shared" si="1"/>
        <v>2.6229508196724538E-3</v>
      </c>
      <c r="I20" s="10">
        <f t="shared" si="1"/>
        <v>2.6229508196724538E-3</v>
      </c>
    </row>
    <row r="21" spans="1:9">
      <c r="A21" s="5" t="s">
        <v>22</v>
      </c>
      <c r="B21" s="6">
        <v>4458893.225845837</v>
      </c>
      <c r="C21" s="12">
        <v>129606.87286058812</v>
      </c>
      <c r="D21" s="6">
        <v>4819925.0785440225</v>
      </c>
      <c r="E21" s="12">
        <v>140101.0038166843</v>
      </c>
      <c r="F21" s="7">
        <f t="shared" si="0"/>
        <v>361031.85269818548</v>
      </c>
      <c r="G21" s="11">
        <f t="shared" si="0"/>
        <v>10494.130956096182</v>
      </c>
      <c r="H21" s="9">
        <f t="shared" si="1"/>
        <v>8.0968938795276779E-2</v>
      </c>
      <c r="I21" s="10">
        <f t="shared" si="1"/>
        <v>8.0968938795276779E-2</v>
      </c>
    </row>
    <row r="22" spans="1:9">
      <c r="A22" s="5" t="s">
        <v>23</v>
      </c>
      <c r="B22" s="6">
        <v>-2764.0065603786211</v>
      </c>
      <c r="C22" s="12">
        <v>-14.860250324616242</v>
      </c>
      <c r="D22" s="6">
        <v>-2698.012021717896</v>
      </c>
      <c r="E22" s="12">
        <v>-14.505440976977935</v>
      </c>
      <c r="F22" s="7">
        <f t="shared" si="0"/>
        <v>65.994538660725084</v>
      </c>
      <c r="G22" s="11">
        <f t="shared" si="0"/>
        <v>0.35480934763830696</v>
      </c>
      <c r="H22" s="9">
        <f t="shared" si="1"/>
        <v>-2.3876404494381887E-2</v>
      </c>
      <c r="I22" s="10">
        <f t="shared" si="1"/>
        <v>-2.3876404494381887E-2</v>
      </c>
    </row>
    <row r="23" spans="1:9">
      <c r="A23" s="5" t="s">
        <v>24</v>
      </c>
      <c r="B23" s="6">
        <v>-7031.8146477271093</v>
      </c>
      <c r="C23" s="12">
        <v>-9.5931987008555382</v>
      </c>
      <c r="D23" s="6">
        <v>-7205.0120528435391</v>
      </c>
      <c r="E23" s="12">
        <v>-9.8294843831426189</v>
      </c>
      <c r="F23" s="7">
        <f t="shared" si="0"/>
        <v>-173.19740511642976</v>
      </c>
      <c r="G23" s="11">
        <f t="shared" si="0"/>
        <v>-0.23628568228708069</v>
      </c>
      <c r="H23" s="9">
        <f t="shared" si="1"/>
        <v>2.4630541871921041E-2</v>
      </c>
      <c r="I23" s="10">
        <f t="shared" si="1"/>
        <v>2.4630541871921041E-2</v>
      </c>
    </row>
    <row r="24" spans="1:9">
      <c r="A24" s="5" t="s">
        <v>25</v>
      </c>
      <c r="B24" s="6">
        <v>-94399.284880014267</v>
      </c>
      <c r="C24" s="12">
        <v>-293.65078787953667</v>
      </c>
      <c r="D24" s="6">
        <v>-92145.369370238637</v>
      </c>
      <c r="E24" s="12">
        <v>-286.63946288803089</v>
      </c>
      <c r="F24" s="7">
        <f t="shared" si="0"/>
        <v>2253.9155097756302</v>
      </c>
      <c r="G24" s="11">
        <f t="shared" si="0"/>
        <v>7.0113249915057736</v>
      </c>
      <c r="H24" s="9">
        <f t="shared" si="1"/>
        <v>-2.3876404494382109E-2</v>
      </c>
      <c r="I24" s="10">
        <f t="shared" si="1"/>
        <v>-2.3876404494381998E-2</v>
      </c>
    </row>
    <row r="25" spans="1:9">
      <c r="A25" s="5" t="s">
        <v>26</v>
      </c>
      <c r="B25" s="6">
        <v>-81387.484642363648</v>
      </c>
      <c r="C25" s="12">
        <v>-2199.6617470909096</v>
      </c>
      <c r="D25" s="6">
        <v>-80121.14067924401</v>
      </c>
      <c r="E25" s="12">
        <v>-2165.4362345741624</v>
      </c>
      <c r="F25" s="7">
        <f t="shared" si="0"/>
        <v>1266.3439631196379</v>
      </c>
      <c r="G25" s="11">
        <f t="shared" si="0"/>
        <v>34.225512516747131</v>
      </c>
      <c r="H25" s="9">
        <f t="shared" si="1"/>
        <v>-1.5559443428977526E-2</v>
      </c>
      <c r="I25" s="10">
        <f t="shared" si="1"/>
        <v>-1.5559443428977637E-2</v>
      </c>
    </row>
    <row r="26" spans="1:9">
      <c r="A26" s="5" t="s">
        <v>27</v>
      </c>
      <c r="B26" s="6"/>
      <c r="C26" s="12"/>
      <c r="D26" s="6"/>
      <c r="E26" s="12"/>
      <c r="F26" s="7">
        <f t="shared" si="0"/>
        <v>0</v>
      </c>
      <c r="G26" s="11">
        <f t="shared" si="0"/>
        <v>0</v>
      </c>
      <c r="H26" s="9" t="str">
        <f t="shared" si="1"/>
        <v/>
      </c>
      <c r="I26" s="10" t="str">
        <f t="shared" si="1"/>
        <v/>
      </c>
    </row>
    <row r="27" spans="1:9">
      <c r="A27" s="5" t="s">
        <v>28</v>
      </c>
      <c r="B27" s="6"/>
      <c r="C27" s="12"/>
      <c r="D27" s="6"/>
      <c r="E27" s="12"/>
      <c r="F27" s="7">
        <f t="shared" si="0"/>
        <v>0</v>
      </c>
      <c r="G27" s="11">
        <f t="shared" si="0"/>
        <v>0</v>
      </c>
      <c r="H27" s="9" t="str">
        <f t="shared" si="1"/>
        <v/>
      </c>
      <c r="I27" s="10" t="str">
        <f t="shared" si="1"/>
        <v/>
      </c>
    </row>
    <row r="28" spans="1:9">
      <c r="A28" s="5" t="s">
        <v>29</v>
      </c>
      <c r="B28" s="6">
        <v>-397174.11092811695</v>
      </c>
      <c r="C28" s="12">
        <v>-7714.5272903991445</v>
      </c>
      <c r="D28" s="6">
        <v>-520074.27068615501</v>
      </c>
      <c r="E28" s="12">
        <v>-10101.683477977029</v>
      </c>
      <c r="F28" s="7">
        <f t="shared" si="0"/>
        <v>-122900.15975803806</v>
      </c>
      <c r="G28" s="11">
        <f t="shared" si="0"/>
        <v>-2387.1561875778843</v>
      </c>
      <c r="H28" s="9">
        <f t="shared" si="1"/>
        <v>0.30943648232973908</v>
      </c>
      <c r="I28" s="10">
        <f t="shared" si="1"/>
        <v>0.30943648232973908</v>
      </c>
    </row>
    <row r="29" spans="1:9">
      <c r="A29" s="5" t="s">
        <v>30</v>
      </c>
      <c r="B29" s="6">
        <v>-2854064.127203031</v>
      </c>
      <c r="C29" s="12">
        <v>-23759.118644770289</v>
      </c>
      <c r="D29" s="6">
        <v>-3711665.2774744919</v>
      </c>
      <c r="E29" s="12">
        <v>-30898.358189173709</v>
      </c>
      <c r="F29" s="7">
        <f t="shared" si="0"/>
        <v>-857601.15027146088</v>
      </c>
      <c r="G29" s="11">
        <f t="shared" si="0"/>
        <v>-7139.2395444034191</v>
      </c>
      <c r="H29" s="9">
        <f t="shared" si="1"/>
        <v>0.30048419098133783</v>
      </c>
      <c r="I29" s="10">
        <f t="shared" si="1"/>
        <v>0.30048419098133783</v>
      </c>
    </row>
    <row r="30" spans="1:9">
      <c r="A30" s="5" t="s">
        <v>31</v>
      </c>
      <c r="B30" s="6"/>
      <c r="C30" s="12"/>
      <c r="D30" s="6"/>
      <c r="E30" s="12"/>
      <c r="F30" s="7">
        <f t="shared" si="0"/>
        <v>0</v>
      </c>
      <c r="G30" s="11">
        <f t="shared" si="0"/>
        <v>0</v>
      </c>
      <c r="H30" s="9" t="str">
        <f t="shared" si="1"/>
        <v/>
      </c>
      <c r="I30" s="10" t="str">
        <f t="shared" si="1"/>
        <v/>
      </c>
    </row>
    <row r="31" spans="1:9">
      <c r="A31" s="5" t="s">
        <v>32</v>
      </c>
      <c r="B31" s="6"/>
      <c r="C31" s="12"/>
      <c r="D31" s="6"/>
      <c r="E31" s="12"/>
      <c r="F31" s="7">
        <f t="shared" si="0"/>
        <v>0</v>
      </c>
      <c r="G31" s="11">
        <f t="shared" si="0"/>
        <v>0</v>
      </c>
      <c r="H31" s="9" t="str">
        <f t="shared" si="1"/>
        <v/>
      </c>
      <c r="I31" s="10" t="str">
        <f t="shared" si="1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topLeftCell="A3" workbookViewId="0">
      <selection activeCell="K7" sqref="K7"/>
    </sheetView>
  </sheetViews>
  <sheetFormatPr defaultRowHeight="15"/>
  <cols>
    <col min="1" max="1" width="48.7109375" customWidth="1"/>
    <col min="2" max="255" width="14.7109375" customWidth="1"/>
  </cols>
  <sheetData>
    <row r="1" spans="1:9" ht="19.5">
      <c r="A1" s="1" t="s">
        <v>34</v>
      </c>
    </row>
    <row r="3" spans="1:9" ht="19.5">
      <c r="B3" s="2" t="s">
        <v>0</v>
      </c>
      <c r="C3" s="2"/>
      <c r="D3" s="2" t="s">
        <v>1</v>
      </c>
      <c r="E3" s="2"/>
      <c r="F3" s="2" t="s">
        <v>2</v>
      </c>
      <c r="G3" s="2"/>
      <c r="H3" s="2" t="s">
        <v>3</v>
      </c>
      <c r="I3" s="2"/>
    </row>
    <row r="4" spans="1:9" ht="30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spans="1:9">
      <c r="A5" s="5" t="s">
        <v>6</v>
      </c>
      <c r="B5" s="6">
        <v>105441386.93791915</v>
      </c>
      <c r="C5" s="12">
        <v>170.259992288896</v>
      </c>
      <c r="D5" s="6">
        <v>106392187.34974281</v>
      </c>
      <c r="E5" s="12">
        <v>171.79528384268301</v>
      </c>
      <c r="F5" s="7">
        <f t="shared" ref="F5:G31" si="0">D5-B5</f>
        <v>950800.41182366014</v>
      </c>
      <c r="G5" s="8">
        <f t="shared" si="0"/>
        <v>1.5352915537870047</v>
      </c>
      <c r="H5" s="9">
        <f t="shared" ref="H5:I31" si="1">IF(B5,D5/B5-1,"")</f>
        <v>9.017335976275298E-3</v>
      </c>
      <c r="I5" s="10">
        <f t="shared" si="1"/>
        <v>9.017335976275298E-3</v>
      </c>
    </row>
    <row r="6" spans="1:9">
      <c r="A6" s="5" t="s">
        <v>7</v>
      </c>
      <c r="B6" s="6">
        <v>16197522.69064481</v>
      </c>
      <c r="C6" s="12">
        <v>260.10888133890614</v>
      </c>
      <c r="D6" s="6">
        <v>16531487.319305338</v>
      </c>
      <c r="E6" s="12">
        <v>265.47187218798365</v>
      </c>
      <c r="F6" s="7">
        <f t="shared" si="0"/>
        <v>333964.62866052799</v>
      </c>
      <c r="G6" s="8">
        <f t="shared" si="0"/>
        <v>5.3629908490775051</v>
      </c>
      <c r="H6" s="9">
        <f t="shared" si="1"/>
        <v>2.0618253484739002E-2</v>
      </c>
      <c r="I6" s="10">
        <f t="shared" si="1"/>
        <v>2.0618253484739224E-2</v>
      </c>
    </row>
    <row r="7" spans="1:9">
      <c r="A7" s="5" t="s">
        <v>8</v>
      </c>
      <c r="B7" s="6">
        <v>9532357.3524884637</v>
      </c>
      <c r="C7" s="12">
        <v>98.651802866726101</v>
      </c>
      <c r="D7" s="6">
        <v>9967786.021676207</v>
      </c>
      <c r="E7" s="12">
        <v>103.15811978779877</v>
      </c>
      <c r="F7" s="7">
        <f t="shared" si="0"/>
        <v>435428.66918774322</v>
      </c>
      <c r="G7" s="8">
        <f t="shared" si="0"/>
        <v>4.506316921072667</v>
      </c>
      <c r="H7" s="9">
        <f t="shared" si="1"/>
        <v>4.5679012345678949E-2</v>
      </c>
      <c r="I7" s="10">
        <f t="shared" si="1"/>
        <v>4.5679012345678949E-2</v>
      </c>
    </row>
    <row r="8" spans="1:9">
      <c r="A8" s="5" t="s">
        <v>9</v>
      </c>
      <c r="B8" s="6">
        <v>30695775.176013552</v>
      </c>
      <c r="C8" s="12">
        <v>565.05568673253629</v>
      </c>
      <c r="D8" s="6">
        <v>31580287.115246303</v>
      </c>
      <c r="E8" s="12">
        <v>581.33800892118859</v>
      </c>
      <c r="F8" s="7">
        <f t="shared" si="0"/>
        <v>884511.93923275173</v>
      </c>
      <c r="G8" s="8">
        <f t="shared" si="0"/>
        <v>16.282322188652302</v>
      </c>
      <c r="H8" s="9">
        <f t="shared" si="1"/>
        <v>2.8815429294775763E-2</v>
      </c>
      <c r="I8" s="10">
        <f t="shared" si="1"/>
        <v>2.8815429294775763E-2</v>
      </c>
    </row>
    <row r="9" spans="1:9">
      <c r="A9" s="5" t="s">
        <v>10</v>
      </c>
      <c r="B9" s="6">
        <v>7037667.0667727403</v>
      </c>
      <c r="C9" s="12">
        <v>771.97845052473394</v>
      </c>
      <c r="D9" s="6">
        <v>7269255.6690415274</v>
      </c>
      <c r="E9" s="12">
        <v>797.38195549909335</v>
      </c>
      <c r="F9" s="7">
        <f t="shared" si="0"/>
        <v>231588.6022687871</v>
      </c>
      <c r="G9" s="8">
        <f t="shared" si="0"/>
        <v>25.403504974359407</v>
      </c>
      <c r="H9" s="9">
        <f t="shared" si="1"/>
        <v>3.2907013087077885E-2</v>
      </c>
      <c r="I9" s="10">
        <f t="shared" si="1"/>
        <v>3.2907013087077663E-2</v>
      </c>
    </row>
    <row r="10" spans="1:9">
      <c r="A10" s="5" t="s">
        <v>11</v>
      </c>
      <c r="B10" s="6">
        <v>496673.51779736514</v>
      </c>
      <c r="C10" s="12">
        <v>172.76472631364786</v>
      </c>
      <c r="D10" s="6">
        <v>518928.44782669243</v>
      </c>
      <c r="E10" s="12">
        <v>180.5059622722253</v>
      </c>
      <c r="F10" s="7">
        <f t="shared" si="0"/>
        <v>22254.930029327283</v>
      </c>
      <c r="G10" s="8">
        <f t="shared" si="0"/>
        <v>7.7412359585774482</v>
      </c>
      <c r="H10" s="9">
        <f t="shared" si="1"/>
        <v>4.4807965860597765E-2</v>
      </c>
      <c r="I10" s="10">
        <f t="shared" si="1"/>
        <v>4.4807965860597765E-2</v>
      </c>
    </row>
    <row r="11" spans="1:9">
      <c r="A11" s="5" t="s">
        <v>12</v>
      </c>
      <c r="B11" s="6">
        <v>15101317.662302842</v>
      </c>
      <c r="C11" s="12">
        <v>4143.5362289166742</v>
      </c>
      <c r="D11" s="6">
        <v>15606948.920816338</v>
      </c>
      <c r="E11" s="12">
        <v>4282.2725620615211</v>
      </c>
      <c r="F11" s="7">
        <f t="shared" si="0"/>
        <v>505631.25851349533</v>
      </c>
      <c r="G11" s="8">
        <f t="shared" si="0"/>
        <v>138.73633314484687</v>
      </c>
      <c r="H11" s="9">
        <f t="shared" si="1"/>
        <v>3.3482592037362036E-2</v>
      </c>
      <c r="I11" s="10">
        <f t="shared" si="1"/>
        <v>3.3482592037362036E-2</v>
      </c>
    </row>
    <row r="12" spans="1:9">
      <c r="A12" s="5" t="s">
        <v>13</v>
      </c>
      <c r="B12" s="6"/>
      <c r="C12" s="12"/>
      <c r="D12" s="6"/>
      <c r="E12" s="12"/>
      <c r="F12" s="7">
        <f t="shared" si="0"/>
        <v>0</v>
      </c>
      <c r="G12" s="8">
        <f t="shared" si="0"/>
        <v>0</v>
      </c>
      <c r="H12" s="9" t="str">
        <f t="shared" si="1"/>
        <v/>
      </c>
      <c r="I12" s="10" t="str">
        <f t="shared" si="1"/>
        <v/>
      </c>
    </row>
    <row r="13" spans="1:9">
      <c r="A13" s="5" t="s">
        <v>14</v>
      </c>
      <c r="B13" s="6">
        <v>74867.236761077496</v>
      </c>
      <c r="C13" s="12">
        <v>5347.6597686483929</v>
      </c>
      <c r="D13" s="6">
        <v>73223.308308992113</v>
      </c>
      <c r="E13" s="12">
        <v>5230.2363077851505</v>
      </c>
      <c r="F13" s="7">
        <f t="shared" si="0"/>
        <v>-1643.9284520853835</v>
      </c>
      <c r="G13" s="8">
        <f t="shared" si="0"/>
        <v>-117.42346086324233</v>
      </c>
      <c r="H13" s="9">
        <f t="shared" si="1"/>
        <v>-2.1957915414076545E-2</v>
      </c>
      <c r="I13" s="10">
        <f t="shared" si="1"/>
        <v>-2.1957915414076656E-2</v>
      </c>
    </row>
    <row r="14" spans="1:9">
      <c r="A14" s="5" t="s">
        <v>15</v>
      </c>
      <c r="B14" s="6">
        <v>46482021.010304891</v>
      </c>
      <c r="C14" s="12">
        <v>14647.00063792232</v>
      </c>
      <c r="D14" s="6">
        <v>46454564.927736886</v>
      </c>
      <c r="E14" s="12">
        <v>14638.348921621102</v>
      </c>
      <c r="F14" s="7">
        <f t="shared" si="0"/>
        <v>-27456.082568004727</v>
      </c>
      <c r="G14" s="8">
        <f t="shared" si="0"/>
        <v>-8.6517163012176752</v>
      </c>
      <c r="H14" s="9">
        <f t="shared" si="1"/>
        <v>-5.9068177267762589E-4</v>
      </c>
      <c r="I14" s="10">
        <f t="shared" si="1"/>
        <v>-5.9068177267762589E-4</v>
      </c>
    </row>
    <row r="15" spans="1:9">
      <c r="A15" s="5" t="s">
        <v>16</v>
      </c>
      <c r="B15" s="6">
        <v>233461.96476922711</v>
      </c>
      <c r="C15" s="12">
        <v>58365.491192306778</v>
      </c>
      <c r="D15" s="6">
        <v>233329.1113614084</v>
      </c>
      <c r="E15" s="12">
        <v>58332.277840352101</v>
      </c>
      <c r="F15" s="7">
        <f t="shared" si="0"/>
        <v>-132.85340781870764</v>
      </c>
      <c r="G15" s="8">
        <f t="shared" si="0"/>
        <v>-33.213351954676909</v>
      </c>
      <c r="H15" s="9">
        <f t="shared" si="1"/>
        <v>-5.6905803885454187E-4</v>
      </c>
      <c r="I15" s="10">
        <f t="shared" si="1"/>
        <v>-5.6905803885454187E-4</v>
      </c>
    </row>
    <row r="16" spans="1:9">
      <c r="A16" s="5" t="s">
        <v>17</v>
      </c>
      <c r="B16" s="6">
        <v>32182191.199800257</v>
      </c>
      <c r="C16" s="12">
        <v>59104.116069421958</v>
      </c>
      <c r="D16" s="6">
        <v>32491227.569027178</v>
      </c>
      <c r="E16" s="12">
        <v>59671.675976174796</v>
      </c>
      <c r="F16" s="7">
        <f t="shared" si="0"/>
        <v>309036.36922692135</v>
      </c>
      <c r="G16" s="8">
        <f t="shared" si="0"/>
        <v>567.55990675283829</v>
      </c>
      <c r="H16" s="9">
        <f t="shared" si="1"/>
        <v>9.6027137278595909E-3</v>
      </c>
      <c r="I16" s="10">
        <f t="shared" si="1"/>
        <v>9.6027137278593688E-3</v>
      </c>
    </row>
    <row r="17" spans="1:9">
      <c r="A17" s="5" t="s">
        <v>18</v>
      </c>
      <c r="B17" s="6">
        <v>366585.52973628475</v>
      </c>
      <c r="C17" s="12">
        <v>1450.3878525669031</v>
      </c>
      <c r="D17" s="6">
        <v>349439.21598139685</v>
      </c>
      <c r="E17" s="12">
        <v>1382.5488268304523</v>
      </c>
      <c r="F17" s="7">
        <f t="shared" si="0"/>
        <v>-17146.313754887902</v>
      </c>
      <c r="G17" s="8">
        <f t="shared" si="0"/>
        <v>-67.839025736450822</v>
      </c>
      <c r="H17" s="9">
        <f t="shared" si="1"/>
        <v>-4.6773023930384405E-2</v>
      </c>
      <c r="I17" s="10">
        <f t="shared" si="1"/>
        <v>-4.6773023930384516E-2</v>
      </c>
    </row>
    <row r="18" spans="1:9">
      <c r="A18" s="5" t="s">
        <v>19</v>
      </c>
      <c r="B18" s="6">
        <v>287.8212580440242</v>
      </c>
      <c r="C18" s="12">
        <v>0.11900737832690261</v>
      </c>
      <c r="D18" s="6">
        <v>273.36627856589922</v>
      </c>
      <c r="E18" s="12">
        <v>0.11303058139692147</v>
      </c>
      <c r="F18" s="7">
        <f t="shared" si="0"/>
        <v>-14.454979478124983</v>
      </c>
      <c r="G18" s="8">
        <f t="shared" si="0"/>
        <v>-5.9767969299811402E-3</v>
      </c>
      <c r="H18" s="9">
        <f t="shared" si="1"/>
        <v>-5.0222070379228212E-2</v>
      </c>
      <c r="I18" s="10">
        <f t="shared" si="1"/>
        <v>-5.0222070379228212E-2</v>
      </c>
    </row>
    <row r="19" spans="1:9">
      <c r="A19" s="5" t="s">
        <v>20</v>
      </c>
      <c r="B19" s="6">
        <v>175.08667193459257</v>
      </c>
      <c r="C19" s="12">
        <v>0.11992237803739217</v>
      </c>
      <c r="D19" s="6">
        <v>170.88205317041795</v>
      </c>
      <c r="E19" s="12">
        <v>0.11704250217151914</v>
      </c>
      <c r="F19" s="7">
        <f t="shared" si="0"/>
        <v>-4.2046187641746258</v>
      </c>
      <c r="G19" s="8">
        <f t="shared" si="0"/>
        <v>-2.87987586587303E-3</v>
      </c>
      <c r="H19" s="9">
        <f t="shared" si="1"/>
        <v>-2.4014499320344385E-2</v>
      </c>
      <c r="I19" s="10">
        <f t="shared" si="1"/>
        <v>-2.4014499320344385E-2</v>
      </c>
    </row>
    <row r="20" spans="1:9">
      <c r="A20" s="5" t="s">
        <v>21</v>
      </c>
      <c r="B20" s="6"/>
      <c r="C20" s="12"/>
      <c r="D20" s="6"/>
      <c r="E20" s="12"/>
      <c r="F20" s="7">
        <f t="shared" si="0"/>
        <v>0</v>
      </c>
      <c r="G20" s="8">
        <f t="shared" si="0"/>
        <v>0</v>
      </c>
      <c r="H20" s="9" t="str">
        <f t="shared" si="1"/>
        <v/>
      </c>
      <c r="I20" s="10" t="str">
        <f t="shared" si="1"/>
        <v/>
      </c>
    </row>
    <row r="21" spans="1:9">
      <c r="A21" s="5" t="s">
        <v>22</v>
      </c>
      <c r="B21" s="6">
        <v>3208730.2921814169</v>
      </c>
      <c r="C21" s="12">
        <v>267394.19101511809</v>
      </c>
      <c r="D21" s="6">
        <v>3051720.401725058</v>
      </c>
      <c r="E21" s="12">
        <v>254310.03347708817</v>
      </c>
      <c r="F21" s="7">
        <f t="shared" si="0"/>
        <v>-157009.8904563589</v>
      </c>
      <c r="G21" s="8">
        <f t="shared" si="0"/>
        <v>-13084.157538029918</v>
      </c>
      <c r="H21" s="9">
        <f t="shared" si="1"/>
        <v>-4.8932093432389245E-2</v>
      </c>
      <c r="I21" s="10">
        <f t="shared" si="1"/>
        <v>-4.8932093432389356E-2</v>
      </c>
    </row>
    <row r="22" spans="1:9">
      <c r="A22" s="5" t="s">
        <v>23</v>
      </c>
      <c r="B22" s="6">
        <v>-30783.154442209783</v>
      </c>
      <c r="C22" s="12">
        <v>-93.727876565685662</v>
      </c>
      <c r="D22" s="6">
        <v>-41357.042858334702</v>
      </c>
      <c r="E22" s="12">
        <v>-125.9230211583704</v>
      </c>
      <c r="F22" s="7">
        <f t="shared" si="0"/>
        <v>-10573.888416124919</v>
      </c>
      <c r="G22" s="8">
        <f t="shared" si="0"/>
        <v>-32.195144592684741</v>
      </c>
      <c r="H22" s="9">
        <f t="shared" si="1"/>
        <v>0.34349593495935005</v>
      </c>
      <c r="I22" s="10">
        <f t="shared" si="1"/>
        <v>0.34349593495935005</v>
      </c>
    </row>
    <row r="23" spans="1:9">
      <c r="A23" s="5" t="s">
        <v>24</v>
      </c>
      <c r="B23" s="6"/>
      <c r="C23" s="12"/>
      <c r="D23" s="6"/>
      <c r="E23" s="12"/>
      <c r="F23" s="7">
        <f t="shared" si="0"/>
        <v>0</v>
      </c>
      <c r="G23" s="8">
        <f t="shared" si="0"/>
        <v>0</v>
      </c>
      <c r="H23" s="9" t="str">
        <f t="shared" si="1"/>
        <v/>
      </c>
      <c r="I23" s="10" t="str">
        <f t="shared" si="1"/>
        <v/>
      </c>
    </row>
    <row r="24" spans="1:9">
      <c r="A24" s="5" t="s">
        <v>25</v>
      </c>
      <c r="B24" s="6">
        <v>-790839.71216903534</v>
      </c>
      <c r="C24" s="12">
        <v>-2763.1289481329427</v>
      </c>
      <c r="D24" s="6">
        <v>-1062489.9385035213</v>
      </c>
      <c r="E24" s="12">
        <v>-3712.2525095851124</v>
      </c>
      <c r="F24" s="7">
        <f t="shared" si="0"/>
        <v>-271650.22633448592</v>
      </c>
      <c r="G24" s="8">
        <f t="shared" si="0"/>
        <v>-949.12356145216972</v>
      </c>
      <c r="H24" s="9">
        <f t="shared" si="1"/>
        <v>0.34349593495934982</v>
      </c>
      <c r="I24" s="10">
        <f t="shared" si="1"/>
        <v>0.34349593495934982</v>
      </c>
    </row>
    <row r="25" spans="1:9">
      <c r="A25" s="5" t="s">
        <v>26</v>
      </c>
      <c r="B25" s="6">
        <v>-408652.95608941419</v>
      </c>
      <c r="C25" s="12">
        <v>-11613.755082546639</v>
      </c>
      <c r="D25" s="6">
        <v>-549054.44902632688</v>
      </c>
      <c r="E25" s="12">
        <v>-15603.909877453907</v>
      </c>
      <c r="F25" s="7">
        <f t="shared" si="0"/>
        <v>-140401.49293691269</v>
      </c>
      <c r="G25" s="8">
        <f t="shared" si="0"/>
        <v>-3990.1547949072683</v>
      </c>
      <c r="H25" s="9">
        <f t="shared" si="1"/>
        <v>0.34357146044036568</v>
      </c>
      <c r="I25" s="10">
        <f t="shared" si="1"/>
        <v>0.34357146044036568</v>
      </c>
    </row>
    <row r="26" spans="1:9">
      <c r="A26" s="5" t="s">
        <v>27</v>
      </c>
      <c r="B26" s="6"/>
      <c r="C26" s="12"/>
      <c r="D26" s="6"/>
      <c r="E26" s="12"/>
      <c r="F26" s="7">
        <f t="shared" si="0"/>
        <v>0</v>
      </c>
      <c r="G26" s="8">
        <f t="shared" si="0"/>
        <v>0</v>
      </c>
      <c r="H26" s="9" t="str">
        <f t="shared" si="1"/>
        <v/>
      </c>
      <c r="I26" s="10" t="str">
        <f t="shared" si="1"/>
        <v/>
      </c>
    </row>
    <row r="27" spans="1:9">
      <c r="A27" s="5" t="s">
        <v>28</v>
      </c>
      <c r="B27" s="6">
        <v>-2985.1741918023022</v>
      </c>
      <c r="C27" s="12">
        <v>-2985.1741918023022</v>
      </c>
      <c r="D27" s="6">
        <v>-4214.7662839390032</v>
      </c>
      <c r="E27" s="12">
        <v>-4214.7662839390032</v>
      </c>
      <c r="F27" s="7">
        <f t="shared" si="0"/>
        <v>-1229.592092136701</v>
      </c>
      <c r="G27" s="8">
        <f t="shared" si="0"/>
        <v>-1229.592092136701</v>
      </c>
      <c r="H27" s="9">
        <f t="shared" si="1"/>
        <v>0.41189961226159921</v>
      </c>
      <c r="I27" s="10">
        <f t="shared" si="1"/>
        <v>0.41189961226159921</v>
      </c>
    </row>
    <row r="28" spans="1:9">
      <c r="A28" s="5" t="s">
        <v>29</v>
      </c>
      <c r="B28" s="6">
        <v>-1039743.1779024415</v>
      </c>
      <c r="C28" s="12">
        <v>-11435.242420274335</v>
      </c>
      <c r="D28" s="6">
        <v>-1700916.8968322577</v>
      </c>
      <c r="E28" s="12">
        <v>-18706.924426526642</v>
      </c>
      <c r="F28" s="7">
        <f t="shared" si="0"/>
        <v>-661173.71892981627</v>
      </c>
      <c r="G28" s="8">
        <f t="shared" si="0"/>
        <v>-7271.6820062523075</v>
      </c>
      <c r="H28" s="9">
        <f t="shared" si="1"/>
        <v>0.63590099265056566</v>
      </c>
      <c r="I28" s="10">
        <f t="shared" si="1"/>
        <v>0.63590099265056566</v>
      </c>
    </row>
    <row r="29" spans="1:9">
      <c r="A29" s="5" t="s">
        <v>30</v>
      </c>
      <c r="B29" s="6">
        <v>-4091182.1557553844</v>
      </c>
      <c r="C29" s="12">
        <v>-40850.545738945453</v>
      </c>
      <c r="D29" s="6">
        <v>-6498012.8390798718</v>
      </c>
      <c r="E29" s="12">
        <v>-64882.804184521978</v>
      </c>
      <c r="F29" s="7">
        <f t="shared" si="0"/>
        <v>-2406830.6833244874</v>
      </c>
      <c r="G29" s="8">
        <f t="shared" si="0"/>
        <v>-24032.258445576525</v>
      </c>
      <c r="H29" s="9">
        <f t="shared" si="1"/>
        <v>0.58829712090394493</v>
      </c>
      <c r="I29" s="10">
        <f t="shared" si="1"/>
        <v>0.58829712090394493</v>
      </c>
    </row>
    <row r="30" spans="1:9">
      <c r="A30" s="5" t="s">
        <v>31</v>
      </c>
      <c r="B30" s="6"/>
      <c r="C30" s="12"/>
      <c r="D30" s="6"/>
      <c r="E30" s="12"/>
      <c r="F30" s="7">
        <f t="shared" si="0"/>
        <v>0</v>
      </c>
      <c r="G30" s="8">
        <f t="shared" si="0"/>
        <v>0</v>
      </c>
      <c r="H30" s="9" t="str">
        <f t="shared" si="1"/>
        <v/>
      </c>
      <c r="I30" s="10" t="str">
        <f t="shared" si="1"/>
        <v/>
      </c>
    </row>
    <row r="31" spans="1:9">
      <c r="A31" s="5" t="s">
        <v>32</v>
      </c>
      <c r="B31" s="6"/>
      <c r="C31" s="12"/>
      <c r="D31" s="6"/>
      <c r="E31" s="12"/>
      <c r="F31" s="7">
        <f t="shared" si="0"/>
        <v>0</v>
      </c>
      <c r="G31" s="8">
        <f t="shared" si="0"/>
        <v>0</v>
      </c>
      <c r="H31" s="9" t="str">
        <f t="shared" si="1"/>
        <v/>
      </c>
      <c r="I31" s="10" t="str">
        <f t="shared" si="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SEPD</vt:lpstr>
      <vt:lpstr>SHEPD</vt:lpstr>
    </vt:vector>
  </TitlesOfParts>
  <Company>Scottish &amp; Southern Energy Plc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hh86515</dc:creator>
  <cp:lastModifiedBy>EC00319</cp:lastModifiedBy>
  <dcterms:created xsi:type="dcterms:W3CDTF">2013-12-20T11:34:39Z</dcterms:created>
  <dcterms:modified xsi:type="dcterms:W3CDTF">2014-01-16T09:43:31Z</dcterms:modified>
</cp:coreProperties>
</file>