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035" windowHeight="11505"/>
  </bookViews>
  <sheets>
    <sheet name="UKPN EPN" sheetId="1" r:id="rId1"/>
    <sheet name="UKPN LPN" sheetId="2" r:id="rId2"/>
    <sheet name="UKPN SPN" sheetId="3" r:id="rId3"/>
  </sheets>
  <calcPr calcId="145621"/>
</workbook>
</file>

<file path=xl/calcChain.xml><?xml version="1.0" encoding="utf-8"?>
<calcChain xmlns="http://schemas.openxmlformats.org/spreadsheetml/2006/main">
  <c r="I17" i="2" l="1"/>
  <c r="H17" i="2"/>
  <c r="G17" i="2"/>
  <c r="F17" i="2"/>
  <c r="I17" i="3"/>
  <c r="H17" i="3"/>
  <c r="G17" i="3"/>
  <c r="F17" i="3"/>
  <c r="I17" i="1"/>
  <c r="H17" i="1"/>
  <c r="G17" i="1"/>
  <c r="F17" i="1"/>
  <c r="I32" i="3" l="1"/>
  <c r="H32" i="3"/>
  <c r="G32" i="3"/>
  <c r="F32" i="3"/>
  <c r="I31" i="3"/>
  <c r="H31" i="3"/>
  <c r="G31" i="3"/>
  <c r="F31" i="3"/>
  <c r="I30" i="3"/>
  <c r="H30" i="3"/>
  <c r="G30" i="3"/>
  <c r="F30" i="3"/>
  <c r="I29" i="3"/>
  <c r="H29" i="3"/>
  <c r="G29" i="3"/>
  <c r="F29" i="3"/>
  <c r="I28" i="3"/>
  <c r="H28" i="3"/>
  <c r="G28" i="3"/>
  <c r="F28" i="3"/>
  <c r="I27" i="3"/>
  <c r="H27" i="3"/>
  <c r="G27" i="3"/>
  <c r="F27" i="3"/>
  <c r="I26" i="3"/>
  <c r="H26" i="3"/>
  <c r="G26" i="3"/>
  <c r="F26" i="3"/>
  <c r="I25" i="3"/>
  <c r="H25" i="3"/>
  <c r="G25" i="3"/>
  <c r="F25" i="3"/>
  <c r="I24" i="3"/>
  <c r="H24" i="3"/>
  <c r="G24" i="3"/>
  <c r="F24" i="3"/>
  <c r="I23" i="3"/>
  <c r="H23" i="3"/>
  <c r="G23" i="3"/>
  <c r="F23" i="3"/>
  <c r="I22" i="3"/>
  <c r="H22" i="3"/>
  <c r="G22" i="3"/>
  <c r="F22" i="3"/>
  <c r="I21" i="3"/>
  <c r="H21" i="3"/>
  <c r="G21" i="3"/>
  <c r="F21" i="3"/>
  <c r="I20" i="3"/>
  <c r="H20" i="3"/>
  <c r="G20" i="3"/>
  <c r="F20" i="3"/>
  <c r="I19" i="3"/>
  <c r="H19" i="3"/>
  <c r="G19" i="3"/>
  <c r="F19" i="3"/>
  <c r="I18" i="3"/>
  <c r="H18" i="3"/>
  <c r="G18" i="3"/>
  <c r="F18" i="3"/>
  <c r="I16" i="3"/>
  <c r="H16" i="3"/>
  <c r="G16" i="3"/>
  <c r="F16" i="3"/>
  <c r="I15" i="3"/>
  <c r="H15" i="3"/>
  <c r="G15" i="3"/>
  <c r="F15" i="3"/>
  <c r="I14" i="3"/>
  <c r="H14" i="3"/>
  <c r="G14" i="3"/>
  <c r="F14" i="3"/>
  <c r="I13" i="3"/>
  <c r="H13" i="3"/>
  <c r="G13" i="3"/>
  <c r="F13" i="3"/>
  <c r="I12" i="3"/>
  <c r="H12" i="3"/>
  <c r="G12" i="3"/>
  <c r="F12" i="3"/>
  <c r="I11" i="3"/>
  <c r="H11" i="3"/>
  <c r="G11" i="3"/>
  <c r="F11" i="3"/>
  <c r="I10" i="3"/>
  <c r="H10" i="3"/>
  <c r="G10" i="3"/>
  <c r="F10" i="3"/>
  <c r="I9" i="3"/>
  <c r="H9" i="3"/>
  <c r="G9" i="3"/>
  <c r="F9" i="3"/>
  <c r="I8" i="3"/>
  <c r="H8" i="3"/>
  <c r="G8" i="3"/>
  <c r="F8" i="3"/>
  <c r="I7" i="3"/>
  <c r="H7" i="3"/>
  <c r="G7" i="3"/>
  <c r="F7" i="3"/>
  <c r="I6" i="3"/>
  <c r="H6" i="3"/>
  <c r="G6" i="3"/>
  <c r="F6" i="3"/>
  <c r="I5" i="3"/>
  <c r="H5" i="3"/>
  <c r="G5" i="3"/>
  <c r="F5" i="3"/>
  <c r="I32" i="2"/>
  <c r="H32" i="2"/>
  <c r="G32" i="2"/>
  <c r="F32" i="2"/>
  <c r="I31" i="2"/>
  <c r="H31" i="2"/>
  <c r="G31" i="2"/>
  <c r="F31" i="2"/>
  <c r="I30" i="2"/>
  <c r="H30" i="2"/>
  <c r="G30" i="2"/>
  <c r="F30" i="2"/>
  <c r="I29" i="2"/>
  <c r="H29" i="2"/>
  <c r="G29" i="2"/>
  <c r="F29" i="2"/>
  <c r="I28" i="2"/>
  <c r="H28" i="2"/>
  <c r="G28" i="2"/>
  <c r="F28" i="2"/>
  <c r="I27" i="2"/>
  <c r="H27" i="2"/>
  <c r="G27" i="2"/>
  <c r="F27" i="2"/>
  <c r="I26" i="2"/>
  <c r="H26" i="2"/>
  <c r="G26" i="2"/>
  <c r="F26" i="2"/>
  <c r="I25" i="2"/>
  <c r="H25" i="2"/>
  <c r="G25" i="2"/>
  <c r="F25" i="2"/>
  <c r="I24" i="2"/>
  <c r="H24" i="2"/>
  <c r="G24" i="2"/>
  <c r="F24" i="2"/>
  <c r="I23" i="2"/>
  <c r="H23" i="2"/>
  <c r="G23" i="2"/>
  <c r="F23" i="2"/>
  <c r="I22" i="2"/>
  <c r="H22" i="2"/>
  <c r="G22" i="2"/>
  <c r="F22" i="2"/>
  <c r="I21" i="2"/>
  <c r="H21" i="2"/>
  <c r="G21" i="2"/>
  <c r="F21" i="2"/>
  <c r="I20" i="2"/>
  <c r="H20" i="2"/>
  <c r="G20" i="2"/>
  <c r="F20" i="2"/>
  <c r="I19" i="2"/>
  <c r="H19" i="2"/>
  <c r="G19" i="2"/>
  <c r="F19" i="2"/>
  <c r="I18" i="2"/>
  <c r="H18" i="2"/>
  <c r="G18" i="2"/>
  <c r="F18" i="2"/>
  <c r="I16" i="2"/>
  <c r="H16" i="2"/>
  <c r="G16" i="2"/>
  <c r="F16" i="2"/>
  <c r="I15" i="2"/>
  <c r="H15" i="2"/>
  <c r="G15" i="2"/>
  <c r="F15" i="2"/>
  <c r="I14" i="2"/>
  <c r="H14" i="2"/>
  <c r="G14" i="2"/>
  <c r="F14" i="2"/>
  <c r="I13" i="2"/>
  <c r="H13" i="2"/>
  <c r="G13" i="2"/>
  <c r="F13" i="2"/>
  <c r="I12" i="2"/>
  <c r="H12" i="2"/>
  <c r="G12" i="2"/>
  <c r="F12" i="2"/>
  <c r="I11" i="2"/>
  <c r="H11" i="2"/>
  <c r="G11" i="2"/>
  <c r="F11" i="2"/>
  <c r="I10" i="2"/>
  <c r="H10" i="2"/>
  <c r="G10" i="2"/>
  <c r="F10" i="2"/>
  <c r="I9" i="2"/>
  <c r="H9" i="2"/>
  <c r="G9" i="2"/>
  <c r="F9" i="2"/>
  <c r="I8" i="2"/>
  <c r="H8" i="2"/>
  <c r="G8" i="2"/>
  <c r="F8" i="2"/>
  <c r="I7" i="2"/>
  <c r="H7" i="2"/>
  <c r="G7" i="2"/>
  <c r="F7" i="2"/>
  <c r="I6" i="2"/>
  <c r="H6" i="2"/>
  <c r="G6" i="2"/>
  <c r="F6" i="2"/>
  <c r="I5" i="2"/>
  <c r="H5" i="2"/>
  <c r="G5" i="2"/>
  <c r="F5" i="2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I28" i="1"/>
  <c r="H28" i="1"/>
  <c r="G28" i="1"/>
  <c r="F28" i="1"/>
  <c r="I27" i="1"/>
  <c r="H27" i="1"/>
  <c r="G27" i="1"/>
  <c r="F27" i="1"/>
  <c r="I26" i="1"/>
  <c r="H26" i="1"/>
  <c r="G26" i="1"/>
  <c r="F26" i="1"/>
  <c r="I25" i="1"/>
  <c r="H25" i="1"/>
  <c r="G25" i="1"/>
  <c r="F25" i="1"/>
  <c r="I24" i="1"/>
  <c r="H24" i="1"/>
  <c r="G24" i="1"/>
  <c r="F24" i="1"/>
  <c r="I23" i="1"/>
  <c r="H23" i="1"/>
  <c r="G23" i="1"/>
  <c r="F23" i="1"/>
  <c r="I22" i="1"/>
  <c r="H22" i="1"/>
  <c r="G22" i="1"/>
  <c r="F22" i="1"/>
  <c r="I21" i="1"/>
  <c r="H21" i="1"/>
  <c r="G21" i="1"/>
  <c r="F21" i="1"/>
  <c r="I20" i="1"/>
  <c r="H20" i="1"/>
  <c r="G20" i="1"/>
  <c r="F20" i="1"/>
  <c r="I19" i="1"/>
  <c r="H19" i="1"/>
  <c r="G19" i="1"/>
  <c r="F19" i="1"/>
  <c r="I18" i="1"/>
  <c r="H18" i="1"/>
  <c r="G18" i="1"/>
  <c r="F18" i="1"/>
  <c r="I16" i="1"/>
  <c r="H16" i="1"/>
  <c r="G16" i="1"/>
  <c r="F16" i="1"/>
  <c r="I15" i="1"/>
  <c r="H15" i="1"/>
  <c r="G15" i="1"/>
  <c r="F15" i="1"/>
  <c r="I14" i="1"/>
  <c r="H14" i="1"/>
  <c r="G14" i="1"/>
  <c r="F14" i="1"/>
  <c r="I13" i="1"/>
  <c r="H13" i="1"/>
  <c r="G13" i="1"/>
  <c r="F13" i="1"/>
  <c r="I12" i="1"/>
  <c r="H12" i="1"/>
  <c r="G12" i="1"/>
  <c r="F12" i="1"/>
  <c r="I11" i="1"/>
  <c r="H11" i="1"/>
  <c r="G11" i="1"/>
  <c r="F11" i="1"/>
  <c r="I10" i="1"/>
  <c r="H10" i="1"/>
  <c r="G10" i="1"/>
  <c r="F10" i="1"/>
  <c r="I9" i="1"/>
  <c r="H9" i="1"/>
  <c r="G9" i="1"/>
  <c r="F9" i="1"/>
  <c r="I8" i="1"/>
  <c r="H8" i="1"/>
  <c r="G8" i="1"/>
  <c r="F8" i="1"/>
  <c r="I7" i="1"/>
  <c r="H7" i="1"/>
  <c r="G7" i="1"/>
  <c r="F7" i="1"/>
  <c r="I6" i="1"/>
  <c r="H6" i="1"/>
  <c r="G6" i="1"/>
  <c r="F6" i="1"/>
  <c r="I5" i="1"/>
  <c r="H5" i="1"/>
  <c r="G5" i="1"/>
  <c r="F5" i="1"/>
</calcChain>
</file>

<file path=xl/sharedStrings.xml><?xml version="1.0" encoding="utf-8"?>
<sst xmlns="http://schemas.openxmlformats.org/spreadsheetml/2006/main" count="123" uniqueCount="37">
  <si>
    <t>Eastern Power Networks: illustrative impact of DCP 133</t>
  </si>
  <si>
    <t>Baseline</t>
  </si>
  <si>
    <t>New basis</t>
  </si>
  <si>
    <t>Change (£/period)</t>
  </si>
  <si>
    <t>Percentage change</t>
  </si>
  <si>
    <t>Net revenues (£)</t>
  </si>
  <si>
    <t>Average £/MPAN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</si>
  <si>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</si>
  <si>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</si>
  <si>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</si>
  <si>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</si>
  <si>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</si>
  <si>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</si>
  <si>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</si>
  <si>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</si>
  <si>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</si>
  <si>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</si>
  <si>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</si>
  <si>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</si>
  <si>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</si>
  <si>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</si>
  <si>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</si>
  <si>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</si>
  <si>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</si>
  <si>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</si>
  <si>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</si>
  <si>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</si>
  <si>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</si>
  <si>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</si>
  <si>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</si>
  <si>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</si>
  <si>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</si>
  <si>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</si>
  <si>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</si>
  <si>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London Power Networks: illustrative impact of DCP 133</t>
  </si>
  <si>
    <t>South Eastern Power Networks: illustrative impact of DCP 133</t>
  </si>
  <si>
    <t>HV Sub HH Metered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</si>
</sst>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_(\£???,??0_);[Red]\ \(\£???,??0\);0;@"/>
    <numFmt numFmtId="165" formatCode="\ _(\£???,??0.00_);[Red]\ \(\£???,??0.00\);0.00;@"/>
    <numFmt numFmtId="166" formatCode="[Blue]\+\£???,??0;[Red]\-\£???,??0;[Green]\=;@"/>
    <numFmt numFmtId="167" formatCode="[Blue]\+\£???,??0.00;[Red]\-\£???,??0.00;[Green]\=;@"/>
    <numFmt numFmtId="168" formatCode="[Blue]\+??0.0%;[Red]\-??0.0%;[Green]\=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00000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Continuous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164" fontId="0" fillId="3" borderId="4" xfId="0" applyNumberFormat="1" applyFill="1" applyBorder="1" applyAlignment="1">
      <alignment horizontal="center" vertical="center"/>
    </xf>
    <xf numFmtId="165" fontId="0" fillId="3" borderId="5" xfId="0" applyNumberFormat="1" applyFill="1" applyBorder="1" applyAlignment="1">
      <alignment horizontal="center" vertical="center"/>
    </xf>
    <xf numFmtId="166" fontId="0" fillId="4" borderId="4" xfId="0" applyNumberFormat="1" applyFill="1" applyBorder="1" applyAlignment="1">
      <alignment horizontal="center" vertical="center"/>
    </xf>
    <xf numFmtId="167" fontId="0" fillId="4" borderId="5" xfId="0" applyNumberFormat="1" applyFill="1" applyBorder="1" applyAlignment="1">
      <alignment horizontal="center" vertical="center"/>
    </xf>
    <xf numFmtId="168" fontId="0" fillId="4" borderId="4" xfId="0" applyNumberFormat="1" applyFill="1" applyBorder="1" applyAlignment="1">
      <alignment horizontal="center" vertical="center"/>
    </xf>
    <xf numFmtId="168" fontId="0" fillId="4" borderId="5" xfId="0" applyNumberFormat="1" applyFill="1" applyBorder="1" applyAlignment="1">
      <alignment horizontal="center" vertical="center"/>
    </xf>
    <xf numFmtId="166" fontId="0" fillId="4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pane xSplit="1" ySplit="1" topLeftCell="B2" activePane="bottomRight" state="frozen"/>
      <selection activeCell="A22" sqref="A22"/>
      <selection pane="topRight" activeCell="A22" sqref="A22"/>
      <selection pane="bottomLeft" activeCell="A22" sqref="A22"/>
      <selection pane="bottomRight" activeCell="B2" sqref="B2"/>
    </sheetView>
  </sheetViews>
  <sheetFormatPr defaultRowHeight="15" x14ac:dyDescent="0.25"/>
  <cols>
    <col min="1" max="1" width="48.7109375" customWidth="1"/>
    <col min="2" max="255" width="14.7109375" customWidth="1"/>
  </cols>
  <sheetData>
    <row r="1" spans="1:9" ht="19.5" x14ac:dyDescent="0.3">
      <c r="A1" s="1" t="s">
        <v>0</v>
      </c>
    </row>
    <row r="3" spans="1:9" ht="19.5" x14ac:dyDescent="0.3">
      <c r="B3" s="2" t="s">
        <v>1</v>
      </c>
      <c r="C3" s="2"/>
      <c r="D3" s="2" t="s">
        <v>2</v>
      </c>
      <c r="E3" s="2"/>
      <c r="F3" s="2" t="s">
        <v>3</v>
      </c>
      <c r="G3" s="2"/>
      <c r="H3" s="2" t="s">
        <v>4</v>
      </c>
      <c r="I3" s="2"/>
    </row>
    <row r="4" spans="1:9" ht="30" x14ac:dyDescent="0.25">
      <c r="B4" s="3" t="s">
        <v>5</v>
      </c>
      <c r="C4" s="4" t="s">
        <v>6</v>
      </c>
      <c r="D4" s="3" t="s">
        <v>5</v>
      </c>
      <c r="E4" s="4" t="s">
        <v>6</v>
      </c>
      <c r="F4" s="3" t="s">
        <v>5</v>
      </c>
      <c r="G4" s="4" t="s">
        <v>6</v>
      </c>
      <c r="H4" s="3" t="s">
        <v>5</v>
      </c>
      <c r="I4" s="4" t="s">
        <v>6</v>
      </c>
    </row>
    <row r="5" spans="1:9" x14ac:dyDescent="0.25">
      <c r="A5" s="5" t="s">
        <v>7</v>
      </c>
      <c r="B5" s="6">
        <v>213571313.5766691</v>
      </c>
      <c r="C5" s="7">
        <v>91.978498247896866</v>
      </c>
      <c r="D5" s="6">
        <v>217515952.06225765</v>
      </c>
      <c r="E5" s="7">
        <v>93.67733091394706</v>
      </c>
      <c r="F5" s="8">
        <f t="shared" ref="F5:G32" si="0">D5-B5</f>
        <v>3944638.4855885506</v>
      </c>
      <c r="G5" s="9">
        <f t="shared" si="0"/>
        <v>1.698832666050194</v>
      </c>
      <c r="H5" s="10">
        <f t="shared" ref="H5:I32" si="1">IF(B5,D5/B5-1,"")</f>
        <v>1.8469889141607299E-2</v>
      </c>
      <c r="I5" s="11">
        <f t="shared" si="1"/>
        <v>1.8469889141607521E-2</v>
      </c>
    </row>
    <row r="6" spans="1:9" x14ac:dyDescent="0.25">
      <c r="A6" s="5" t="s">
        <v>8</v>
      </c>
      <c r="B6" s="6">
        <v>103282713.4128737</v>
      </c>
      <c r="C6" s="7">
        <v>102.15957108832862</v>
      </c>
      <c r="D6" s="6">
        <v>105170802.81445065</v>
      </c>
      <c r="E6" s="7">
        <v>104.02712856302871</v>
      </c>
      <c r="F6" s="8">
        <f t="shared" si="0"/>
        <v>1888089.4015769511</v>
      </c>
      <c r="G6" s="9">
        <f t="shared" si="0"/>
        <v>1.8675574747000923</v>
      </c>
      <c r="H6" s="10">
        <f t="shared" si="1"/>
        <v>1.828078813178835E-2</v>
      </c>
      <c r="I6" s="11">
        <f t="shared" si="1"/>
        <v>1.8280788131788128E-2</v>
      </c>
    </row>
    <row r="7" spans="1:9" x14ac:dyDescent="0.25">
      <c r="A7" s="5" t="s">
        <v>9</v>
      </c>
      <c r="B7" s="6">
        <v>174090.02670279393</v>
      </c>
      <c r="C7" s="7">
        <v>4.3059615805786278</v>
      </c>
      <c r="D7" s="6">
        <v>174090.0267027939</v>
      </c>
      <c r="E7" s="7">
        <v>4.3059615805786269</v>
      </c>
      <c r="F7" s="8">
        <f t="shared" si="0"/>
        <v>0</v>
      </c>
      <c r="G7" s="9">
        <f t="shared" si="0"/>
        <v>0</v>
      </c>
      <c r="H7" s="10">
        <f t="shared" si="1"/>
        <v>-2.2204460492503131E-16</v>
      </c>
      <c r="I7" s="11">
        <f t="shared" si="1"/>
        <v>-2.2204460492503131E-16</v>
      </c>
    </row>
    <row r="8" spans="1:9" x14ac:dyDescent="0.25">
      <c r="A8" s="5" t="s">
        <v>10</v>
      </c>
      <c r="B8" s="6">
        <v>35225852.8092544</v>
      </c>
      <c r="C8" s="7">
        <v>221.23734665595458</v>
      </c>
      <c r="D8" s="6">
        <v>35794933.185744956</v>
      </c>
      <c r="E8" s="7">
        <v>224.81147822376906</v>
      </c>
      <c r="F8" s="8">
        <f t="shared" si="0"/>
        <v>569080.3764905557</v>
      </c>
      <c r="G8" s="9">
        <f t="shared" si="0"/>
        <v>3.5741315678144758</v>
      </c>
      <c r="H8" s="10">
        <f t="shared" si="1"/>
        <v>1.6155190892668703E-2</v>
      </c>
      <c r="I8" s="11">
        <f t="shared" si="1"/>
        <v>1.6155190892668703E-2</v>
      </c>
    </row>
    <row r="9" spans="1:9" x14ac:dyDescent="0.25">
      <c r="A9" s="5" t="s">
        <v>11</v>
      </c>
      <c r="B9" s="6">
        <v>26347035.468787055</v>
      </c>
      <c r="C9" s="7">
        <v>426.3067402680623</v>
      </c>
      <c r="D9" s="6">
        <v>26754869.88008979</v>
      </c>
      <c r="E9" s="7">
        <v>432.90568224988738</v>
      </c>
      <c r="F9" s="8">
        <f t="shared" si="0"/>
        <v>407834.41130273417</v>
      </c>
      <c r="G9" s="9">
        <f t="shared" si="0"/>
        <v>6.5989419818250781</v>
      </c>
      <c r="H9" s="10">
        <f t="shared" si="1"/>
        <v>1.5479328282906435E-2</v>
      </c>
      <c r="I9" s="11">
        <f t="shared" si="1"/>
        <v>1.5479328282906435E-2</v>
      </c>
    </row>
    <row r="10" spans="1:9" x14ac:dyDescent="0.25">
      <c r="A10" s="5" t="s">
        <v>12</v>
      </c>
      <c r="B10" s="6">
        <v>37678.156546337414</v>
      </c>
      <c r="C10" s="7">
        <v>21.444596782206837</v>
      </c>
      <c r="D10" s="6">
        <v>38042.196706205403</v>
      </c>
      <c r="E10" s="7">
        <v>21.651790954015596</v>
      </c>
      <c r="F10" s="8">
        <f t="shared" si="0"/>
        <v>364.04015986798913</v>
      </c>
      <c r="G10" s="9">
        <f t="shared" si="0"/>
        <v>0.20719417180875865</v>
      </c>
      <c r="H10" s="10">
        <f t="shared" si="1"/>
        <v>9.6618357487920914E-3</v>
      </c>
      <c r="I10" s="11">
        <f t="shared" si="1"/>
        <v>9.6618357487920914E-3</v>
      </c>
    </row>
    <row r="11" spans="1:9" x14ac:dyDescent="0.25">
      <c r="A11" s="5" t="s">
        <v>13</v>
      </c>
      <c r="B11" s="6">
        <v>28032453.619937174</v>
      </c>
      <c r="C11" s="7">
        <v>1415.5660061575102</v>
      </c>
      <c r="D11" s="6">
        <v>28512500.683667868</v>
      </c>
      <c r="E11" s="7">
        <v>1439.8071344578027</v>
      </c>
      <c r="F11" s="8">
        <f t="shared" si="0"/>
        <v>480047.06373069435</v>
      </c>
      <c r="G11" s="9">
        <f t="shared" si="0"/>
        <v>24.24112830029253</v>
      </c>
      <c r="H11" s="10">
        <f t="shared" si="1"/>
        <v>1.7124689484522282E-2</v>
      </c>
      <c r="I11" s="11">
        <f t="shared" si="1"/>
        <v>1.712468948452206E-2</v>
      </c>
    </row>
    <row r="12" spans="1:9" x14ac:dyDescent="0.25">
      <c r="A12" s="5" t="s">
        <v>14</v>
      </c>
      <c r="B12" s="6"/>
      <c r="C12" s="7"/>
      <c r="D12" s="6"/>
      <c r="E12" s="7"/>
      <c r="F12" s="8">
        <f t="shared" si="0"/>
        <v>0</v>
      </c>
      <c r="G12" s="9">
        <f t="shared" si="0"/>
        <v>0</v>
      </c>
      <c r="H12" s="10" t="str">
        <f t="shared" si="1"/>
        <v/>
      </c>
      <c r="I12" s="11" t="str">
        <f t="shared" si="1"/>
        <v/>
      </c>
    </row>
    <row r="13" spans="1:9" x14ac:dyDescent="0.25">
      <c r="A13" s="5" t="s">
        <v>15</v>
      </c>
      <c r="B13" s="6"/>
      <c r="C13" s="7"/>
      <c r="D13" s="6"/>
      <c r="E13" s="7"/>
      <c r="F13" s="8">
        <f t="shared" si="0"/>
        <v>0</v>
      </c>
      <c r="G13" s="9">
        <f t="shared" si="0"/>
        <v>0</v>
      </c>
      <c r="H13" s="10" t="str">
        <f t="shared" si="1"/>
        <v/>
      </c>
      <c r="I13" s="11" t="str">
        <f t="shared" si="1"/>
        <v/>
      </c>
    </row>
    <row r="14" spans="1:9" x14ac:dyDescent="0.25">
      <c r="A14" s="5" t="s">
        <v>16</v>
      </c>
      <c r="B14" s="6">
        <v>63893875.824480832</v>
      </c>
      <c r="C14" s="7">
        <v>6626.6205999254125</v>
      </c>
      <c r="D14" s="6">
        <v>59528624.979768358</v>
      </c>
      <c r="E14" s="7">
        <v>6173.8876768065093</v>
      </c>
      <c r="F14" s="8">
        <f t="shared" si="0"/>
        <v>-4365250.8447124735</v>
      </c>
      <c r="G14" s="9">
        <f t="shared" si="0"/>
        <v>-452.73292311890327</v>
      </c>
      <c r="H14" s="10">
        <f t="shared" si="1"/>
        <v>-6.8320332557442631E-2</v>
      </c>
      <c r="I14" s="11">
        <f t="shared" si="1"/>
        <v>-6.832033255744252E-2</v>
      </c>
    </row>
    <row r="15" spans="1:9" x14ac:dyDescent="0.25">
      <c r="A15" s="5" t="s">
        <v>17</v>
      </c>
      <c r="B15" s="6">
        <v>14847551.672949463</v>
      </c>
      <c r="C15" s="7">
        <v>15306.754302009756</v>
      </c>
      <c r="D15" s="6">
        <v>12584663.202720614</v>
      </c>
      <c r="E15" s="7">
        <v>12973.879590433622</v>
      </c>
      <c r="F15" s="8">
        <f t="shared" si="0"/>
        <v>-2262888.470228849</v>
      </c>
      <c r="G15" s="9">
        <f t="shared" si="0"/>
        <v>-2332.8747115761344</v>
      </c>
      <c r="H15" s="10">
        <f t="shared" si="1"/>
        <v>-0.15240818958398183</v>
      </c>
      <c r="I15" s="11">
        <f t="shared" si="1"/>
        <v>-0.15240818958398195</v>
      </c>
    </row>
    <row r="16" spans="1:9" x14ac:dyDescent="0.25">
      <c r="A16" s="5" t="s">
        <v>18</v>
      </c>
      <c r="B16" s="6">
        <v>73642024.004572421</v>
      </c>
      <c r="C16" s="7">
        <v>40219.565267379803</v>
      </c>
      <c r="D16" s="6">
        <v>72093391.370213434</v>
      </c>
      <c r="E16" s="7">
        <v>39373.780103885001</v>
      </c>
      <c r="F16" s="8">
        <f t="shared" si="0"/>
        <v>-1548632.6343589872</v>
      </c>
      <c r="G16" s="9">
        <f t="shared" si="0"/>
        <v>-845.78516349480196</v>
      </c>
      <c r="H16" s="10">
        <f t="shared" si="1"/>
        <v>-2.1029197055513205E-2</v>
      </c>
      <c r="I16" s="11">
        <f t="shared" si="1"/>
        <v>-2.1029197055513094E-2</v>
      </c>
    </row>
    <row r="17" spans="1:9" x14ac:dyDescent="0.25">
      <c r="A17" s="5" t="s">
        <v>36</v>
      </c>
      <c r="B17" s="6"/>
      <c r="C17" s="7"/>
      <c r="D17" s="6"/>
      <c r="E17" s="7"/>
      <c r="F17" s="8">
        <f t="shared" ref="F17" si="2">D17-B17</f>
        <v>0</v>
      </c>
      <c r="G17" s="9">
        <f t="shared" ref="G17" si="3">E17-C17</f>
        <v>0</v>
      </c>
      <c r="H17" s="10" t="str">
        <f t="shared" ref="H17" si="4">IF(B17,D17/B17-1,"")</f>
        <v/>
      </c>
      <c r="I17" s="11" t="str">
        <f t="shared" ref="I17" si="5">IF(C17,E17/C17-1,"")</f>
        <v/>
      </c>
    </row>
    <row r="18" spans="1:9" x14ac:dyDescent="0.25">
      <c r="A18" s="5" t="s">
        <v>19</v>
      </c>
      <c r="B18" s="6">
        <v>909810.83125051879</v>
      </c>
      <c r="C18" s="7">
        <v>322.38033880732695</v>
      </c>
      <c r="D18" s="6">
        <v>928115.52010578231</v>
      </c>
      <c r="E18" s="7">
        <v>328.86638139137892</v>
      </c>
      <c r="F18" s="8">
        <f t="shared" si="0"/>
        <v>18304.688855263521</v>
      </c>
      <c r="G18" s="9">
        <f t="shared" si="0"/>
        <v>6.4860425840519724</v>
      </c>
      <c r="H18" s="10">
        <f t="shared" si="1"/>
        <v>2.0119225037257493E-2</v>
      </c>
      <c r="I18" s="11">
        <f t="shared" si="1"/>
        <v>2.0119225037257715E-2</v>
      </c>
    </row>
    <row r="19" spans="1:9" x14ac:dyDescent="0.25">
      <c r="A19" s="5" t="s">
        <v>20</v>
      </c>
      <c r="B19" s="6">
        <v>423254.80447016255</v>
      </c>
      <c r="C19" s="7">
        <v>459.1452720996478</v>
      </c>
      <c r="D19" s="6">
        <v>431631.72247530124</v>
      </c>
      <c r="E19" s="7">
        <v>468.2325222766201</v>
      </c>
      <c r="F19" s="8">
        <f t="shared" si="0"/>
        <v>8376.9180051386938</v>
      </c>
      <c r="G19" s="9">
        <f t="shared" si="0"/>
        <v>9.0872501769723044</v>
      </c>
      <c r="H19" s="10">
        <f t="shared" si="1"/>
        <v>1.9791666666666874E-2</v>
      </c>
      <c r="I19" s="11">
        <f t="shared" si="1"/>
        <v>1.9791666666666874E-2</v>
      </c>
    </row>
    <row r="20" spans="1:9" x14ac:dyDescent="0.25">
      <c r="A20" s="5" t="s">
        <v>21</v>
      </c>
      <c r="B20" s="6">
        <v>20195.33575787309</v>
      </c>
      <c r="C20" s="7">
        <v>763.64424706470129</v>
      </c>
      <c r="D20" s="6">
        <v>20601.017329908205</v>
      </c>
      <c r="E20" s="7">
        <v>778.98424449475169</v>
      </c>
      <c r="F20" s="8">
        <f t="shared" si="0"/>
        <v>405.6815720351151</v>
      </c>
      <c r="G20" s="9">
        <f t="shared" si="0"/>
        <v>15.339997430050403</v>
      </c>
      <c r="H20" s="10">
        <f t="shared" si="1"/>
        <v>2.0087884494664143E-2</v>
      </c>
      <c r="I20" s="11">
        <f t="shared" si="1"/>
        <v>2.0087884494664143E-2</v>
      </c>
    </row>
    <row r="21" spans="1:9" x14ac:dyDescent="0.25">
      <c r="A21" s="5" t="s">
        <v>22</v>
      </c>
      <c r="B21" s="6">
        <v>1752.827324687669</v>
      </c>
      <c r="C21" s="7">
        <v>231.97820602007266</v>
      </c>
      <c r="D21" s="6">
        <v>1785.6928370255637</v>
      </c>
      <c r="E21" s="7">
        <v>236.32779738294914</v>
      </c>
      <c r="F21" s="8">
        <f t="shared" si="0"/>
        <v>32.865512337894643</v>
      </c>
      <c r="G21" s="9">
        <f t="shared" si="0"/>
        <v>4.3495913628764811</v>
      </c>
      <c r="H21" s="10">
        <f t="shared" si="1"/>
        <v>1.8750000000000488E-2</v>
      </c>
      <c r="I21" s="11">
        <f t="shared" si="1"/>
        <v>1.8750000000000488E-2</v>
      </c>
    </row>
    <row r="22" spans="1:9" x14ac:dyDescent="0.25">
      <c r="A22" s="5" t="s">
        <v>23</v>
      </c>
      <c r="B22" s="6">
        <v>7587920.9246236328</v>
      </c>
      <c r="C22" s="7">
        <v>180664.78391961032</v>
      </c>
      <c r="D22" s="6">
        <v>7738787.6276246747</v>
      </c>
      <c r="E22" s="7">
        <v>184256.84827677798</v>
      </c>
      <c r="F22" s="8">
        <f t="shared" si="0"/>
        <v>150866.7030010419</v>
      </c>
      <c r="G22" s="9">
        <f t="shared" si="0"/>
        <v>3592.0643571676628</v>
      </c>
      <c r="H22" s="10">
        <f t="shared" si="1"/>
        <v>1.9882482237191246E-2</v>
      </c>
      <c r="I22" s="11">
        <f t="shared" si="1"/>
        <v>1.9882482237191246E-2</v>
      </c>
    </row>
    <row r="23" spans="1:9" x14ac:dyDescent="0.25">
      <c r="A23" s="5" t="s">
        <v>24</v>
      </c>
      <c r="B23" s="6">
        <v>-21092.186486342842</v>
      </c>
      <c r="C23" s="7">
        <v>-42.696733778021944</v>
      </c>
      <c r="D23" s="6">
        <v>-21529.688171103233</v>
      </c>
      <c r="E23" s="7">
        <v>-43.582364718832459</v>
      </c>
      <c r="F23" s="8">
        <f t="shared" si="0"/>
        <v>-437.50168476039107</v>
      </c>
      <c r="G23" s="9">
        <f t="shared" si="0"/>
        <v>-0.88563094081051474</v>
      </c>
      <c r="H23" s="10">
        <f t="shared" si="1"/>
        <v>2.0742358078602807E-2</v>
      </c>
      <c r="I23" s="11">
        <f t="shared" si="1"/>
        <v>2.0742358078603029E-2</v>
      </c>
    </row>
    <row r="24" spans="1:9" x14ac:dyDescent="0.25">
      <c r="A24" s="5" t="s">
        <v>25</v>
      </c>
      <c r="B24" s="6"/>
      <c r="C24" s="7"/>
      <c r="D24" s="6"/>
      <c r="E24" s="7"/>
      <c r="F24" s="8">
        <f t="shared" si="0"/>
        <v>0</v>
      </c>
      <c r="G24" s="9">
        <f t="shared" si="0"/>
        <v>0</v>
      </c>
      <c r="H24" s="10" t="str">
        <f t="shared" si="1"/>
        <v/>
      </c>
      <c r="I24" s="11" t="str">
        <f t="shared" si="1"/>
        <v/>
      </c>
    </row>
    <row r="25" spans="1:9" x14ac:dyDescent="0.25">
      <c r="A25" s="5" t="s">
        <v>26</v>
      </c>
      <c r="B25" s="6">
        <v>-6032.9685329640915</v>
      </c>
      <c r="C25" s="7">
        <v>-29.866180856257881</v>
      </c>
      <c r="D25" s="6">
        <v>-6158.1065265517746</v>
      </c>
      <c r="E25" s="7">
        <v>-30.485675874018686</v>
      </c>
      <c r="F25" s="8">
        <f t="shared" si="0"/>
        <v>-125.13799358768301</v>
      </c>
      <c r="G25" s="9">
        <f t="shared" si="0"/>
        <v>-0.61949501776080496</v>
      </c>
      <c r="H25" s="10">
        <f t="shared" si="1"/>
        <v>2.0742358078602585E-2</v>
      </c>
      <c r="I25" s="11">
        <f t="shared" si="1"/>
        <v>2.0742358078602585E-2</v>
      </c>
    </row>
    <row r="26" spans="1:9" x14ac:dyDescent="0.25">
      <c r="A26" s="5" t="s">
        <v>27</v>
      </c>
      <c r="B26" s="6">
        <v>-45114.481217111999</v>
      </c>
      <c r="C26" s="7">
        <v>-7519.0802028520002</v>
      </c>
      <c r="D26" s="6">
        <v>-46110.596281441482</v>
      </c>
      <c r="E26" s="7">
        <v>-7685.0993802402472</v>
      </c>
      <c r="F26" s="8">
        <f t="shared" si="0"/>
        <v>-996.11506432948227</v>
      </c>
      <c r="G26" s="9">
        <f t="shared" si="0"/>
        <v>-166.01917738824704</v>
      </c>
      <c r="H26" s="10">
        <f t="shared" si="1"/>
        <v>2.2079718916321101E-2</v>
      </c>
      <c r="I26" s="11">
        <f t="shared" si="1"/>
        <v>2.2079718916321101E-2</v>
      </c>
    </row>
    <row r="27" spans="1:9" x14ac:dyDescent="0.25">
      <c r="A27" s="5" t="s">
        <v>28</v>
      </c>
      <c r="B27" s="6"/>
      <c r="C27" s="7"/>
      <c r="D27" s="6"/>
      <c r="E27" s="7"/>
      <c r="F27" s="8">
        <f t="shared" si="0"/>
        <v>0</v>
      </c>
      <c r="G27" s="9">
        <f t="shared" si="0"/>
        <v>0</v>
      </c>
      <c r="H27" s="10" t="str">
        <f t="shared" si="1"/>
        <v/>
      </c>
      <c r="I27" s="11" t="str">
        <f t="shared" si="1"/>
        <v/>
      </c>
    </row>
    <row r="28" spans="1:9" x14ac:dyDescent="0.25">
      <c r="A28" s="5" t="s">
        <v>29</v>
      </c>
      <c r="B28" s="6">
        <v>-28975.962096509957</v>
      </c>
      <c r="C28" s="7">
        <v>-2634.178372409996</v>
      </c>
      <c r="D28" s="6">
        <v>-30780.083857830519</v>
      </c>
      <c r="E28" s="7">
        <v>-2798.1894416209561</v>
      </c>
      <c r="F28" s="8">
        <f t="shared" si="0"/>
        <v>-1804.1217613205627</v>
      </c>
      <c r="G28" s="9">
        <f t="shared" si="0"/>
        <v>-164.01106921096016</v>
      </c>
      <c r="H28" s="10">
        <f t="shared" si="1"/>
        <v>6.2262704351682574E-2</v>
      </c>
      <c r="I28" s="11">
        <f t="shared" si="1"/>
        <v>6.2262704351682574E-2</v>
      </c>
    </row>
    <row r="29" spans="1:9" x14ac:dyDescent="0.25">
      <c r="A29" s="5" t="s">
        <v>30</v>
      </c>
      <c r="B29" s="6">
        <v>-207728.22660116266</v>
      </c>
      <c r="C29" s="7">
        <v>-4239.3515632890339</v>
      </c>
      <c r="D29" s="6">
        <v>-224981.70415150971</v>
      </c>
      <c r="E29" s="7">
        <v>-4591.46335003081</v>
      </c>
      <c r="F29" s="8">
        <f t="shared" si="0"/>
        <v>-17253.477550347045</v>
      </c>
      <c r="G29" s="9">
        <f t="shared" si="0"/>
        <v>-352.11178674177609</v>
      </c>
      <c r="H29" s="10">
        <f t="shared" si="1"/>
        <v>8.3057935036790376E-2</v>
      </c>
      <c r="I29" s="11">
        <f t="shared" si="1"/>
        <v>8.3057935036790376E-2</v>
      </c>
    </row>
    <row r="30" spans="1:9" x14ac:dyDescent="0.25">
      <c r="A30" s="5" t="s">
        <v>31</v>
      </c>
      <c r="B30" s="6">
        <v>-3598726.5941931177</v>
      </c>
      <c r="C30" s="7">
        <v>-35281.633276403118</v>
      </c>
      <c r="D30" s="6">
        <v>-3886434.4367049397</v>
      </c>
      <c r="E30" s="7">
        <v>-38102.298399068037</v>
      </c>
      <c r="F30" s="8">
        <f t="shared" si="0"/>
        <v>-287707.842511822</v>
      </c>
      <c r="G30" s="9">
        <f t="shared" si="0"/>
        <v>-2820.6651226649192</v>
      </c>
      <c r="H30" s="10">
        <f t="shared" si="1"/>
        <v>7.994712434561313E-2</v>
      </c>
      <c r="I30" s="11">
        <f t="shared" si="1"/>
        <v>7.994712434561313E-2</v>
      </c>
    </row>
    <row r="31" spans="1:9" x14ac:dyDescent="0.25">
      <c r="A31" s="5" t="s">
        <v>32</v>
      </c>
      <c r="B31" s="6"/>
      <c r="C31" s="7"/>
      <c r="D31" s="6"/>
      <c r="E31" s="7"/>
      <c r="F31" s="8">
        <f t="shared" si="0"/>
        <v>0</v>
      </c>
      <c r="G31" s="9">
        <f t="shared" si="0"/>
        <v>0</v>
      </c>
      <c r="H31" s="10" t="str">
        <f t="shared" si="1"/>
        <v/>
      </c>
      <c r="I31" s="11" t="str">
        <f t="shared" si="1"/>
        <v/>
      </c>
    </row>
    <row r="32" spans="1:9" x14ac:dyDescent="0.25">
      <c r="A32" s="5" t="s">
        <v>33</v>
      </c>
      <c r="B32" s="6"/>
      <c r="C32" s="7"/>
      <c r="D32" s="6"/>
      <c r="E32" s="7"/>
      <c r="F32" s="8">
        <f t="shared" si="0"/>
        <v>0</v>
      </c>
      <c r="G32" s="9">
        <f t="shared" si="0"/>
        <v>0</v>
      </c>
      <c r="H32" s="10" t="str">
        <f t="shared" si="1"/>
        <v/>
      </c>
      <c r="I32" s="11" t="str">
        <f t="shared" si="1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workbookViewId="0">
      <pane xSplit="1" ySplit="1" topLeftCell="B2" activePane="bottomRight" state="frozen"/>
      <selection activeCell="F17" sqref="F17:I17"/>
      <selection pane="topRight" activeCell="F17" sqref="F17:I17"/>
      <selection pane="bottomLeft" activeCell="F17" sqref="F17:I17"/>
      <selection pane="bottomRight" activeCell="B2" sqref="B2"/>
    </sheetView>
  </sheetViews>
  <sheetFormatPr defaultRowHeight="15" x14ac:dyDescent="0.25"/>
  <cols>
    <col min="1" max="1" width="48.7109375" customWidth="1"/>
    <col min="2" max="255" width="14.7109375" customWidth="1"/>
  </cols>
  <sheetData>
    <row r="1" spans="1:9" ht="19.5" x14ac:dyDescent="0.3">
      <c r="A1" s="1" t="s">
        <v>34</v>
      </c>
    </row>
    <row r="3" spans="1:9" ht="19.5" x14ac:dyDescent="0.3">
      <c r="B3" s="2" t="s">
        <v>1</v>
      </c>
      <c r="C3" s="2"/>
      <c r="D3" s="2" t="s">
        <v>2</v>
      </c>
      <c r="E3" s="2"/>
      <c r="F3" s="2" t="s">
        <v>3</v>
      </c>
      <c r="G3" s="2"/>
      <c r="H3" s="2" t="s">
        <v>4</v>
      </c>
      <c r="I3" s="2"/>
    </row>
    <row r="4" spans="1:9" ht="30" x14ac:dyDescent="0.25">
      <c r="B4" s="3" t="s">
        <v>5</v>
      </c>
      <c r="C4" s="4" t="s">
        <v>6</v>
      </c>
      <c r="D4" s="3" t="s">
        <v>5</v>
      </c>
      <c r="E4" s="4" t="s">
        <v>6</v>
      </c>
      <c r="F4" s="3" t="s">
        <v>5</v>
      </c>
      <c r="G4" s="4" t="s">
        <v>6</v>
      </c>
      <c r="H4" s="3" t="s">
        <v>5</v>
      </c>
      <c r="I4" s="4" t="s">
        <v>6</v>
      </c>
    </row>
    <row r="5" spans="1:9" x14ac:dyDescent="0.25">
      <c r="A5" s="5" t="s">
        <v>7</v>
      </c>
      <c r="B5" s="6">
        <v>166062805.92154974</v>
      </c>
      <c r="C5" s="7">
        <v>88.820548682823969</v>
      </c>
      <c r="D5" s="6">
        <v>174026016.50292334</v>
      </c>
      <c r="E5" s="7">
        <v>93.079760907917944</v>
      </c>
      <c r="F5" s="8">
        <f t="shared" ref="F5:G32" si="0">D5-B5</f>
        <v>7963210.5813736022</v>
      </c>
      <c r="G5" s="9">
        <f t="shared" si="0"/>
        <v>4.2592122250939752</v>
      </c>
      <c r="H5" s="10">
        <f t="shared" ref="H5:I32" si="1">IF(B5,D5/B5-1,"")</f>
        <v>4.7953005112629121E-2</v>
      </c>
      <c r="I5" s="11">
        <f t="shared" si="1"/>
        <v>4.7953005112629121E-2</v>
      </c>
    </row>
    <row r="6" spans="1:9" x14ac:dyDescent="0.25">
      <c r="A6" s="5" t="s">
        <v>8</v>
      </c>
      <c r="B6" s="6">
        <v>16730036.889036385</v>
      </c>
      <c r="C6" s="7">
        <v>100.55196408888212</v>
      </c>
      <c r="D6" s="6">
        <v>17438309.446388032</v>
      </c>
      <c r="E6" s="7">
        <v>104.80887022867877</v>
      </c>
      <c r="F6" s="8">
        <f t="shared" si="0"/>
        <v>708272.55735164694</v>
      </c>
      <c r="G6" s="12">
        <f t="shared" si="0"/>
        <v>4.256906139796655</v>
      </c>
      <c r="H6" s="10">
        <f t="shared" si="1"/>
        <v>4.2335385274362203E-2</v>
      </c>
      <c r="I6" s="11">
        <f t="shared" si="1"/>
        <v>4.2335385274362203E-2</v>
      </c>
    </row>
    <row r="7" spans="1:9" x14ac:dyDescent="0.25">
      <c r="A7" s="5" t="s">
        <v>9</v>
      </c>
      <c r="B7" s="6">
        <v>73208.771157582916</v>
      </c>
      <c r="C7" s="7">
        <v>5.3254361793542531</v>
      </c>
      <c r="D7" s="6">
        <v>72739.484162983019</v>
      </c>
      <c r="E7" s="7">
        <v>5.2912987679481356</v>
      </c>
      <c r="F7" s="8">
        <f t="shared" si="0"/>
        <v>-469.2869945998973</v>
      </c>
      <c r="G7" s="12">
        <f t="shared" si="0"/>
        <v>-3.4137411406117479E-2</v>
      </c>
      <c r="H7" s="10">
        <f t="shared" si="1"/>
        <v>-6.4102564102564985E-3</v>
      </c>
      <c r="I7" s="11">
        <f t="shared" si="1"/>
        <v>-6.4102564102564985E-3</v>
      </c>
    </row>
    <row r="8" spans="1:9" x14ac:dyDescent="0.25">
      <c r="A8" s="5" t="s">
        <v>10</v>
      </c>
      <c r="B8" s="6">
        <v>48725449.772511534</v>
      </c>
      <c r="C8" s="7">
        <v>196.2654514466978</v>
      </c>
      <c r="D8" s="6">
        <v>50315024.574397117</v>
      </c>
      <c r="E8" s="7">
        <v>202.66823720972161</v>
      </c>
      <c r="F8" s="8">
        <f t="shared" si="0"/>
        <v>1589574.8018855825</v>
      </c>
      <c r="G8" s="12">
        <f t="shared" si="0"/>
        <v>6.4027857630238145</v>
      </c>
      <c r="H8" s="10">
        <f t="shared" si="1"/>
        <v>3.2623091409252458E-2</v>
      </c>
      <c r="I8" s="11">
        <f t="shared" si="1"/>
        <v>3.2623091409252458E-2</v>
      </c>
    </row>
    <row r="9" spans="1:9" x14ac:dyDescent="0.25">
      <c r="A9" s="5" t="s">
        <v>11</v>
      </c>
      <c r="B9" s="6">
        <v>7167788.3097521607</v>
      </c>
      <c r="C9" s="7">
        <v>452.48332237561772</v>
      </c>
      <c r="D9" s="6">
        <v>7328057.6240610359</v>
      </c>
      <c r="E9" s="7">
        <v>462.60069591951492</v>
      </c>
      <c r="F9" s="8">
        <f t="shared" si="0"/>
        <v>160269.31430887524</v>
      </c>
      <c r="G9" s="12">
        <f t="shared" si="0"/>
        <v>10.117373543897202</v>
      </c>
      <c r="H9" s="10">
        <f t="shared" si="1"/>
        <v>2.2359660662804481E-2</v>
      </c>
      <c r="I9" s="11">
        <f t="shared" si="1"/>
        <v>2.2359660662804481E-2</v>
      </c>
    </row>
    <row r="10" spans="1:9" x14ac:dyDescent="0.25">
      <c r="A10" s="5" t="s">
        <v>12</v>
      </c>
      <c r="B10" s="6">
        <v>47857.590142410147</v>
      </c>
      <c r="C10" s="7">
        <v>25.688454182721497</v>
      </c>
      <c r="D10" s="6">
        <v>47857.590142410161</v>
      </c>
      <c r="E10" s="7">
        <v>25.688454182721504</v>
      </c>
      <c r="F10" s="8">
        <f t="shared" si="0"/>
        <v>0</v>
      </c>
      <c r="G10" s="12">
        <f t="shared" si="0"/>
        <v>0</v>
      </c>
      <c r="H10" s="10">
        <f t="shared" si="1"/>
        <v>2.2204460492503131E-16</v>
      </c>
      <c r="I10" s="11">
        <f t="shared" si="1"/>
        <v>2.2204460492503131E-16</v>
      </c>
    </row>
    <row r="11" spans="1:9" x14ac:dyDescent="0.25">
      <c r="A11" s="5" t="s">
        <v>13</v>
      </c>
      <c r="B11" s="6">
        <v>22843984.902876176</v>
      </c>
      <c r="C11" s="7">
        <v>1448.9398010196737</v>
      </c>
      <c r="D11" s="6">
        <v>23408227.610242132</v>
      </c>
      <c r="E11" s="7">
        <v>1484.7283781708825</v>
      </c>
      <c r="F11" s="8">
        <f t="shared" si="0"/>
        <v>564242.70736595616</v>
      </c>
      <c r="G11" s="12">
        <f t="shared" si="0"/>
        <v>35.788577151208756</v>
      </c>
      <c r="H11" s="10">
        <f t="shared" si="1"/>
        <v>2.4699837167853955E-2</v>
      </c>
      <c r="I11" s="11">
        <f t="shared" si="1"/>
        <v>2.4699837167853955E-2</v>
      </c>
    </row>
    <row r="12" spans="1:9" x14ac:dyDescent="0.25">
      <c r="A12" s="5" t="s">
        <v>14</v>
      </c>
      <c r="B12" s="6"/>
      <c r="C12" s="7"/>
      <c r="D12" s="6"/>
      <c r="E12" s="7"/>
      <c r="F12" s="8">
        <f t="shared" si="0"/>
        <v>0</v>
      </c>
      <c r="G12" s="12">
        <f t="shared" si="0"/>
        <v>0</v>
      </c>
      <c r="H12" s="10" t="str">
        <f t="shared" si="1"/>
        <v/>
      </c>
      <c r="I12" s="11" t="str">
        <f t="shared" si="1"/>
        <v/>
      </c>
    </row>
    <row r="13" spans="1:9" x14ac:dyDescent="0.25">
      <c r="A13" s="5" t="s">
        <v>15</v>
      </c>
      <c r="B13" s="6"/>
      <c r="C13" s="7"/>
      <c r="D13" s="6"/>
      <c r="E13" s="7"/>
      <c r="F13" s="8">
        <f t="shared" si="0"/>
        <v>0</v>
      </c>
      <c r="G13" s="12">
        <f t="shared" si="0"/>
        <v>0</v>
      </c>
      <c r="H13" s="10" t="str">
        <f t="shared" si="1"/>
        <v/>
      </c>
      <c r="I13" s="11" t="str">
        <f t="shared" si="1"/>
        <v/>
      </c>
    </row>
    <row r="14" spans="1:9" x14ac:dyDescent="0.25">
      <c r="A14" s="5" t="s">
        <v>16</v>
      </c>
      <c r="B14" s="6">
        <v>105328005.98203126</v>
      </c>
      <c r="C14" s="7">
        <v>11813.369894799378</v>
      </c>
      <c r="D14" s="6">
        <v>99015013.812646285</v>
      </c>
      <c r="E14" s="7">
        <v>11105.317834527399</v>
      </c>
      <c r="F14" s="8">
        <f t="shared" si="0"/>
        <v>-6312992.1693849713</v>
      </c>
      <c r="G14" s="12">
        <f t="shared" si="0"/>
        <v>-708.05206027197892</v>
      </c>
      <c r="H14" s="10">
        <f t="shared" si="1"/>
        <v>-5.9936501318195945E-2</v>
      </c>
      <c r="I14" s="11">
        <f t="shared" si="1"/>
        <v>-5.9936501318195945E-2</v>
      </c>
    </row>
    <row r="15" spans="1:9" x14ac:dyDescent="0.25">
      <c r="A15" s="5" t="s">
        <v>17</v>
      </c>
      <c r="B15" s="6">
        <v>212286.8620483992</v>
      </c>
      <c r="C15" s="7">
        <v>3369.6327309269714</v>
      </c>
      <c r="D15" s="6">
        <v>186237.79857165692</v>
      </c>
      <c r="E15" s="7">
        <v>2956.1555328834434</v>
      </c>
      <c r="F15" s="8">
        <f t="shared" si="0"/>
        <v>-26049.063476742274</v>
      </c>
      <c r="G15" s="12">
        <f t="shared" si="0"/>
        <v>-413.47719804352801</v>
      </c>
      <c r="H15" s="10">
        <f t="shared" si="1"/>
        <v>-0.12270690341074131</v>
      </c>
      <c r="I15" s="11">
        <f t="shared" si="1"/>
        <v>-0.1227069034107412</v>
      </c>
    </row>
    <row r="16" spans="1:9" x14ac:dyDescent="0.25">
      <c r="A16" s="5" t="s">
        <v>18</v>
      </c>
      <c r="B16" s="6">
        <v>104705224.68075715</v>
      </c>
      <c r="C16" s="7">
        <v>83630.371150764491</v>
      </c>
      <c r="D16" s="6">
        <v>99088258.726111978</v>
      </c>
      <c r="E16" s="7">
        <v>79143.976618300308</v>
      </c>
      <c r="F16" s="8">
        <f t="shared" si="0"/>
        <v>-5616965.9546451718</v>
      </c>
      <c r="G16" s="12">
        <f t="shared" si="0"/>
        <v>-4486.3945324641827</v>
      </c>
      <c r="H16" s="10">
        <f t="shared" si="1"/>
        <v>-5.3645517420655153E-2</v>
      </c>
      <c r="I16" s="11">
        <f t="shared" si="1"/>
        <v>-5.3645517420655042E-2</v>
      </c>
    </row>
    <row r="17" spans="1:9" x14ac:dyDescent="0.25">
      <c r="A17" s="5" t="s">
        <v>36</v>
      </c>
      <c r="B17" s="6"/>
      <c r="C17" s="7"/>
      <c r="D17" s="6"/>
      <c r="E17" s="7"/>
      <c r="F17" s="8">
        <f t="shared" ref="F17" si="2">D17-B17</f>
        <v>0</v>
      </c>
      <c r="G17" s="12">
        <f t="shared" ref="G17" si="3">E17-C17</f>
        <v>0</v>
      </c>
      <c r="H17" s="10" t="str">
        <f t="shared" ref="H17" si="4">IF(B17,D17/B17-1,"")</f>
        <v/>
      </c>
      <c r="I17" s="11" t="str">
        <f t="shared" ref="I17" si="5">IF(C17,E17/C17-1,"")</f>
        <v/>
      </c>
    </row>
    <row r="18" spans="1:9" x14ac:dyDescent="0.25">
      <c r="A18" s="5" t="s">
        <v>19</v>
      </c>
      <c r="B18" s="6">
        <v>1074373.3939233755</v>
      </c>
      <c r="C18" s="7">
        <v>3412.2040574072939</v>
      </c>
      <c r="D18" s="6">
        <v>1159942.9562712552</v>
      </c>
      <c r="E18" s="7">
        <v>3683.9725221565482</v>
      </c>
      <c r="F18" s="8">
        <f t="shared" si="0"/>
        <v>85569.562347879633</v>
      </c>
      <c r="G18" s="12">
        <f t="shared" si="0"/>
        <v>271.76846474925424</v>
      </c>
      <c r="H18" s="10">
        <f t="shared" si="1"/>
        <v>7.9646017699115168E-2</v>
      </c>
      <c r="I18" s="11">
        <f t="shared" si="1"/>
        <v>7.9646017699115168E-2</v>
      </c>
    </row>
    <row r="19" spans="1:9" x14ac:dyDescent="0.25">
      <c r="A19" s="5" t="s">
        <v>20</v>
      </c>
      <c r="B19" s="6">
        <v>744640.44189574081</v>
      </c>
      <c r="C19" s="7">
        <v>3097.9441430807219</v>
      </c>
      <c r="D19" s="6">
        <v>810277.44133335946</v>
      </c>
      <c r="E19" s="7">
        <v>3371.015207364434</v>
      </c>
      <c r="F19" s="8">
        <f t="shared" si="0"/>
        <v>65636.999437618651</v>
      </c>
      <c r="G19" s="12">
        <f t="shared" si="0"/>
        <v>273.07106428371208</v>
      </c>
      <c r="H19" s="10">
        <f t="shared" si="1"/>
        <v>8.8145896656535161E-2</v>
      </c>
      <c r="I19" s="11">
        <f t="shared" si="1"/>
        <v>8.8145896656535383E-2</v>
      </c>
    </row>
    <row r="20" spans="1:9" x14ac:dyDescent="0.25">
      <c r="A20" s="5" t="s">
        <v>21</v>
      </c>
      <c r="B20" s="6">
        <v>15498.260050403267</v>
      </c>
      <c r="C20" s="7">
        <v>5325.8625602760367</v>
      </c>
      <c r="D20" s="6">
        <v>16484.712245973496</v>
      </c>
      <c r="E20" s="7">
        <v>5664.8495690630571</v>
      </c>
      <c r="F20" s="8">
        <f t="shared" si="0"/>
        <v>986.45219557022938</v>
      </c>
      <c r="G20" s="12">
        <f t="shared" si="0"/>
        <v>338.98700878702039</v>
      </c>
      <c r="H20" s="10">
        <f t="shared" si="1"/>
        <v>6.3649222065064182E-2</v>
      </c>
      <c r="I20" s="11">
        <f t="shared" si="1"/>
        <v>6.3649222065064182E-2</v>
      </c>
    </row>
    <row r="21" spans="1:9" x14ac:dyDescent="0.25">
      <c r="A21" s="5" t="s">
        <v>22</v>
      </c>
      <c r="B21" s="6">
        <v>88732.636325131331</v>
      </c>
      <c r="C21" s="7">
        <v>3811.5393610451601</v>
      </c>
      <c r="D21" s="6">
        <v>95089.470449214408</v>
      </c>
      <c r="E21" s="7">
        <v>4084.5992461002752</v>
      </c>
      <c r="F21" s="8">
        <f t="shared" si="0"/>
        <v>6356.8341240830778</v>
      </c>
      <c r="G21" s="12">
        <f t="shared" si="0"/>
        <v>273.05988505511505</v>
      </c>
      <c r="H21" s="10">
        <f t="shared" si="1"/>
        <v>7.1640316205534127E-2</v>
      </c>
      <c r="I21" s="11">
        <f t="shared" si="1"/>
        <v>7.1640316205534127E-2</v>
      </c>
    </row>
    <row r="22" spans="1:9" x14ac:dyDescent="0.25">
      <c r="A22" s="5" t="s">
        <v>23</v>
      </c>
      <c r="B22" s="6">
        <v>2476315.4859713991</v>
      </c>
      <c r="C22" s="7">
        <v>107665.89069440866</v>
      </c>
      <c r="D22" s="6">
        <v>2652339.084544572</v>
      </c>
      <c r="E22" s="7">
        <v>115319.0906323727</v>
      </c>
      <c r="F22" s="8">
        <f t="shared" si="0"/>
        <v>176023.59857317293</v>
      </c>
      <c r="G22" s="12">
        <f t="shared" si="0"/>
        <v>7653.1999379640329</v>
      </c>
      <c r="H22" s="10">
        <f t="shared" si="1"/>
        <v>7.1082864671470958E-2</v>
      </c>
      <c r="I22" s="11">
        <f t="shared" si="1"/>
        <v>7.1082864671470958E-2</v>
      </c>
    </row>
    <row r="23" spans="1:9" x14ac:dyDescent="0.25">
      <c r="A23" s="5" t="s">
        <v>24</v>
      </c>
      <c r="B23" s="6">
        <v>-2788.1650329162435</v>
      </c>
      <c r="C23" s="7">
        <v>-52.606887413514031</v>
      </c>
      <c r="D23" s="6">
        <v>-2078.7648871299302</v>
      </c>
      <c r="E23" s="7">
        <v>-39.221979002451512</v>
      </c>
      <c r="F23" s="8">
        <f t="shared" si="0"/>
        <v>709.40014578631326</v>
      </c>
      <c r="G23" s="12">
        <f t="shared" si="0"/>
        <v>13.384908411062518</v>
      </c>
      <c r="H23" s="10">
        <f t="shared" si="1"/>
        <v>-0.254432624113475</v>
      </c>
      <c r="I23" s="11">
        <f t="shared" si="1"/>
        <v>-0.25443262411347511</v>
      </c>
    </row>
    <row r="24" spans="1:9" x14ac:dyDescent="0.25">
      <c r="A24" s="5" t="s">
        <v>25</v>
      </c>
      <c r="B24" s="6"/>
      <c r="C24" s="7"/>
      <c r="D24" s="6"/>
      <c r="E24" s="7"/>
      <c r="F24" s="8">
        <f t="shared" si="0"/>
        <v>0</v>
      </c>
      <c r="G24" s="12">
        <f t="shared" si="0"/>
        <v>0</v>
      </c>
      <c r="H24" s="10" t="str">
        <f t="shared" si="1"/>
        <v/>
      </c>
      <c r="I24" s="11" t="str">
        <f t="shared" si="1"/>
        <v/>
      </c>
    </row>
    <row r="25" spans="1:9" x14ac:dyDescent="0.25">
      <c r="A25" s="5" t="s">
        <v>26</v>
      </c>
      <c r="B25" s="6">
        <v>-8898.8470550395796</v>
      </c>
      <c r="C25" s="7">
        <v>-494.38039194664333</v>
      </c>
      <c r="D25" s="6">
        <v>-6634.6900472413918</v>
      </c>
      <c r="E25" s="7">
        <v>-368.59389151341065</v>
      </c>
      <c r="F25" s="8">
        <f t="shared" si="0"/>
        <v>2264.1570077981878</v>
      </c>
      <c r="G25" s="12">
        <f t="shared" si="0"/>
        <v>125.78650043323267</v>
      </c>
      <c r="H25" s="10">
        <f t="shared" si="1"/>
        <v>-0.25443262411347478</v>
      </c>
      <c r="I25" s="11">
        <f t="shared" si="1"/>
        <v>-0.25443262411347489</v>
      </c>
    </row>
    <row r="26" spans="1:9" x14ac:dyDescent="0.25">
      <c r="A26" s="5" t="s">
        <v>27</v>
      </c>
      <c r="B26" s="6">
        <v>-52990.231698806892</v>
      </c>
      <c r="C26" s="7">
        <v>-3785.0165499147779</v>
      </c>
      <c r="D26" s="6">
        <v>-39556.199018494211</v>
      </c>
      <c r="E26" s="7">
        <v>-2825.4427870353006</v>
      </c>
      <c r="F26" s="8">
        <f t="shared" si="0"/>
        <v>13434.032680312681</v>
      </c>
      <c r="G26" s="12">
        <f t="shared" si="0"/>
        <v>959.57376287947727</v>
      </c>
      <c r="H26" s="10">
        <f t="shared" si="1"/>
        <v>-0.25351904020104821</v>
      </c>
      <c r="I26" s="11">
        <f t="shared" si="1"/>
        <v>-0.25351904020104821</v>
      </c>
    </row>
    <row r="27" spans="1:9" x14ac:dyDescent="0.25">
      <c r="A27" s="5" t="s">
        <v>28</v>
      </c>
      <c r="B27" s="6"/>
      <c r="C27" s="7"/>
      <c r="D27" s="6"/>
      <c r="E27" s="7"/>
      <c r="F27" s="8">
        <f t="shared" si="0"/>
        <v>0</v>
      </c>
      <c r="G27" s="12">
        <f t="shared" si="0"/>
        <v>0</v>
      </c>
      <c r="H27" s="10" t="str">
        <f t="shared" si="1"/>
        <v/>
      </c>
      <c r="I27" s="11" t="str">
        <f t="shared" si="1"/>
        <v/>
      </c>
    </row>
    <row r="28" spans="1:9" x14ac:dyDescent="0.25">
      <c r="A28" s="5" t="s">
        <v>29</v>
      </c>
      <c r="B28" s="6"/>
      <c r="C28" s="7"/>
      <c r="D28" s="6"/>
      <c r="E28" s="7"/>
      <c r="F28" s="8">
        <f t="shared" si="0"/>
        <v>0</v>
      </c>
      <c r="G28" s="12">
        <f t="shared" si="0"/>
        <v>0</v>
      </c>
      <c r="H28" s="10" t="str">
        <f t="shared" si="1"/>
        <v/>
      </c>
      <c r="I28" s="11" t="str">
        <f t="shared" si="1"/>
        <v/>
      </c>
    </row>
    <row r="29" spans="1:9" x14ac:dyDescent="0.25">
      <c r="A29" s="5" t="s">
        <v>30</v>
      </c>
      <c r="B29" s="6">
        <v>-10271.111860658944</v>
      </c>
      <c r="C29" s="7">
        <v>-5135.5559303294722</v>
      </c>
      <c r="D29" s="6">
        <v>-7176.9015797224301</v>
      </c>
      <c r="E29" s="7">
        <v>-3588.4507898612151</v>
      </c>
      <c r="F29" s="8">
        <f t="shared" si="0"/>
        <v>3094.2102809365142</v>
      </c>
      <c r="G29" s="12">
        <f t="shared" si="0"/>
        <v>1547.1051404682571</v>
      </c>
      <c r="H29" s="10">
        <f t="shared" si="1"/>
        <v>-0.30125368342916725</v>
      </c>
      <c r="I29" s="11">
        <f t="shared" si="1"/>
        <v>-0.30125368342916725</v>
      </c>
    </row>
    <row r="30" spans="1:9" x14ac:dyDescent="0.25">
      <c r="A30" s="5" t="s">
        <v>31</v>
      </c>
      <c r="B30" s="6">
        <v>-721550.22609228396</v>
      </c>
      <c r="C30" s="7">
        <v>-32797.737549649268</v>
      </c>
      <c r="D30" s="6">
        <v>-513668.03856723412</v>
      </c>
      <c r="E30" s="7">
        <v>-23348.54720760155</v>
      </c>
      <c r="F30" s="8">
        <f t="shared" si="0"/>
        <v>207882.18752504984</v>
      </c>
      <c r="G30" s="12">
        <f t="shared" si="0"/>
        <v>9449.1903420477174</v>
      </c>
      <c r="H30" s="10">
        <f t="shared" si="1"/>
        <v>-0.28810494406034926</v>
      </c>
      <c r="I30" s="11">
        <f t="shared" si="1"/>
        <v>-0.28810494406034926</v>
      </c>
    </row>
    <row r="31" spans="1:9" x14ac:dyDescent="0.25">
      <c r="A31" s="5" t="s">
        <v>32</v>
      </c>
      <c r="B31" s="6"/>
      <c r="C31" s="7"/>
      <c r="D31" s="6"/>
      <c r="E31" s="7"/>
      <c r="F31" s="8">
        <f t="shared" si="0"/>
        <v>0</v>
      </c>
      <c r="G31" s="12">
        <f t="shared" si="0"/>
        <v>0</v>
      </c>
      <c r="H31" s="10" t="str">
        <f t="shared" si="1"/>
        <v/>
      </c>
      <c r="I31" s="11" t="str">
        <f t="shared" si="1"/>
        <v/>
      </c>
    </row>
    <row r="32" spans="1:9" x14ac:dyDescent="0.25">
      <c r="A32" s="5" t="s">
        <v>33</v>
      </c>
      <c r="B32" s="6"/>
      <c r="C32" s="7"/>
      <c r="D32" s="6"/>
      <c r="E32" s="7"/>
      <c r="F32" s="8">
        <f t="shared" si="0"/>
        <v>0</v>
      </c>
      <c r="G32" s="12">
        <f t="shared" si="0"/>
        <v>0</v>
      </c>
      <c r="H32" s="10" t="str">
        <f t="shared" si="1"/>
        <v/>
      </c>
      <c r="I32" s="11" t="str">
        <f t="shared" si="1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workbookViewId="0">
      <pane xSplit="1" ySplit="1" topLeftCell="B2" activePane="bottomRight" state="frozen"/>
      <selection activeCell="F17" sqref="F17:I17"/>
      <selection pane="topRight" activeCell="F17" sqref="F17:I17"/>
      <selection pane="bottomLeft" activeCell="F17" sqref="F17:I17"/>
      <selection pane="bottomRight" activeCell="B2" sqref="B2"/>
    </sheetView>
  </sheetViews>
  <sheetFormatPr defaultRowHeight="15" x14ac:dyDescent="0.25"/>
  <cols>
    <col min="1" max="1" width="48.7109375" customWidth="1"/>
    <col min="2" max="255" width="14.7109375" customWidth="1"/>
  </cols>
  <sheetData>
    <row r="1" spans="1:9" ht="19.5" x14ac:dyDescent="0.3">
      <c r="A1" s="1" t="s">
        <v>35</v>
      </c>
    </row>
    <row r="3" spans="1:9" ht="19.5" x14ac:dyDescent="0.3">
      <c r="B3" s="2" t="s">
        <v>1</v>
      </c>
      <c r="C3" s="2"/>
      <c r="D3" s="2" t="s">
        <v>2</v>
      </c>
      <c r="E3" s="2"/>
      <c r="F3" s="2" t="s">
        <v>3</v>
      </c>
      <c r="G3" s="2"/>
      <c r="H3" s="2" t="s">
        <v>4</v>
      </c>
      <c r="I3" s="2"/>
    </row>
    <row r="4" spans="1:9" ht="30" x14ac:dyDescent="0.25">
      <c r="B4" s="3" t="s">
        <v>5</v>
      </c>
      <c r="C4" s="4" t="s">
        <v>6</v>
      </c>
      <c r="D4" s="3" t="s">
        <v>5</v>
      </c>
      <c r="E4" s="4" t="s">
        <v>6</v>
      </c>
      <c r="F4" s="3" t="s">
        <v>5</v>
      </c>
      <c r="G4" s="4" t="s">
        <v>6</v>
      </c>
      <c r="H4" s="3" t="s">
        <v>5</v>
      </c>
      <c r="I4" s="4" t="s">
        <v>6</v>
      </c>
    </row>
    <row r="5" spans="1:9" x14ac:dyDescent="0.25">
      <c r="A5" s="5" t="s">
        <v>7</v>
      </c>
      <c r="B5" s="6">
        <v>181504104.14811891</v>
      </c>
      <c r="C5" s="7">
        <v>114.35692171240352</v>
      </c>
      <c r="D5" s="6">
        <v>185296843.34661445</v>
      </c>
      <c r="E5" s="7">
        <v>116.74654249609648</v>
      </c>
      <c r="F5" s="8">
        <f t="shared" ref="F5:G32" si="0">D5-B5</f>
        <v>3792739.198495537</v>
      </c>
      <c r="G5" s="9">
        <f t="shared" si="0"/>
        <v>2.3896207836929619</v>
      </c>
      <c r="H5" s="10">
        <f t="shared" ref="H5:I32" si="1">IF(B5,D5/B5-1,"")</f>
        <v>2.0896162190362499E-2</v>
      </c>
      <c r="I5" s="11">
        <f t="shared" si="1"/>
        <v>2.0896162190362499E-2</v>
      </c>
    </row>
    <row r="6" spans="1:9" x14ac:dyDescent="0.25">
      <c r="A6" s="5" t="s">
        <v>8</v>
      </c>
      <c r="B6" s="6">
        <v>68628575.135327116</v>
      </c>
      <c r="C6" s="7">
        <v>136.41411106427699</v>
      </c>
      <c r="D6" s="6">
        <v>69790498.246777683</v>
      </c>
      <c r="E6" s="7">
        <v>138.72368412565879</v>
      </c>
      <c r="F6" s="8">
        <f t="shared" si="0"/>
        <v>1161923.1114505678</v>
      </c>
      <c r="G6" s="9">
        <f t="shared" si="0"/>
        <v>2.3095730613817977</v>
      </c>
      <c r="H6" s="10">
        <f t="shared" si="1"/>
        <v>1.6930602291529429E-2</v>
      </c>
      <c r="I6" s="11">
        <f t="shared" si="1"/>
        <v>1.6930602291529429E-2</v>
      </c>
    </row>
    <row r="7" spans="1:9" x14ac:dyDescent="0.25">
      <c r="A7" s="5" t="s">
        <v>9</v>
      </c>
      <c r="B7" s="6">
        <v>259943.35949141861</v>
      </c>
      <c r="C7" s="7">
        <v>15.149097237101149</v>
      </c>
      <c r="D7" s="6">
        <v>256449.49713266306</v>
      </c>
      <c r="E7" s="7">
        <v>14.94548033875302</v>
      </c>
      <c r="F7" s="8">
        <f t="shared" si="0"/>
        <v>-3493.8623587555485</v>
      </c>
      <c r="G7" s="9">
        <f t="shared" si="0"/>
        <v>-0.20361689834812857</v>
      </c>
      <c r="H7" s="10">
        <f t="shared" si="1"/>
        <v>-1.3440860215053418E-2</v>
      </c>
      <c r="I7" s="11">
        <f t="shared" si="1"/>
        <v>-1.3440860215053418E-2</v>
      </c>
    </row>
    <row r="8" spans="1:9" x14ac:dyDescent="0.25">
      <c r="A8" s="5" t="s">
        <v>10</v>
      </c>
      <c r="B8" s="6">
        <v>21235243.877018429</v>
      </c>
      <c r="C8" s="7">
        <v>173.40696785878072</v>
      </c>
      <c r="D8" s="6">
        <v>21475994.241451364</v>
      </c>
      <c r="E8" s="7">
        <v>175.37293495334245</v>
      </c>
      <c r="F8" s="8">
        <f t="shared" si="0"/>
        <v>240750.36443293467</v>
      </c>
      <c r="G8" s="9">
        <f t="shared" si="0"/>
        <v>1.9659670945617336</v>
      </c>
      <c r="H8" s="10">
        <f t="shared" si="1"/>
        <v>1.1337301602336813E-2</v>
      </c>
      <c r="I8" s="11">
        <f t="shared" si="1"/>
        <v>1.1337301602336813E-2</v>
      </c>
    </row>
    <row r="9" spans="1:9" x14ac:dyDescent="0.25">
      <c r="A9" s="5" t="s">
        <v>11</v>
      </c>
      <c r="B9" s="6">
        <v>16582414.571646912</v>
      </c>
      <c r="C9" s="7">
        <v>338.34066988322849</v>
      </c>
      <c r="D9" s="6">
        <v>16632885.802265842</v>
      </c>
      <c r="E9" s="7">
        <v>339.37046381966991</v>
      </c>
      <c r="F9" s="8">
        <f t="shared" si="0"/>
        <v>50471.23061892949</v>
      </c>
      <c r="G9" s="9">
        <f t="shared" si="0"/>
        <v>1.0297939364414219</v>
      </c>
      <c r="H9" s="10">
        <f t="shared" si="1"/>
        <v>3.0436599206262738E-3</v>
      </c>
      <c r="I9" s="11">
        <f t="shared" si="1"/>
        <v>3.0436599206262738E-3</v>
      </c>
    </row>
    <row r="10" spans="1:9" x14ac:dyDescent="0.25">
      <c r="A10" s="5" t="s">
        <v>12</v>
      </c>
      <c r="B10" s="6">
        <v>44672.387877233152</v>
      </c>
      <c r="C10" s="7">
        <v>28.654514353581238</v>
      </c>
      <c r="D10" s="6">
        <v>44152.941506567651</v>
      </c>
      <c r="E10" s="7">
        <v>28.321322326214016</v>
      </c>
      <c r="F10" s="8">
        <f t="shared" si="0"/>
        <v>-519.44637066550058</v>
      </c>
      <c r="G10" s="9">
        <f t="shared" si="0"/>
        <v>-0.33319202736722175</v>
      </c>
      <c r="H10" s="10">
        <f t="shared" si="1"/>
        <v>-1.1627906976744207E-2</v>
      </c>
      <c r="I10" s="11">
        <f t="shared" si="1"/>
        <v>-1.1627906976744096E-2</v>
      </c>
    </row>
    <row r="11" spans="1:9" x14ac:dyDescent="0.25">
      <c r="A11" s="5" t="s">
        <v>13</v>
      </c>
      <c r="B11" s="6">
        <v>21274113.162165452</v>
      </c>
      <c r="C11" s="7">
        <v>1914.6893314882057</v>
      </c>
      <c r="D11" s="6">
        <v>21745784.184262682</v>
      </c>
      <c r="E11" s="7">
        <v>1957.1401479851213</v>
      </c>
      <c r="F11" s="8">
        <f t="shared" si="0"/>
        <v>471671.02209722996</v>
      </c>
      <c r="G11" s="9">
        <f t="shared" si="0"/>
        <v>42.45081649691565</v>
      </c>
      <c r="H11" s="10">
        <f t="shared" si="1"/>
        <v>2.2171124995991054E-2</v>
      </c>
      <c r="I11" s="11">
        <f t="shared" si="1"/>
        <v>2.2171124995991054E-2</v>
      </c>
    </row>
    <row r="12" spans="1:9" x14ac:dyDescent="0.25">
      <c r="A12" s="5" t="s">
        <v>14</v>
      </c>
      <c r="B12" s="6"/>
      <c r="C12" s="7"/>
      <c r="D12" s="6"/>
      <c r="E12" s="7"/>
      <c r="F12" s="8">
        <f t="shared" si="0"/>
        <v>0</v>
      </c>
      <c r="G12" s="9">
        <f t="shared" si="0"/>
        <v>0</v>
      </c>
      <c r="H12" s="10" t="str">
        <f t="shared" si="1"/>
        <v/>
      </c>
      <c r="I12" s="11" t="str">
        <f t="shared" si="1"/>
        <v/>
      </c>
    </row>
    <row r="13" spans="1:9" x14ac:dyDescent="0.25">
      <c r="A13" s="5" t="s">
        <v>15</v>
      </c>
      <c r="B13" s="6"/>
      <c r="C13" s="7"/>
      <c r="D13" s="6"/>
      <c r="E13" s="7"/>
      <c r="F13" s="8">
        <f t="shared" si="0"/>
        <v>0</v>
      </c>
      <c r="G13" s="9">
        <f t="shared" si="0"/>
        <v>0</v>
      </c>
      <c r="H13" s="10" t="str">
        <f t="shared" si="1"/>
        <v/>
      </c>
      <c r="I13" s="11" t="str">
        <f t="shared" si="1"/>
        <v/>
      </c>
    </row>
    <row r="14" spans="1:9" x14ac:dyDescent="0.25">
      <c r="A14" s="5" t="s">
        <v>16</v>
      </c>
      <c r="B14" s="6">
        <v>56968712.451349258</v>
      </c>
      <c r="C14" s="7">
        <v>9181.0978970748201</v>
      </c>
      <c r="D14" s="6">
        <v>54671937.740345657</v>
      </c>
      <c r="E14" s="7">
        <v>8810.9488703216211</v>
      </c>
      <c r="F14" s="8">
        <f t="shared" si="0"/>
        <v>-2296774.7110036016</v>
      </c>
      <c r="G14" s="9">
        <f t="shared" si="0"/>
        <v>-370.149026753199</v>
      </c>
      <c r="H14" s="10">
        <f t="shared" si="1"/>
        <v>-4.0316423035978266E-2</v>
      </c>
      <c r="I14" s="11">
        <f t="shared" si="1"/>
        <v>-4.0316423035978266E-2</v>
      </c>
    </row>
    <row r="15" spans="1:9" x14ac:dyDescent="0.25">
      <c r="A15" s="5" t="s">
        <v>17</v>
      </c>
      <c r="B15" s="6">
        <v>173798.3595797265</v>
      </c>
      <c r="C15" s="7">
        <v>6951.9343831890601</v>
      </c>
      <c r="D15" s="6">
        <v>147404.04375845043</v>
      </c>
      <c r="E15" s="7">
        <v>5896.1617503380166</v>
      </c>
      <c r="F15" s="8">
        <f t="shared" si="0"/>
        <v>-26394.315821276075</v>
      </c>
      <c r="G15" s="9">
        <f t="shared" si="0"/>
        <v>-1055.7726328510435</v>
      </c>
      <c r="H15" s="10">
        <f t="shared" si="1"/>
        <v>-0.1518674623000007</v>
      </c>
      <c r="I15" s="11">
        <f t="shared" si="1"/>
        <v>-0.1518674623000007</v>
      </c>
    </row>
    <row r="16" spans="1:9" x14ac:dyDescent="0.25">
      <c r="A16" s="5" t="s">
        <v>18</v>
      </c>
      <c r="B16" s="6">
        <v>39603004.475577503</v>
      </c>
      <c r="C16" s="7">
        <v>49135.241284835611</v>
      </c>
      <c r="D16" s="6">
        <v>36605663.446938723</v>
      </c>
      <c r="E16" s="7">
        <v>45416.45588950214</v>
      </c>
      <c r="F16" s="8">
        <f t="shared" si="0"/>
        <v>-2997341.0286387801</v>
      </c>
      <c r="G16" s="9">
        <f t="shared" si="0"/>
        <v>-3718.7853953334707</v>
      </c>
      <c r="H16" s="10">
        <f t="shared" si="1"/>
        <v>-7.5684687773807435E-2</v>
      </c>
      <c r="I16" s="11">
        <f t="shared" si="1"/>
        <v>-7.5684687773807324E-2</v>
      </c>
    </row>
    <row r="17" spans="1:9" x14ac:dyDescent="0.25">
      <c r="A17" s="5" t="s">
        <v>36</v>
      </c>
      <c r="B17" s="6"/>
      <c r="C17" s="7"/>
      <c r="D17" s="6"/>
      <c r="E17" s="7"/>
      <c r="F17" s="8">
        <f t="shared" ref="F17" si="2">D17-B17</f>
        <v>0</v>
      </c>
      <c r="G17" s="9">
        <f t="shared" ref="G17" si="3">E17-C17</f>
        <v>0</v>
      </c>
      <c r="H17" s="10" t="str">
        <f t="shared" ref="H17" si="4">IF(B17,D17/B17-1,"")</f>
        <v/>
      </c>
      <c r="I17" s="11" t="str">
        <f t="shared" ref="I17" si="5">IF(C17,E17/C17-1,"")</f>
        <v/>
      </c>
    </row>
    <row r="18" spans="1:9" x14ac:dyDescent="0.25">
      <c r="A18" s="5" t="s">
        <v>19</v>
      </c>
      <c r="B18" s="6">
        <v>514755.90156521992</v>
      </c>
      <c r="C18" s="7">
        <v>739.79589421969843</v>
      </c>
      <c r="D18" s="6">
        <v>521037.4443588868</v>
      </c>
      <c r="E18" s="7">
        <v>748.82358978178866</v>
      </c>
      <c r="F18" s="8">
        <f t="shared" si="0"/>
        <v>6281.5427936668857</v>
      </c>
      <c r="G18" s="9">
        <f t="shared" si="0"/>
        <v>9.0276955620902299</v>
      </c>
      <c r="H18" s="10">
        <f t="shared" si="1"/>
        <v>1.2202954399486377E-2</v>
      </c>
      <c r="I18" s="11">
        <f t="shared" si="1"/>
        <v>1.2202954399486377E-2</v>
      </c>
    </row>
    <row r="19" spans="1:9" x14ac:dyDescent="0.25">
      <c r="A19" s="5" t="s">
        <v>20</v>
      </c>
      <c r="B19" s="6">
        <v>447879.50033783301</v>
      </c>
      <c r="C19" s="7">
        <v>1053.2987948191815</v>
      </c>
      <c r="D19" s="6">
        <v>455542.45441835426</v>
      </c>
      <c r="E19" s="7">
        <v>1071.3201159372045</v>
      </c>
      <c r="F19" s="8">
        <f t="shared" si="0"/>
        <v>7662.9540805212455</v>
      </c>
      <c r="G19" s="9">
        <f t="shared" si="0"/>
        <v>18.021321118023025</v>
      </c>
      <c r="H19" s="10">
        <f t="shared" si="1"/>
        <v>1.710941017559664E-2</v>
      </c>
      <c r="I19" s="11">
        <f t="shared" si="1"/>
        <v>1.710941017559664E-2</v>
      </c>
    </row>
    <row r="20" spans="1:9" x14ac:dyDescent="0.25">
      <c r="A20" s="5" t="s">
        <v>21</v>
      </c>
      <c r="B20" s="6">
        <v>46229.947321399573</v>
      </c>
      <c r="C20" s="7">
        <v>1822.3725686455207</v>
      </c>
      <c r="D20" s="6">
        <v>47228.668203147652</v>
      </c>
      <c r="E20" s="7">
        <v>1861.741887541298</v>
      </c>
      <c r="F20" s="8">
        <f t="shared" si="0"/>
        <v>998.72088174807868</v>
      </c>
      <c r="G20" s="9">
        <f t="shared" si="0"/>
        <v>39.369318895777269</v>
      </c>
      <c r="H20" s="10">
        <f t="shared" si="1"/>
        <v>2.1603331598125664E-2</v>
      </c>
      <c r="I20" s="11">
        <f t="shared" si="1"/>
        <v>2.1603331598125664E-2</v>
      </c>
    </row>
    <row r="21" spans="1:9" x14ac:dyDescent="0.25">
      <c r="A21" s="5" t="s">
        <v>22</v>
      </c>
      <c r="B21" s="6">
        <v>33307.950479134641</v>
      </c>
      <c r="C21" s="7">
        <v>540.64326839265425</v>
      </c>
      <c r="D21" s="6">
        <v>33512.472982076695</v>
      </c>
      <c r="E21" s="7">
        <v>543.96300775997759</v>
      </c>
      <c r="F21" s="8">
        <f t="shared" si="0"/>
        <v>204.52250294205442</v>
      </c>
      <c r="G21" s="9">
        <f t="shared" si="0"/>
        <v>3.3197393673233364</v>
      </c>
      <c r="H21" s="10">
        <f t="shared" si="1"/>
        <v>6.1403508771928905E-3</v>
      </c>
      <c r="I21" s="11">
        <f t="shared" si="1"/>
        <v>6.1403508771931126E-3</v>
      </c>
    </row>
    <row r="22" spans="1:9" x14ac:dyDescent="0.25">
      <c r="A22" s="5" t="s">
        <v>23</v>
      </c>
      <c r="B22" s="6">
        <v>5163548.7841542494</v>
      </c>
      <c r="C22" s="7">
        <v>286863.82134190272</v>
      </c>
      <c r="D22" s="6">
        <v>5264991.8153114272</v>
      </c>
      <c r="E22" s="7">
        <v>292499.5452950793</v>
      </c>
      <c r="F22" s="8">
        <f t="shared" si="0"/>
        <v>101443.03115717787</v>
      </c>
      <c r="G22" s="9">
        <f t="shared" si="0"/>
        <v>5635.7239531765808</v>
      </c>
      <c r="H22" s="10">
        <f t="shared" si="1"/>
        <v>1.964599065442818E-2</v>
      </c>
      <c r="I22" s="11">
        <f t="shared" si="1"/>
        <v>1.964599065442818E-2</v>
      </c>
    </row>
    <row r="23" spans="1:9" x14ac:dyDescent="0.25">
      <c r="A23" s="5" t="s">
        <v>24</v>
      </c>
      <c r="B23" s="6">
        <v>-4410.3419610203073</v>
      </c>
      <c r="C23" s="7">
        <v>-25.641523029187834</v>
      </c>
      <c r="D23" s="6">
        <v>-4190.5574779129829</v>
      </c>
      <c r="E23" s="7">
        <v>-24.363706266935946</v>
      </c>
      <c r="F23" s="8">
        <f t="shared" si="0"/>
        <v>219.78448310732438</v>
      </c>
      <c r="G23" s="9">
        <f t="shared" si="0"/>
        <v>1.2778167622518879</v>
      </c>
      <c r="H23" s="10">
        <f t="shared" si="1"/>
        <v>-4.9833887043189362E-2</v>
      </c>
      <c r="I23" s="11">
        <f t="shared" si="1"/>
        <v>-4.9833887043189473E-2</v>
      </c>
    </row>
    <row r="24" spans="1:9" x14ac:dyDescent="0.25">
      <c r="A24" s="5" t="s">
        <v>25</v>
      </c>
      <c r="B24" s="6"/>
      <c r="C24" s="7"/>
      <c r="D24" s="6"/>
      <c r="E24" s="7"/>
      <c r="F24" s="8">
        <f t="shared" si="0"/>
        <v>0</v>
      </c>
      <c r="G24" s="9">
        <f t="shared" si="0"/>
        <v>0</v>
      </c>
      <c r="H24" s="10" t="str">
        <f t="shared" si="1"/>
        <v/>
      </c>
      <c r="I24" s="11" t="str">
        <f t="shared" si="1"/>
        <v/>
      </c>
    </row>
    <row r="25" spans="1:9" x14ac:dyDescent="0.25">
      <c r="A25" s="5" t="s">
        <v>26</v>
      </c>
      <c r="B25" s="6">
        <v>-3663.1350840000009</v>
      </c>
      <c r="C25" s="7">
        <v>-38.559316673684222</v>
      </c>
      <c r="D25" s="6">
        <v>-3480.586824</v>
      </c>
      <c r="E25" s="7">
        <v>-36.637756042105266</v>
      </c>
      <c r="F25" s="8">
        <f t="shared" si="0"/>
        <v>182.54826000000094</v>
      </c>
      <c r="G25" s="9">
        <f t="shared" si="0"/>
        <v>1.9215606315789557</v>
      </c>
      <c r="H25" s="10">
        <f t="shared" si="1"/>
        <v>-4.9833887043189584E-2</v>
      </c>
      <c r="I25" s="11">
        <f t="shared" si="1"/>
        <v>-4.9833887043189584E-2</v>
      </c>
    </row>
    <row r="26" spans="1:9" x14ac:dyDescent="0.25">
      <c r="A26" s="5" t="s">
        <v>27</v>
      </c>
      <c r="B26" s="6">
        <v>-16915.745229332628</v>
      </c>
      <c r="C26" s="7">
        <v>-890.30238049119089</v>
      </c>
      <c r="D26" s="6">
        <v>-16076.742358445195</v>
      </c>
      <c r="E26" s="7">
        <v>-846.14433465501031</v>
      </c>
      <c r="F26" s="8">
        <f t="shared" si="0"/>
        <v>839.00287088743244</v>
      </c>
      <c r="G26" s="9">
        <f t="shared" si="0"/>
        <v>44.158045836180577</v>
      </c>
      <c r="H26" s="10">
        <f t="shared" si="1"/>
        <v>-4.9598930435093447E-2</v>
      </c>
      <c r="I26" s="11">
        <f t="shared" si="1"/>
        <v>-4.9598930435093336E-2</v>
      </c>
    </row>
    <row r="27" spans="1:9" x14ac:dyDescent="0.25">
      <c r="A27" s="5" t="s">
        <v>28</v>
      </c>
      <c r="B27" s="6"/>
      <c r="C27" s="7"/>
      <c r="D27" s="6"/>
      <c r="E27" s="7"/>
      <c r="F27" s="8">
        <f t="shared" si="0"/>
        <v>0</v>
      </c>
      <c r="G27" s="9">
        <f t="shared" si="0"/>
        <v>0</v>
      </c>
      <c r="H27" s="10" t="str">
        <f t="shared" si="1"/>
        <v/>
      </c>
      <c r="I27" s="11" t="str">
        <f t="shared" si="1"/>
        <v/>
      </c>
    </row>
    <row r="28" spans="1:9" x14ac:dyDescent="0.25">
      <c r="A28" s="5" t="s">
        <v>29</v>
      </c>
      <c r="B28" s="6"/>
      <c r="C28" s="7"/>
      <c r="D28" s="6"/>
      <c r="E28" s="7"/>
      <c r="F28" s="8">
        <f t="shared" si="0"/>
        <v>0</v>
      </c>
      <c r="G28" s="9">
        <f t="shared" si="0"/>
        <v>0</v>
      </c>
      <c r="H28" s="10" t="str">
        <f t="shared" si="1"/>
        <v/>
      </c>
      <c r="I28" s="11" t="str">
        <f t="shared" si="1"/>
        <v/>
      </c>
    </row>
    <row r="29" spans="1:9" x14ac:dyDescent="0.25">
      <c r="A29" s="5" t="s">
        <v>30</v>
      </c>
      <c r="B29" s="6">
        <v>-13992.998486000002</v>
      </c>
      <c r="C29" s="7">
        <v>-3498.2496215000006</v>
      </c>
      <c r="D29" s="6">
        <v>-14030.335819</v>
      </c>
      <c r="E29" s="7">
        <v>-3507.58395475</v>
      </c>
      <c r="F29" s="8">
        <f t="shared" si="0"/>
        <v>-37.33733299999767</v>
      </c>
      <c r="G29" s="9">
        <f t="shared" si="0"/>
        <v>-9.3343332499994176</v>
      </c>
      <c r="H29" s="10">
        <f t="shared" si="1"/>
        <v>2.6682867890934769E-3</v>
      </c>
      <c r="I29" s="11">
        <f t="shared" si="1"/>
        <v>2.6682867890934769E-3</v>
      </c>
    </row>
    <row r="30" spans="1:9" x14ac:dyDescent="0.25">
      <c r="A30" s="5" t="s">
        <v>31</v>
      </c>
      <c r="B30" s="6">
        <v>-1392402.7936965972</v>
      </c>
      <c r="C30" s="7">
        <v>-18816.253968872934</v>
      </c>
      <c r="D30" s="6">
        <v>-1394234.0051878639</v>
      </c>
      <c r="E30" s="7">
        <v>-18841.000070106271</v>
      </c>
      <c r="F30" s="8">
        <f t="shared" si="0"/>
        <v>-1831.2114912667312</v>
      </c>
      <c r="G30" s="9">
        <f t="shared" si="0"/>
        <v>-24.746101233336958</v>
      </c>
      <c r="H30" s="10">
        <f t="shared" si="1"/>
        <v>1.3151449419352979E-3</v>
      </c>
      <c r="I30" s="11">
        <f t="shared" si="1"/>
        <v>1.3151449419355199E-3</v>
      </c>
    </row>
    <row r="31" spans="1:9" x14ac:dyDescent="0.25">
      <c r="A31" s="5" t="s">
        <v>32</v>
      </c>
      <c r="B31" s="6"/>
      <c r="C31" s="7"/>
      <c r="D31" s="6"/>
      <c r="E31" s="7"/>
      <c r="F31" s="8">
        <f t="shared" si="0"/>
        <v>0</v>
      </c>
      <c r="G31" s="9">
        <f t="shared" si="0"/>
        <v>0</v>
      </c>
      <c r="H31" s="10" t="str">
        <f t="shared" si="1"/>
        <v/>
      </c>
      <c r="I31" s="11" t="str">
        <f t="shared" si="1"/>
        <v/>
      </c>
    </row>
    <row r="32" spans="1:9" x14ac:dyDescent="0.25">
      <c r="A32" s="5" t="s">
        <v>33</v>
      </c>
      <c r="B32" s="6"/>
      <c r="C32" s="7"/>
      <c r="D32" s="6"/>
      <c r="E32" s="7"/>
      <c r="F32" s="8">
        <f t="shared" si="0"/>
        <v>0</v>
      </c>
      <c r="G32" s="9">
        <f t="shared" si="0"/>
        <v>0</v>
      </c>
      <c r="H32" s="10" t="str">
        <f t="shared" si="1"/>
        <v/>
      </c>
      <c r="I32" s="11" t="str">
        <f t="shared" si="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UKPN EPN</vt:lpstr>
      <vt:lpstr>UKPN LPN</vt:lpstr>
      <vt:lpstr>UKPN SPN</vt:lpstr>
    </vt:vector>
  </TitlesOfParts>
  <Company>UK Power Networks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Day</dc:creator>
  <cp:lastModifiedBy>Oliver Day</cp:lastModifiedBy>
  <dcterms:created xsi:type="dcterms:W3CDTF">2014-01-10T16:46:41Z</dcterms:created>
  <dcterms:modified xsi:type="dcterms:W3CDTF">2014-01-15T09:32:14Z</dcterms:modified>
</cp:coreProperties>
</file>