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Summary" sheetId="3" r:id="rId1"/>
    <sheet name="February 2012" sheetId="1" r:id="rId2"/>
    <sheet name="DCP130 prototype" sheetId="2" r:id="rId3"/>
  </sheets>
  <calcPr calcId="125725"/>
</workbook>
</file>

<file path=xl/calcChain.xml><?xml version="1.0" encoding="utf-8"?>
<calcChain xmlns="http://schemas.openxmlformats.org/spreadsheetml/2006/main">
  <c r="B5" i="3"/>
  <c r="C5"/>
  <c r="B6"/>
  <c r="C6"/>
  <c r="B7"/>
  <c r="C7"/>
  <c r="B8"/>
  <c r="C8"/>
  <c r="D8" s="1"/>
  <c r="B9"/>
  <c r="C9"/>
  <c r="B10"/>
  <c r="C10"/>
  <c r="D10" s="1"/>
  <c r="B11"/>
  <c r="C11"/>
  <c r="B12"/>
  <c r="C12"/>
  <c r="B13"/>
  <c r="C13"/>
  <c r="B14"/>
  <c r="C14"/>
  <c r="B15"/>
  <c r="C15"/>
  <c r="B16"/>
  <c r="C16"/>
  <c r="D16" s="1"/>
  <c r="B17"/>
  <c r="C17"/>
  <c r="C4"/>
  <c r="B4"/>
  <c r="CS35" i="2"/>
  <c r="F17" i="3" s="1"/>
  <c r="CS34" i="2"/>
  <c r="F16" i="3" s="1"/>
  <c r="CS33" i="2"/>
  <c r="F15" i="3" s="1"/>
  <c r="K15" s="1"/>
  <c r="CS32" i="2"/>
  <c r="F14" i="3" s="1"/>
  <c r="K14" s="1"/>
  <c r="CS31" i="2"/>
  <c r="F13" i="3" s="1"/>
  <c r="CS30" i="2"/>
  <c r="F12" i="3" s="1"/>
  <c r="CS29" i="2"/>
  <c r="F11" i="3" s="1"/>
  <c r="CS28" i="2"/>
  <c r="F10" i="3" s="1"/>
  <c r="CS27" i="2"/>
  <c r="F9" i="3" s="1"/>
  <c r="CS26" i="2"/>
  <c r="F8" i="3" s="1"/>
  <c r="CS25" i="2"/>
  <c r="F7" i="3" s="1"/>
  <c r="CS24" i="2"/>
  <c r="F6" i="3" s="1"/>
  <c r="K6" s="1"/>
  <c r="CS23" i="2"/>
  <c r="F5" i="3" s="1"/>
  <c r="CS22" i="2"/>
  <c r="F4" i="3" s="1"/>
  <c r="CS6" i="2"/>
  <c r="E5" i="3" s="1"/>
  <c r="CS7" i="2"/>
  <c r="E6" i="3" s="1"/>
  <c r="CS8" i="2"/>
  <c r="E7" i="3" s="1"/>
  <c r="CS9" i="2"/>
  <c r="E8" i="3" s="1"/>
  <c r="CS10" i="2"/>
  <c r="E9" i="3" s="1"/>
  <c r="J9" s="1"/>
  <c r="CS11" i="2"/>
  <c r="E10" i="3" s="1"/>
  <c r="J10" s="1"/>
  <c r="CS12" i="2"/>
  <c r="E11" i="3" s="1"/>
  <c r="J11" s="1"/>
  <c r="CS13" i="2"/>
  <c r="E12" i="3" s="1"/>
  <c r="J12" s="1"/>
  <c r="CS14" i="2"/>
  <c r="E13" i="3" s="1"/>
  <c r="J13" s="1"/>
  <c r="CS15" i="2"/>
  <c r="E14" i="3" s="1"/>
  <c r="J14" s="1"/>
  <c r="CS16" i="2"/>
  <c r="E15" i="3" s="1"/>
  <c r="J15" s="1"/>
  <c r="CS17" i="2"/>
  <c r="E16" i="3" s="1"/>
  <c r="J16" s="1"/>
  <c r="CS18" i="2"/>
  <c r="E17" i="3" s="1"/>
  <c r="CS5" i="2"/>
  <c r="E4" i="3" s="1"/>
  <c r="AT35" i="1"/>
  <c r="AT34"/>
  <c r="AT33"/>
  <c r="AT32"/>
  <c r="AT31"/>
  <c r="AT30"/>
  <c r="AT29"/>
  <c r="AT28"/>
  <c r="AT27"/>
  <c r="AT26"/>
  <c r="AT25"/>
  <c r="AT24"/>
  <c r="AT23"/>
  <c r="AT22"/>
  <c r="AT6"/>
  <c r="AT7"/>
  <c r="AT8"/>
  <c r="AT9"/>
  <c r="AT10"/>
  <c r="AT11"/>
  <c r="AT12"/>
  <c r="AT13"/>
  <c r="AT14"/>
  <c r="AT15"/>
  <c r="AT16"/>
  <c r="AT17"/>
  <c r="AT18"/>
  <c r="AT5"/>
  <c r="D6" i="3" l="1"/>
  <c r="K8"/>
  <c r="K16"/>
  <c r="D12"/>
  <c r="J5"/>
  <c r="J6"/>
  <c r="J7"/>
  <c r="K4"/>
  <c r="K12"/>
  <c r="D4"/>
  <c r="J17"/>
  <c r="J4"/>
  <c r="D14"/>
  <c r="J8"/>
  <c r="G10"/>
  <c r="H10" s="1"/>
  <c r="K10"/>
  <c r="K5"/>
  <c r="G5"/>
  <c r="H5" s="1"/>
  <c r="K7"/>
  <c r="G7"/>
  <c r="H7" s="1"/>
  <c r="K9"/>
  <c r="G9"/>
  <c r="H9" s="1"/>
  <c r="K11"/>
  <c r="G11"/>
  <c r="K13"/>
  <c r="G13"/>
  <c r="H13" s="1"/>
  <c r="K17"/>
  <c r="G17"/>
  <c r="H17" s="1"/>
  <c r="G15"/>
  <c r="H15" s="1"/>
  <c r="G4"/>
  <c r="I4" s="1"/>
  <c r="D17"/>
  <c r="G16"/>
  <c r="H16" s="1"/>
  <c r="D15"/>
  <c r="G14"/>
  <c r="D13"/>
  <c r="G12"/>
  <c r="D11"/>
  <c r="H11" s="1"/>
  <c r="D9"/>
  <c r="I9" s="1"/>
  <c r="G8"/>
  <c r="H8" s="1"/>
  <c r="D7"/>
  <c r="I7" s="1"/>
  <c r="G6"/>
  <c r="D5"/>
  <c r="H6" l="1"/>
  <c r="I5"/>
  <c r="H14"/>
  <c r="I15"/>
  <c r="H12"/>
  <c r="I11"/>
  <c r="I13"/>
  <c r="I17"/>
  <c r="I8"/>
  <c r="I12"/>
  <c r="I16"/>
  <c r="H4"/>
  <c r="I6"/>
  <c r="I10"/>
  <c r="I14"/>
</calcChain>
</file>

<file path=xl/sharedStrings.xml><?xml version="1.0" encoding="utf-8"?>
<sst xmlns="http://schemas.openxmlformats.org/spreadsheetml/2006/main" count="445" uniqueCount="179">
  <si>
    <t>WPD WestM 2012 02 clean100</t>
  </si>
  <si>
    <t>WPD SWest 2012 02 clean100</t>
  </si>
  <si>
    <t>WPD SWales 2012 02 clean100</t>
  </si>
  <si>
    <t>WPD EastM 2012 02 clean100</t>
  </si>
  <si>
    <t>UKPN SPN 2012 02 clean100</t>
  </si>
  <si>
    <t>UKPN LPN 2012 02 clean100</t>
  </si>
  <si>
    <t>UKPN EPN 2012 02 clean100</t>
  </si>
  <si>
    <t>SSEPD SHEPD 2012 02 clean100</t>
  </si>
  <si>
    <t>SSEPD SEPD 2012 02 clean100</t>
  </si>
  <si>
    <t>SPEN SPM 2012 02 clean100</t>
  </si>
  <si>
    <t>SPEN SPD 2012 02 clean100</t>
  </si>
  <si>
    <t>NP Yorkshire 2012 02 clean100</t>
  </si>
  <si>
    <t>NP Northeast 2012 02 clean100</t>
  </si>
  <si>
    <t>ENW 2012 02 clean100</t>
  </si>
  <si>
    <t>HV Sub Generation Non-Intermittent</t>
  </si>
  <si>
    <t>HV Sub Generation Intermittent</t>
  </si>
  <si>
    <t>LDNO HV: HV Generation Non-Intermittent</t>
  </si>
  <si>
    <t>HV Generation Non-Intermittent</t>
  </si>
  <si>
    <t>LDNO HV: HV Generation Intermittent</t>
  </si>
  <si>
    <t>HV Generation Intermittent</t>
  </si>
  <si>
    <t>LDNO HV: LV Sub Generation Non-Intermittent</t>
  </si>
  <si>
    <t>LV Sub Generation Non-Intermittent</t>
  </si>
  <si>
    <t>LDNO HV: LV Sub Generation Intermittent</t>
  </si>
  <si>
    <t>LV Sub Generation Intermittent</t>
  </si>
  <si>
    <t>LDNO HV: LV Generation Non-Intermittent</t>
  </si>
  <si>
    <t>LDNO LV: LV Generation Non-Intermittent</t>
  </si>
  <si>
    <t>LV Generation Non-Intermittent</t>
  </si>
  <si>
    <t>LDNO HV: LV Generation Intermittent</t>
  </si>
  <si>
    <t>LDNO LV: LV Generation Intermittent</t>
  </si>
  <si>
    <t>LV Generation Intermittent</t>
  </si>
  <si>
    <t>LDNO HV: LV Sub Generation NHH</t>
  </si>
  <si>
    <t>LV Sub Generation NHH</t>
  </si>
  <si>
    <t>LDNO HV: LV Generation NHH</t>
  </si>
  <si>
    <t>LDNO LV: LV Generation NHH</t>
  </si>
  <si>
    <t>LV Generation NHH</t>
  </si>
  <si>
    <t>LDNO HV: LV UMS (Pseudo HH Metered)</t>
  </si>
  <si>
    <t>LDNO LV: LV UMS (Pseudo HH Metered)</t>
  </si>
  <si>
    <t>LV UMS (Pseudo HH Metered)</t>
  </si>
  <si>
    <t>LDNO HV: NHH UMS</t>
  </si>
  <si>
    <t>LDNO LV: NHH UMS</t>
  </si>
  <si>
    <t>NHH UMS</t>
  </si>
  <si>
    <t>HV Sub HH Metered</t>
  </si>
  <si>
    <t>LDNO HV: HV HH Metered</t>
  </si>
  <si>
    <t>HV HH Metered</t>
  </si>
  <si>
    <t>LDNO HV: LV Sub HH Metered</t>
  </si>
  <si>
    <t>LV Sub HH Metered</t>
  </si>
  <si>
    <t>LDNO HV: LV HH Metered</t>
  </si>
  <si>
    <t>LDNO LV: LV HH Metered</t>
  </si>
  <si>
    <t>LV HH Metered</t>
  </si>
  <si>
    <t>HV Medium Non-Domestic</t>
  </si>
  <si>
    <t>LV Sub Medium Non-Domestic</t>
  </si>
  <si>
    <t>LDNO HV: LV Medium Non-Domestic</t>
  </si>
  <si>
    <t>LDNO LV: LV Medium Non-Domestic</t>
  </si>
  <si>
    <t>LV Medium Non-Domestic</t>
  </si>
  <si>
    <t>LDNO HV: Small Non Domestic Off Peak (related MPAN)</t>
  </si>
  <si>
    <t>LDNO LV: Small Non Domestic Off Peak (related MPAN)</t>
  </si>
  <si>
    <t>Small Non Domestic Off Peak (related MPAN)</t>
  </si>
  <si>
    <t>LDNO HV: Small Non Domestic Two Rate</t>
  </si>
  <si>
    <t>LDNO LV: Small Non Domestic Two Rate</t>
  </si>
  <si>
    <t>Small Non Domestic Two Rate</t>
  </si>
  <si>
    <t>LDNO HV: Small Non Domestic Unrestricted</t>
  </si>
  <si>
    <t>LDNO LV: Small Non Domestic Unrestricted</t>
  </si>
  <si>
    <t>Small Non Domestic Unrestricted</t>
  </si>
  <si>
    <t>LDNO HV: Domestic Off Peak (related MPAN)</t>
  </si>
  <si>
    <t>LDNO LV: Domestic Off Peak (related MPAN)</t>
  </si>
  <si>
    <t>Domestic Off Peak (related MPAN)</t>
  </si>
  <si>
    <t>LDNO HV: Domestic Two Rate</t>
  </si>
  <si>
    <t>LDNO LV: Domestic Two Rate</t>
  </si>
  <si>
    <t>Domestic Two Rate</t>
  </si>
  <si>
    <t>LDNO HV: Domestic Unrestricted</t>
  </si>
  <si>
    <t>LDNO LV: Domestic Unrestricted</t>
  </si>
  <si>
    <t>Domestic Unrestricted</t>
  </si>
  <si>
    <t>All units (MWh)</t>
  </si>
  <si>
    <t>3802. Revenue summary — by column</t>
  </si>
  <si>
    <t>WPD WestM4 DCP130</t>
  </si>
  <si>
    <t>WPD SWest5 DCP130</t>
  </si>
  <si>
    <t>WPD SWales5 DCP130</t>
  </si>
  <si>
    <t>WPD EastM4 DCP130</t>
  </si>
  <si>
    <t>UKPN SPN4 DCP130</t>
  </si>
  <si>
    <t>UKPN LPN5 DCP130</t>
  </si>
  <si>
    <t>UKPN EPN4 DCP130</t>
  </si>
  <si>
    <t>SSEPD SHEPD5 DCP130</t>
  </si>
  <si>
    <t>SSEPD SEPD4 DCP130</t>
  </si>
  <si>
    <t>SPEN SPM4 DCP130</t>
  </si>
  <si>
    <t>SPEN SPD4 DCP130</t>
  </si>
  <si>
    <t>NP Yorkshire4 DCP130</t>
  </si>
  <si>
    <t>NP Northeast4 DCP130</t>
  </si>
  <si>
    <t>ENW4 DCP130</t>
  </si>
  <si>
    <t>LDNO HV: NHH UMS category D</t>
  </si>
  <si>
    <t>LDNO LV: NHH UMS category D</t>
  </si>
  <si>
    <t>NHH UMS category D</t>
  </si>
  <si>
    <t>LDNO HV: NHH UMS category C</t>
  </si>
  <si>
    <t>LDNO LV: NHH UMS category C</t>
  </si>
  <si>
    <t>NHH UMS category C</t>
  </si>
  <si>
    <t>LDNO HV: NHH UMS category B</t>
  </si>
  <si>
    <t>LDNO LV: NHH UMS category B</t>
  </si>
  <si>
    <t>NHH UMS category B</t>
  </si>
  <si>
    <t>LDNO HV: NHH UMS category A</t>
  </si>
  <si>
    <t>LDNO LV: NHH UMS category A</t>
  </si>
  <si>
    <t>NHH UMS category A</t>
  </si>
  <si>
    <t>Net revenues (£)</t>
  </si>
  <si>
    <t>TOTAL UNMETERED</t>
  </si>
  <si>
    <t>Summary</t>
  </si>
  <si>
    <t>ENW</t>
  </si>
  <si>
    <t>NP Northeast</t>
  </si>
  <si>
    <t>NP Yorkshire</t>
  </si>
  <si>
    <t>SPEN SPD</t>
  </si>
  <si>
    <t>SPEN SPM</t>
  </si>
  <si>
    <t>SSEPD SEPD</t>
  </si>
  <si>
    <t>SSEPD SHEPD</t>
  </si>
  <si>
    <t>UKPN EPN</t>
  </si>
  <si>
    <t>UKPN LPN</t>
  </si>
  <si>
    <t>UKPN SPN</t>
  </si>
  <si>
    <t>WPD EastM</t>
  </si>
  <si>
    <t>WPD SWales</t>
  </si>
  <si>
    <t>WPD SWest</t>
  </si>
  <si>
    <t>WPD WestM</t>
  </si>
  <si>
    <t>Unmetered MWh February 2012</t>
  </si>
  <si>
    <t>Unmetered £ February 2012</t>
  </si>
  <si>
    <t>Unmetered MWh prototype</t>
  </si>
  <si>
    <t>Unmetered £ prototype</t>
  </si>
  <si>
    <t>Average price change</t>
  </si>
  <si>
    <t>Unmetered p/kWh February 2012</t>
  </si>
  <si>
    <t>Unmetered p/kWh prototype</t>
  </si>
  <si>
    <t>Average price change (percentage)</t>
  </si>
  <si>
    <t>Unmetered revenue change (percentage)</t>
  </si>
  <si>
    <t>Unmetered volume change (percentage)</t>
  </si>
  <si>
    <t>&gt; Domestic Unrestricted</t>
  </si>
  <si>
    <t>&gt; Domestic Two Rate</t>
  </si>
  <si>
    <t>&gt; Domestic Off Peak (related MPAN)</t>
  </si>
  <si>
    <t>&gt; Small Non Domestic Unrestricted</t>
  </si>
  <si>
    <t>&gt; Small Non Domestic Two Rate</t>
  </si>
  <si>
    <t>&gt; Small Non Domestic Off Peak (related MPAN)</t>
  </si>
  <si>
    <t>&gt; LV Medium Non-Domestic</t>
  </si>
  <si>
    <t>&gt; LV Sub Medium Non-Domestic</t>
  </si>
  <si>
    <t>&gt; HV Medium Non-Domestic</t>
  </si>
  <si>
    <t>&gt; LV HH Metered</t>
  </si>
  <si>
    <t>&gt; LV Sub HH Metered</t>
  </si>
  <si>
    <t>&gt; HV HH Metered</t>
  </si>
  <si>
    <t>&gt; HV Sub HH Metered</t>
  </si>
  <si>
    <t>&gt; LV UMS (Pseudo HH Metered)</t>
  </si>
  <si>
    <t>&gt; LV Generation NHH</t>
  </si>
  <si>
    <t>&gt; LV Sub Generation NHH</t>
  </si>
  <si>
    <t>&gt; LV Generation Intermittent</t>
  </si>
  <si>
    <t>&gt; LV Generation Non-Intermittent</t>
  </si>
  <si>
    <t>&gt; LV Sub Generation Intermittent</t>
  </si>
  <si>
    <t>&gt; LV Sub Generation Non-Intermittent</t>
  </si>
  <si>
    <t>&gt; HV Generation Intermittent</t>
  </si>
  <si>
    <t>&gt; HV Generation Non-Intermittent</t>
  </si>
  <si>
    <t>&gt; HV Sub Generation Intermittent</t>
  </si>
  <si>
    <t>&gt; HV Sub Generation Non-Intermittent</t>
  </si>
  <si>
    <t>&amp;gt; Domestic Unrestricted</t>
  </si>
  <si>
    <t>&amp;gt; Domestic Two Rate</t>
  </si>
  <si>
    <t>&amp;gt; Domestic Off Peak (related MPAN)</t>
  </si>
  <si>
    <t>&amp;gt; Small Non Domestic Unrestricted</t>
  </si>
  <si>
    <t>&amp;gt; Small Non Domestic Two Rate</t>
  </si>
  <si>
    <t>&amp;gt; Small Non Domestic Off Peak (related MPAN)</t>
  </si>
  <si>
    <t>&amp;gt; LV Medium Non-Domestic</t>
  </si>
  <si>
    <t>&amp;gt; LV Sub Medium Non-Domestic</t>
  </si>
  <si>
    <t>&amp;gt; HV Medium Non-Domestic</t>
  </si>
  <si>
    <t>&amp;gt; LV HH Metered</t>
  </si>
  <si>
    <t>&amp;gt; LV Sub HH Metered</t>
  </si>
  <si>
    <t>&amp;gt; HV HH Metered</t>
  </si>
  <si>
    <t>&amp;gt; HV Sub HH Metered</t>
  </si>
  <si>
    <t>&amp;gt; NHH UMS category A</t>
  </si>
  <si>
    <t>&amp;gt; NHH UMS category B</t>
  </si>
  <si>
    <t>&amp;gt; NHH UMS category C</t>
  </si>
  <si>
    <t>&amp;gt; NHH UMS category D</t>
  </si>
  <si>
    <t>&amp;gt; LV UMS (Pseudo HH Metered)</t>
  </si>
  <si>
    <t>&amp;gt; LV Generation NHH</t>
  </si>
  <si>
    <t>&amp;gt; LV Sub Generation NHH</t>
  </si>
  <si>
    <t>&amp;gt; LV Generation Intermittent</t>
  </si>
  <si>
    <t>&amp;gt; LV Generation Non-Intermittent</t>
  </si>
  <si>
    <t>&amp;gt; LV Sub Generation Intermittent</t>
  </si>
  <si>
    <t>&amp;gt; LV Sub Generation Non-Intermittent</t>
  </si>
  <si>
    <t>&amp;gt; HV Generation Intermittent</t>
  </si>
  <si>
    <t>&amp;gt; HV Generation Non-Intermittent</t>
  </si>
  <si>
    <t>&amp;gt; HV Sub Generation Intermittent</t>
  </si>
  <si>
    <t>&amp;gt; HV Sub Generation Non-Intermittent</t>
  </si>
</sst>
</file>

<file path=xl/styles.xml><?xml version="1.0" encoding="utf-8"?>
<styleSheet xmlns="http://schemas.openxmlformats.org/spreadsheetml/2006/main">
  <numFmts count="4">
    <numFmt numFmtId="164" formatCode="\ _(???,???,??0_);[Red]\ \(???,???,??0\);;@"/>
    <numFmt numFmtId="165" formatCode="\ _(?,??0.000_);[Red]\ \(?,??0.000\);;@"/>
    <numFmt numFmtId="166" formatCode="[Blue]\+?0.000;[Red]\-?0.000;;@"/>
    <numFmt numFmtId="167" formatCode="[Blue]\+??0.0%;[Red]\-??0.0%;[Green]\="/>
  </numFmts>
  <fonts count="5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rgb="FF0066CC"/>
      <name val="Calibri"/>
      <family val="2"/>
      <scheme val="minor"/>
    </font>
    <font>
      <b/>
      <sz val="14"/>
      <color rgb="FFFF6633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49" fontId="2" fillId="3" borderId="0" xfId="0" applyNumberFormat="1" applyFont="1" applyFill="1" applyAlignment="1">
      <alignment horizontal="left" vertical="center" wrapText="1"/>
    </xf>
    <xf numFmtId="49" fontId="2" fillId="3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left" vertical="center"/>
    </xf>
    <xf numFmtId="164" fontId="1" fillId="2" borderId="0" xfId="0" applyNumberFormat="1" applyFont="1" applyFill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164" fontId="0" fillId="4" borderId="0" xfId="0" applyNumberFormat="1" applyFill="1"/>
    <xf numFmtId="165" fontId="1" fillId="5" borderId="0" xfId="0" applyNumberFormat="1" applyFont="1" applyFill="1" applyAlignment="1">
      <alignment horizontal="center" vertical="center"/>
    </xf>
    <xf numFmtId="167" fontId="1" fillId="6" borderId="0" xfId="0" applyNumberFormat="1" applyFont="1" applyFill="1" applyBorder="1" applyAlignment="1">
      <alignment horizontal="center" vertical="center"/>
    </xf>
    <xf numFmtId="166" fontId="1" fillId="6" borderId="0" xfId="0" applyNumberFormat="1" applyFont="1" applyFill="1" applyBorder="1" applyAlignment="1">
      <alignment horizontal="center" vertical="center"/>
    </xf>
    <xf numFmtId="164" fontId="1" fillId="7" borderId="0" xfId="0" applyNumberFormat="1" applyFont="1" applyFill="1" applyAlignment="1">
      <alignment horizontal="center" vertical="center"/>
    </xf>
    <xf numFmtId="0" fontId="0" fillId="7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7"/>
  <sheetViews>
    <sheetView showGridLines="0" tabSelected="1" workbookViewId="0">
      <selection activeCell="F10" sqref="F10"/>
    </sheetView>
  </sheetViews>
  <sheetFormatPr defaultRowHeight="15"/>
  <cols>
    <col min="1" max="1" width="26.7109375" customWidth="1"/>
    <col min="2" max="11" width="14.28515625" customWidth="1"/>
  </cols>
  <sheetData>
    <row r="1" spans="1:11" ht="18.75">
      <c r="A1" s="5" t="s">
        <v>102</v>
      </c>
    </row>
    <row r="3" spans="1:11" ht="38.25">
      <c r="B3" s="2" t="s">
        <v>117</v>
      </c>
      <c r="C3" s="2" t="s">
        <v>118</v>
      </c>
      <c r="D3" s="2" t="s">
        <v>122</v>
      </c>
      <c r="E3" s="2" t="s">
        <v>119</v>
      </c>
      <c r="F3" s="2" t="s">
        <v>120</v>
      </c>
      <c r="G3" s="2" t="s">
        <v>123</v>
      </c>
      <c r="H3" s="2" t="s">
        <v>121</v>
      </c>
      <c r="I3" s="2" t="s">
        <v>124</v>
      </c>
      <c r="J3" s="2" t="s">
        <v>126</v>
      </c>
      <c r="K3" s="2" t="s">
        <v>125</v>
      </c>
    </row>
    <row r="4" spans="1:11">
      <c r="A4" s="1" t="s">
        <v>103</v>
      </c>
      <c r="B4" s="6">
        <f>'February 2012'!AT5</f>
        <v>364489.20392055018</v>
      </c>
      <c r="C4" s="6">
        <f>'February 2012'!AT22</f>
        <v>11286862.62813925</v>
      </c>
      <c r="D4" s="7">
        <f>C4/B4/10</f>
        <v>3.0966246755005433</v>
      </c>
      <c r="E4" s="6">
        <f>'DCP130 prototype'!CS5</f>
        <v>364488.41801422997</v>
      </c>
      <c r="F4" s="6">
        <f>'DCP130 prototype'!CS22</f>
        <v>10162582.047251778</v>
      </c>
      <c r="G4" s="7">
        <f>F4/E4/10</f>
        <v>2.7881769474647671</v>
      </c>
      <c r="H4" s="9">
        <f>G4-D4</f>
        <v>-0.30844772803577625</v>
      </c>
      <c r="I4" s="8">
        <f>G4/D4-1</f>
        <v>-9.9607721425237994E-2</v>
      </c>
      <c r="J4" s="8">
        <f>E4/B4-1</f>
        <v>-2.1561854555152138E-6</v>
      </c>
      <c r="K4" s="8">
        <f>F4/C4-1</f>
        <v>-9.9609662837973345E-2</v>
      </c>
    </row>
    <row r="5" spans="1:11">
      <c r="A5" s="1" t="s">
        <v>104</v>
      </c>
      <c r="B5" s="6">
        <f>'February 2012'!AT6</f>
        <v>271143.18135280389</v>
      </c>
      <c r="C5" s="6">
        <f>'February 2012'!AT23</f>
        <v>5653612.5068297749</v>
      </c>
      <c r="D5" s="7">
        <f t="shared" ref="D5:D17" si="0">C5/B5/10</f>
        <v>2.0851022248180575</v>
      </c>
      <c r="E5" s="6">
        <f>'DCP130 prototype'!CS6</f>
        <v>271143.18135280407</v>
      </c>
      <c r="F5" s="6">
        <f>'DCP130 prototype'!CS23</f>
        <v>4106694.6034210259</v>
      </c>
      <c r="G5" s="7">
        <f t="shared" ref="G5:G17" si="1">F5/E5/10</f>
        <v>1.5145852397731911</v>
      </c>
      <c r="H5" s="9">
        <f t="shared" ref="H5:H17" si="2">G5-D5</f>
        <v>-0.57051698504486636</v>
      </c>
      <c r="I5" s="8">
        <f t="shared" ref="I5:I17" si="3">G5/D5-1</f>
        <v>-0.27361583439615234</v>
      </c>
      <c r="J5" s="8">
        <f t="shared" ref="J5:J17" si="4">E5/B5-1</f>
        <v>0</v>
      </c>
      <c r="K5" s="8">
        <f t="shared" ref="K5:K17" si="5">F5/C5-1</f>
        <v>-0.27361583439615189</v>
      </c>
    </row>
    <row r="6" spans="1:11">
      <c r="A6" s="1" t="s">
        <v>105</v>
      </c>
      <c r="B6" s="6">
        <f>'February 2012'!AT7</f>
        <v>316416.19643522619</v>
      </c>
      <c r="C6" s="6">
        <f>'February 2012'!AT24</f>
        <v>5666208.6464305632</v>
      </c>
      <c r="D6" s="7">
        <f t="shared" si="0"/>
        <v>1.7907454518025905</v>
      </c>
      <c r="E6" s="6">
        <f>'DCP130 prototype'!CS7</f>
        <v>316416.20286014356</v>
      </c>
      <c r="F6" s="6">
        <f>'DCP130 prototype'!CS24</f>
        <v>4305908.1518458398</v>
      </c>
      <c r="G6" s="7">
        <f t="shared" si="1"/>
        <v>1.3608368070041779</v>
      </c>
      <c r="H6" s="9">
        <f t="shared" si="2"/>
        <v>-0.42990864479841262</v>
      </c>
      <c r="I6" s="8">
        <f t="shared" si="3"/>
        <v>-0.24007244824531615</v>
      </c>
      <c r="J6" s="8">
        <f t="shared" si="4"/>
        <v>2.0305273462639661E-8</v>
      </c>
      <c r="K6" s="8">
        <f t="shared" si="5"/>
        <v>-0.24007243281477941</v>
      </c>
    </row>
    <row r="7" spans="1:11">
      <c r="A7" s="1" t="s">
        <v>106</v>
      </c>
      <c r="B7" s="6">
        <f>'February 2012'!AT8</f>
        <v>422499.29512202076</v>
      </c>
      <c r="C7" s="6">
        <f>'February 2012'!AT25</f>
        <v>8292666.9172402136</v>
      </c>
      <c r="D7" s="7">
        <f t="shared" si="0"/>
        <v>1.9627646751091579</v>
      </c>
      <c r="E7" s="6">
        <f>'DCP130 prototype'!CS8</f>
        <v>422499.29512202129</v>
      </c>
      <c r="F7" s="6">
        <f>'DCP130 prototype'!CS25</f>
        <v>6470778.6533692479</v>
      </c>
      <c r="G7" s="7">
        <f t="shared" si="1"/>
        <v>1.5315477985591512</v>
      </c>
      <c r="H7" s="9">
        <f t="shared" si="2"/>
        <v>-0.43121687655000662</v>
      </c>
      <c r="I7" s="8">
        <f t="shared" si="3"/>
        <v>-0.21969871478659297</v>
      </c>
      <c r="J7" s="8">
        <f t="shared" si="4"/>
        <v>0</v>
      </c>
      <c r="K7" s="8">
        <f t="shared" si="5"/>
        <v>-0.21969871478659209</v>
      </c>
    </row>
    <row r="8" spans="1:11">
      <c r="A8" s="1" t="s">
        <v>107</v>
      </c>
      <c r="B8" s="6">
        <f>'February 2012'!AT9</f>
        <v>210100.5736620453</v>
      </c>
      <c r="C8" s="6">
        <f>'February 2012'!AT26</f>
        <v>4988263.4246009113</v>
      </c>
      <c r="D8" s="7">
        <f t="shared" si="0"/>
        <v>2.3742264657614505</v>
      </c>
      <c r="E8" s="6">
        <f>'DCP130 prototype'!CS9</f>
        <v>210097.12597130606</v>
      </c>
      <c r="F8" s="6">
        <f>'DCP130 prototype'!CS26</f>
        <v>4280091.0064621279</v>
      </c>
      <c r="G8" s="7">
        <f t="shared" si="1"/>
        <v>2.0371963617658815</v>
      </c>
      <c r="H8" s="9">
        <f t="shared" si="2"/>
        <v>-0.33703010399556899</v>
      </c>
      <c r="I8" s="8">
        <f t="shared" si="3"/>
        <v>-0.14195364631632912</v>
      </c>
      <c r="J8" s="8">
        <f t="shared" si="4"/>
        <v>-1.6409715971499317E-5</v>
      </c>
      <c r="K8" s="8">
        <f t="shared" si="5"/>
        <v>-0.1419677266132835</v>
      </c>
    </row>
    <row r="9" spans="1:11">
      <c r="A9" s="1" t="s">
        <v>108</v>
      </c>
      <c r="B9" s="6">
        <f>'February 2012'!AT10</f>
        <v>320368.37988890184</v>
      </c>
      <c r="C9" s="6">
        <f>'February 2012'!AT27</f>
        <v>7041261.80343513</v>
      </c>
      <c r="D9" s="7">
        <f t="shared" si="0"/>
        <v>2.1978641605881695</v>
      </c>
      <c r="E9" s="6">
        <f>'DCP130 prototype'!CS10</f>
        <v>359121.05300000001</v>
      </c>
      <c r="F9" s="6">
        <f>'DCP130 prototype'!CS27</f>
        <v>6256959.0822000001</v>
      </c>
      <c r="G9" s="7">
        <f t="shared" si="1"/>
        <v>1.7422980440525719</v>
      </c>
      <c r="H9" s="9">
        <f t="shared" si="2"/>
        <v>-0.45556611653559753</v>
      </c>
      <c r="I9" s="8">
        <f t="shared" si="3"/>
        <v>-0.20727673925657153</v>
      </c>
      <c r="J9" s="8">
        <f t="shared" si="4"/>
        <v>0.1209628525903117</v>
      </c>
      <c r="K9" s="8">
        <f t="shared" si="5"/>
        <v>-0.11138667232235311</v>
      </c>
    </row>
    <row r="10" spans="1:11">
      <c r="A10" s="1" t="s">
        <v>109</v>
      </c>
      <c r="B10" s="6">
        <f>'February 2012'!AT11</f>
        <v>142285.71822940529</v>
      </c>
      <c r="C10" s="6">
        <f>'February 2012'!AT28</f>
        <v>6225672.7551092003</v>
      </c>
      <c r="D10" s="7">
        <f t="shared" si="0"/>
        <v>4.3754726985821826</v>
      </c>
      <c r="E10" s="6">
        <f>'DCP130 prototype'!CS11</f>
        <v>127873.57399999999</v>
      </c>
      <c r="F10" s="6">
        <f>'DCP130 prototype'!CS28</f>
        <v>3986447.4193799999</v>
      </c>
      <c r="G10" s="7">
        <f t="shared" si="1"/>
        <v>3.1174912021931913</v>
      </c>
      <c r="H10" s="9">
        <f t="shared" si="2"/>
        <v>-1.2579814963889913</v>
      </c>
      <c r="I10" s="8">
        <f t="shared" si="3"/>
        <v>-0.28750756387912657</v>
      </c>
      <c r="J10" s="8">
        <f t="shared" si="4"/>
        <v>-0.10129016747955544</v>
      </c>
      <c r="K10" s="8">
        <f t="shared" si="5"/>
        <v>-0.35967604206172632</v>
      </c>
    </row>
    <row r="11" spans="1:11">
      <c r="A11" s="1" t="s">
        <v>110</v>
      </c>
      <c r="B11" s="6">
        <f>'February 2012'!AT12</f>
        <v>410962.55380098859</v>
      </c>
      <c r="C11" s="6">
        <f>'February 2012'!AT29</f>
        <v>7359777.2015004354</v>
      </c>
      <c r="D11" s="7">
        <f t="shared" si="0"/>
        <v>1.7908632145264645</v>
      </c>
      <c r="E11" s="6">
        <f>'DCP130 prototype'!CS12</f>
        <v>416301</v>
      </c>
      <c r="F11" s="6">
        <f>'DCP130 prototype'!CS29</f>
        <v>6637504.6699999999</v>
      </c>
      <c r="G11" s="7">
        <f t="shared" si="1"/>
        <v>1.5944003665616946</v>
      </c>
      <c r="H11" s="9">
        <f t="shared" si="2"/>
        <v>-0.19646284796476987</v>
      </c>
      <c r="I11" s="8">
        <f t="shared" si="3"/>
        <v>-0.10970287756830055</v>
      </c>
      <c r="J11" s="8">
        <f t="shared" si="4"/>
        <v>1.299010372024445E-2</v>
      </c>
      <c r="K11" s="8">
        <f t="shared" si="5"/>
        <v>-9.8137825606077533E-2</v>
      </c>
    </row>
    <row r="12" spans="1:11">
      <c r="A12" s="1" t="s">
        <v>111</v>
      </c>
      <c r="B12" s="6">
        <f>'February 2012'!AT13</f>
        <v>267701.19549933594</v>
      </c>
      <c r="C12" s="6">
        <f>'February 2012'!AT30</f>
        <v>4865826.5363911027</v>
      </c>
      <c r="D12" s="7">
        <f t="shared" si="0"/>
        <v>1.8176334727661583</v>
      </c>
      <c r="E12" s="6">
        <f>'DCP130 prototype'!CS13</f>
        <v>270738</v>
      </c>
      <c r="F12" s="6">
        <f>'DCP130 prototype'!CS30</f>
        <v>4379281.84</v>
      </c>
      <c r="G12" s="7">
        <f t="shared" si="1"/>
        <v>1.6175349747726586</v>
      </c>
      <c r="H12" s="9">
        <f t="shared" si="2"/>
        <v>-0.20009849799349966</v>
      </c>
      <c r="I12" s="8">
        <f t="shared" si="3"/>
        <v>-0.11008737514554046</v>
      </c>
      <c r="J12" s="8">
        <f t="shared" si="4"/>
        <v>1.134400798995161E-2</v>
      </c>
      <c r="K12" s="8">
        <f t="shared" si="5"/>
        <v>-9.9992199218832956E-2</v>
      </c>
    </row>
    <row r="13" spans="1:11">
      <c r="A13" s="1" t="s">
        <v>112</v>
      </c>
      <c r="B13" s="6">
        <f>'February 2012'!AT14</f>
        <v>248548.10566965915</v>
      </c>
      <c r="C13" s="6">
        <f>'February 2012'!AT31</f>
        <v>5051054.5169147598</v>
      </c>
      <c r="D13" s="7">
        <f t="shared" si="0"/>
        <v>2.0322241053923085</v>
      </c>
      <c r="E13" s="6">
        <f>'DCP130 prototype'!CS14</f>
        <v>250450</v>
      </c>
      <c r="F13" s="6">
        <f>'DCP130 prototype'!CS31</f>
        <v>4577659.6100000003</v>
      </c>
      <c r="G13" s="7">
        <f t="shared" si="1"/>
        <v>1.8277738510680777</v>
      </c>
      <c r="H13" s="9">
        <f t="shared" si="2"/>
        <v>-0.20445025432423081</v>
      </c>
      <c r="I13" s="8">
        <f t="shared" si="3"/>
        <v>-0.10060418719655084</v>
      </c>
      <c r="J13" s="8">
        <f t="shared" si="4"/>
        <v>7.6520170017655431E-3</v>
      </c>
      <c r="K13" s="8">
        <f t="shared" si="5"/>
        <v>-9.372199514566204E-2</v>
      </c>
    </row>
    <row r="14" spans="1:11">
      <c r="A14" s="1" t="s">
        <v>113</v>
      </c>
      <c r="B14" s="6">
        <f>'February 2012'!AT15</f>
        <v>398634.34337036719</v>
      </c>
      <c r="C14" s="6">
        <f>'February 2012'!AT32</f>
        <v>9419035.6678941194</v>
      </c>
      <c r="D14" s="7">
        <f t="shared" si="0"/>
        <v>2.3628259392450257</v>
      </c>
      <c r="E14" s="6">
        <f>'DCP130 prototype'!CS15</f>
        <v>393307.12080000003</v>
      </c>
      <c r="F14" s="6">
        <f>'DCP130 prototype'!CS32</f>
        <v>7814866.3716634307</v>
      </c>
      <c r="G14" s="7">
        <f t="shared" si="1"/>
        <v>1.9869628487192723</v>
      </c>
      <c r="H14" s="9">
        <f t="shared" si="2"/>
        <v>-0.3758630905257534</v>
      </c>
      <c r="I14" s="8">
        <f t="shared" si="3"/>
        <v>-0.15907354167859267</v>
      </c>
      <c r="J14" s="8">
        <f t="shared" si="4"/>
        <v>-1.3363681927970994E-2</v>
      </c>
      <c r="K14" s="8">
        <f t="shared" si="5"/>
        <v>-0.17031141539241501</v>
      </c>
    </row>
    <row r="15" spans="1:11">
      <c r="A15" s="1" t="s">
        <v>114</v>
      </c>
      <c r="B15" s="6">
        <f>'February 2012'!AT16</f>
        <v>166350.49199899999</v>
      </c>
      <c r="C15" s="6">
        <f>'February 2012'!AT33</f>
        <v>5563590.0744105903</v>
      </c>
      <c r="D15" s="7">
        <f t="shared" si="0"/>
        <v>3.3444987192728206</v>
      </c>
      <c r="E15" s="6">
        <f>'DCP130 prototype'!CS16</f>
        <v>169386.58459999799</v>
      </c>
      <c r="F15" s="6">
        <f>'DCP130 prototype'!CS33</f>
        <v>4792750.0049084928</v>
      </c>
      <c r="G15" s="7">
        <f t="shared" si="1"/>
        <v>2.8294743743882949</v>
      </c>
      <c r="H15" s="9">
        <f t="shared" si="2"/>
        <v>-0.51502434488452575</v>
      </c>
      <c r="I15" s="8">
        <f t="shared" si="3"/>
        <v>-0.15399149113637733</v>
      </c>
      <c r="J15" s="8">
        <f t="shared" si="4"/>
        <v>1.8251178968657689E-2</v>
      </c>
      <c r="K15" s="8">
        <f t="shared" si="5"/>
        <v>-0.13855083843210014</v>
      </c>
    </row>
    <row r="16" spans="1:11">
      <c r="A16" s="1" t="s">
        <v>115</v>
      </c>
      <c r="B16" s="6">
        <f>'February 2012'!AT17</f>
        <v>173731.87273870001</v>
      </c>
      <c r="C16" s="6">
        <f>'February 2012'!AT34</f>
        <v>5660110.0850692699</v>
      </c>
      <c r="D16" s="7">
        <f t="shared" si="0"/>
        <v>3.2579572163953543</v>
      </c>
      <c r="E16" s="6">
        <f>'DCP130 prototype'!CS17</f>
        <v>179612.02459999899</v>
      </c>
      <c r="F16" s="6">
        <f>'DCP130 prototype'!CS34</f>
        <v>5199985.7218267508</v>
      </c>
      <c r="G16" s="7">
        <f t="shared" si="1"/>
        <v>2.8951211553943925</v>
      </c>
      <c r="H16" s="9">
        <f t="shared" si="2"/>
        <v>-0.36283606100096177</v>
      </c>
      <c r="I16" s="8">
        <f t="shared" si="3"/>
        <v>-0.11136919145991986</v>
      </c>
      <c r="J16" s="8">
        <f t="shared" si="4"/>
        <v>3.3846131792655942E-2</v>
      </c>
      <c r="K16" s="8">
        <f t="shared" si="5"/>
        <v>-8.1292475999057867E-2</v>
      </c>
    </row>
    <row r="17" spans="1:11">
      <c r="A17" s="1" t="s">
        <v>116</v>
      </c>
      <c r="B17" s="6">
        <f>'February 2012'!AT18</f>
        <v>350668.47644997702</v>
      </c>
      <c r="C17" s="6">
        <f>'February 2012'!AT35</f>
        <v>8470142.3054790087</v>
      </c>
      <c r="D17" s="7">
        <f t="shared" si="0"/>
        <v>2.4154273549841818</v>
      </c>
      <c r="E17" s="6">
        <f>'DCP130 prototype'!CS18</f>
        <v>361155.21669999999</v>
      </c>
      <c r="F17" s="6">
        <f>'DCP130 prototype'!CS35</f>
        <v>7205373.352639135</v>
      </c>
      <c r="G17" s="7">
        <f t="shared" si="1"/>
        <v>1.9950904817261457</v>
      </c>
      <c r="H17" s="9">
        <f t="shared" si="2"/>
        <v>-0.42033687325803615</v>
      </c>
      <c r="I17" s="8">
        <f t="shared" si="3"/>
        <v>-0.1740217408694491</v>
      </c>
      <c r="J17" s="8">
        <f t="shared" si="4"/>
        <v>2.9904998465178245E-2</v>
      </c>
      <c r="K17" s="8">
        <f t="shared" si="5"/>
        <v>-0.14932086229787944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F35"/>
  <sheetViews>
    <sheetView showGridLines="0" workbookViewId="0">
      <pane xSplit="1" ySplit="1" topLeftCell="AS2" activePane="bottomRight" state="frozen"/>
      <selection activeCell="A21" sqref="A21"/>
      <selection pane="topRight" activeCell="A21" sqref="A21"/>
      <selection pane="bottomLeft" activeCell="A21" sqref="A21"/>
      <selection pane="bottomRight" activeCell="AU28" sqref="AU28"/>
    </sheetView>
  </sheetViews>
  <sheetFormatPr defaultRowHeight="15"/>
  <cols>
    <col min="1" max="1" width="38.7109375" customWidth="1"/>
    <col min="2" max="251" width="18.7109375" customWidth="1"/>
  </cols>
  <sheetData>
    <row r="1" spans="1:84" ht="18.75">
      <c r="A1" s="5" t="s">
        <v>73</v>
      </c>
    </row>
    <row r="3" spans="1:84" ht="15.75">
      <c r="A3" s="3" t="s">
        <v>72</v>
      </c>
    </row>
    <row r="4" spans="1:84" ht="38.25">
      <c r="B4" s="2" t="s">
        <v>127</v>
      </c>
      <c r="C4" s="2" t="s">
        <v>71</v>
      </c>
      <c r="D4" s="2" t="s">
        <v>70</v>
      </c>
      <c r="E4" s="2" t="s">
        <v>69</v>
      </c>
      <c r="F4" s="2" t="s">
        <v>128</v>
      </c>
      <c r="G4" s="2" t="s">
        <v>68</v>
      </c>
      <c r="H4" s="2" t="s">
        <v>67</v>
      </c>
      <c r="I4" s="2" t="s">
        <v>66</v>
      </c>
      <c r="J4" s="2" t="s">
        <v>129</v>
      </c>
      <c r="K4" s="2" t="s">
        <v>65</v>
      </c>
      <c r="L4" s="2" t="s">
        <v>64</v>
      </c>
      <c r="M4" s="2" t="s">
        <v>63</v>
      </c>
      <c r="N4" s="2" t="s">
        <v>130</v>
      </c>
      <c r="O4" s="2" t="s">
        <v>62</v>
      </c>
      <c r="P4" s="2" t="s">
        <v>61</v>
      </c>
      <c r="Q4" s="2" t="s">
        <v>60</v>
      </c>
      <c r="R4" s="2" t="s">
        <v>131</v>
      </c>
      <c r="S4" s="2" t="s">
        <v>59</v>
      </c>
      <c r="T4" s="2" t="s">
        <v>58</v>
      </c>
      <c r="U4" s="2" t="s">
        <v>57</v>
      </c>
      <c r="V4" s="2" t="s">
        <v>132</v>
      </c>
      <c r="W4" s="2" t="s">
        <v>56</v>
      </c>
      <c r="X4" s="2" t="s">
        <v>55</v>
      </c>
      <c r="Y4" s="2" t="s">
        <v>54</v>
      </c>
      <c r="Z4" s="2" t="s">
        <v>133</v>
      </c>
      <c r="AA4" s="2" t="s">
        <v>53</v>
      </c>
      <c r="AB4" s="2" t="s">
        <v>52</v>
      </c>
      <c r="AC4" s="2" t="s">
        <v>51</v>
      </c>
      <c r="AD4" s="2" t="s">
        <v>134</v>
      </c>
      <c r="AE4" s="2" t="s">
        <v>50</v>
      </c>
      <c r="AF4" s="2" t="s">
        <v>135</v>
      </c>
      <c r="AG4" s="2" t="s">
        <v>49</v>
      </c>
      <c r="AH4" s="2" t="s">
        <v>136</v>
      </c>
      <c r="AI4" s="2" t="s">
        <v>48</v>
      </c>
      <c r="AJ4" s="2" t="s">
        <v>47</v>
      </c>
      <c r="AK4" s="2" t="s">
        <v>46</v>
      </c>
      <c r="AL4" s="2" t="s">
        <v>137</v>
      </c>
      <c r="AM4" s="2" t="s">
        <v>45</v>
      </c>
      <c r="AN4" s="2" t="s">
        <v>44</v>
      </c>
      <c r="AO4" s="2" t="s">
        <v>138</v>
      </c>
      <c r="AP4" s="2" t="s">
        <v>43</v>
      </c>
      <c r="AQ4" s="2" t="s">
        <v>42</v>
      </c>
      <c r="AR4" s="2" t="s">
        <v>139</v>
      </c>
      <c r="AS4" s="2" t="s">
        <v>41</v>
      </c>
      <c r="AT4" s="2" t="s">
        <v>101</v>
      </c>
      <c r="AU4" s="2" t="s">
        <v>40</v>
      </c>
      <c r="AV4" s="2" t="s">
        <v>39</v>
      </c>
      <c r="AW4" s="2" t="s">
        <v>38</v>
      </c>
      <c r="AX4" s="2" t="s">
        <v>140</v>
      </c>
      <c r="AY4" s="2" t="s">
        <v>37</v>
      </c>
      <c r="AZ4" s="2" t="s">
        <v>36</v>
      </c>
      <c r="BA4" s="2" t="s">
        <v>35</v>
      </c>
      <c r="BB4" s="2" t="s">
        <v>141</v>
      </c>
      <c r="BC4" s="2" t="s">
        <v>34</v>
      </c>
      <c r="BD4" s="2" t="s">
        <v>33</v>
      </c>
      <c r="BE4" s="2" t="s">
        <v>32</v>
      </c>
      <c r="BF4" s="2" t="s">
        <v>142</v>
      </c>
      <c r="BG4" s="2" t="s">
        <v>31</v>
      </c>
      <c r="BH4" s="2" t="s">
        <v>30</v>
      </c>
      <c r="BI4" s="2" t="s">
        <v>143</v>
      </c>
      <c r="BJ4" s="2" t="s">
        <v>29</v>
      </c>
      <c r="BK4" s="2" t="s">
        <v>28</v>
      </c>
      <c r="BL4" s="2" t="s">
        <v>27</v>
      </c>
      <c r="BM4" s="2" t="s">
        <v>144</v>
      </c>
      <c r="BN4" s="2" t="s">
        <v>26</v>
      </c>
      <c r="BO4" s="2" t="s">
        <v>25</v>
      </c>
      <c r="BP4" s="2" t="s">
        <v>24</v>
      </c>
      <c r="BQ4" s="2" t="s">
        <v>145</v>
      </c>
      <c r="BR4" s="2" t="s">
        <v>23</v>
      </c>
      <c r="BS4" s="2" t="s">
        <v>22</v>
      </c>
      <c r="BT4" s="2" t="s">
        <v>146</v>
      </c>
      <c r="BU4" s="2" t="s">
        <v>21</v>
      </c>
      <c r="BV4" s="2" t="s">
        <v>20</v>
      </c>
      <c r="BW4" s="2" t="s">
        <v>147</v>
      </c>
      <c r="BX4" s="2" t="s">
        <v>19</v>
      </c>
      <c r="BY4" s="2" t="s">
        <v>18</v>
      </c>
      <c r="BZ4" s="2" t="s">
        <v>148</v>
      </c>
      <c r="CA4" s="2" t="s">
        <v>17</v>
      </c>
      <c r="CB4" s="2" t="s">
        <v>16</v>
      </c>
      <c r="CC4" s="2" t="s">
        <v>149</v>
      </c>
      <c r="CD4" s="2" t="s">
        <v>15</v>
      </c>
      <c r="CE4" s="2" t="s">
        <v>150</v>
      </c>
      <c r="CF4" s="2" t="s">
        <v>14</v>
      </c>
    </row>
    <row r="5" spans="1:84">
      <c r="A5" s="1" t="s">
        <v>13</v>
      </c>
      <c r="C5" s="4">
        <v>7499557.9782022499</v>
      </c>
      <c r="D5" s="4">
        <v>9257.8535389003791</v>
      </c>
      <c r="E5" s="4">
        <v>9016.6274784568395</v>
      </c>
      <c r="G5" s="4">
        <v>1287628.0487364901</v>
      </c>
      <c r="H5" s="4">
        <v>92.708997348942901</v>
      </c>
      <c r="I5" s="4">
        <v>2221.93409953317</v>
      </c>
      <c r="K5" s="4">
        <v>35991.6557904562</v>
      </c>
      <c r="L5" s="4">
        <v>0</v>
      </c>
      <c r="M5" s="4">
        <v>0</v>
      </c>
      <c r="O5" s="4">
        <v>1793039.4330076601</v>
      </c>
      <c r="P5" s="4">
        <v>926.87680035227402</v>
      </c>
      <c r="Q5" s="4">
        <v>1322.77326831242</v>
      </c>
      <c r="S5" s="4">
        <v>776293.630714942</v>
      </c>
      <c r="T5" s="4">
        <v>6.4698047126705402</v>
      </c>
      <c r="U5" s="4">
        <v>111.923000710298</v>
      </c>
      <c r="W5" s="4">
        <v>35803.342322061799</v>
      </c>
      <c r="X5" s="4">
        <v>0</v>
      </c>
      <c r="Y5" s="4">
        <v>0</v>
      </c>
      <c r="AA5" s="4">
        <v>1295069.5220256599</v>
      </c>
      <c r="AB5" s="4">
        <v>148.60426728053599</v>
      </c>
      <c r="AC5" s="4">
        <v>0</v>
      </c>
      <c r="AE5" s="4">
        <v>51621.683220234503</v>
      </c>
      <c r="AG5" s="4">
        <v>10496.669625921901</v>
      </c>
      <c r="AI5" s="4">
        <v>1566028.7007893601</v>
      </c>
      <c r="AJ5" s="4">
        <v>0</v>
      </c>
      <c r="AK5" s="4">
        <v>3032.9794482146299</v>
      </c>
      <c r="AM5" s="4">
        <v>1345472.1685492999</v>
      </c>
      <c r="AN5" s="4">
        <v>0</v>
      </c>
      <c r="AP5" s="4">
        <v>5237783.3162146099</v>
      </c>
      <c r="AQ5" s="4">
        <v>0</v>
      </c>
      <c r="AS5" s="4">
        <v>0</v>
      </c>
      <c r="AT5" s="6">
        <f>SUM(AU5:BA5)</f>
        <v>364489.20392055018</v>
      </c>
      <c r="AU5" s="4">
        <v>60841.9290477881</v>
      </c>
      <c r="AV5" s="4">
        <v>41.035828902440798</v>
      </c>
      <c r="AW5" s="4">
        <v>77.821029629678506</v>
      </c>
      <c r="AY5" s="4">
        <v>303528.41801422997</v>
      </c>
      <c r="AZ5" s="4">
        <v>0</v>
      </c>
      <c r="BA5" s="4">
        <v>0</v>
      </c>
      <c r="BC5" s="4">
        <v>937.80100092533405</v>
      </c>
      <c r="BD5" s="4">
        <v>0</v>
      </c>
      <c r="BE5" s="4">
        <v>0</v>
      </c>
      <c r="BG5" s="4">
        <v>0</v>
      </c>
      <c r="BH5" s="4">
        <v>0</v>
      </c>
      <c r="BJ5" s="4">
        <v>436.81055326687499</v>
      </c>
      <c r="BK5" s="4">
        <v>0</v>
      </c>
      <c r="BL5" s="4">
        <v>0</v>
      </c>
      <c r="BN5" s="4">
        <v>1117.15779198523</v>
      </c>
      <c r="BO5" s="4">
        <v>0</v>
      </c>
      <c r="BP5" s="4">
        <v>0</v>
      </c>
      <c r="BR5" s="4">
        <v>3.6600012842110998</v>
      </c>
      <c r="BS5" s="4">
        <v>0</v>
      </c>
      <c r="BU5" s="4">
        <v>38.462013495444602</v>
      </c>
      <c r="BV5" s="4">
        <v>0</v>
      </c>
      <c r="BX5" s="4">
        <v>120936.918971942</v>
      </c>
      <c r="BY5" s="4">
        <v>0</v>
      </c>
      <c r="CA5" s="4">
        <v>570130.57692583604</v>
      </c>
      <c r="CB5" s="4">
        <v>0</v>
      </c>
      <c r="CD5" s="4">
        <v>0</v>
      </c>
      <c r="CF5" s="4">
        <v>2030.28971238242</v>
      </c>
    </row>
    <row r="6" spans="1:84">
      <c r="A6" s="1" t="s">
        <v>12</v>
      </c>
      <c r="C6" s="4">
        <v>4809172.3695309702</v>
      </c>
      <c r="D6" s="4">
        <v>5671.0976874217904</v>
      </c>
      <c r="E6" s="4">
        <v>1850.1374722119699</v>
      </c>
      <c r="G6" s="4">
        <v>589125.23059992597</v>
      </c>
      <c r="H6" s="4">
        <v>0</v>
      </c>
      <c r="I6" s="4">
        <v>667.02571091883203</v>
      </c>
      <c r="K6" s="4">
        <v>125875.76903167801</v>
      </c>
      <c r="L6" s="4">
        <v>0</v>
      </c>
      <c r="M6" s="4">
        <v>0</v>
      </c>
      <c r="O6" s="4">
        <v>891454.93117415905</v>
      </c>
      <c r="P6" s="4">
        <v>123.821821844307</v>
      </c>
      <c r="Q6" s="4">
        <v>128.87429665458501</v>
      </c>
      <c r="S6" s="4">
        <v>371829.937515361</v>
      </c>
      <c r="T6" s="4">
        <v>0</v>
      </c>
      <c r="U6" s="4">
        <v>64.865315051020403</v>
      </c>
      <c r="W6" s="4">
        <v>10027.783755877501</v>
      </c>
      <c r="X6" s="4">
        <v>0</v>
      </c>
      <c r="Y6" s="4">
        <v>0</v>
      </c>
      <c r="AA6" s="4">
        <v>1188604.4428524999</v>
      </c>
      <c r="AB6" s="4">
        <v>0</v>
      </c>
      <c r="AC6" s="4">
        <v>0</v>
      </c>
      <c r="AE6" s="4">
        <v>38054.425933876497</v>
      </c>
      <c r="AG6" s="4">
        <v>7634.7291158974404</v>
      </c>
      <c r="AI6" s="4">
        <v>2367124.9459514902</v>
      </c>
      <c r="AJ6" s="4">
        <v>0</v>
      </c>
      <c r="AK6" s="4">
        <v>3195.78675688775</v>
      </c>
      <c r="AM6" s="4">
        <v>41215.803984377897</v>
      </c>
      <c r="AN6" s="4">
        <v>0</v>
      </c>
      <c r="AP6" s="4">
        <v>2877195.8060916201</v>
      </c>
      <c r="AQ6" s="4">
        <v>0</v>
      </c>
      <c r="AS6" s="4">
        <v>29929.7885435676</v>
      </c>
      <c r="AT6" s="6">
        <f t="shared" ref="AT6:AT18" si="0">SUM(AU6:BA6)</f>
        <v>271143.18135280389</v>
      </c>
      <c r="AU6" s="4">
        <v>266306.56411437702</v>
      </c>
      <c r="AV6" s="4">
        <v>32.291845256899798</v>
      </c>
      <c r="AW6" s="4">
        <v>331.45915443748299</v>
      </c>
      <c r="AY6" s="4">
        <v>4472.8662387324503</v>
      </c>
      <c r="AZ6" s="4">
        <v>0</v>
      </c>
      <c r="BA6" s="4">
        <v>0</v>
      </c>
      <c r="BC6" s="4">
        <v>599.32600000000002</v>
      </c>
      <c r="BD6" s="4">
        <v>0</v>
      </c>
      <c r="BE6" s="4">
        <v>0</v>
      </c>
      <c r="BG6" s="4">
        <v>0</v>
      </c>
      <c r="BH6" s="4">
        <v>0</v>
      </c>
      <c r="BJ6" s="4">
        <v>21122.715400000001</v>
      </c>
      <c r="BK6" s="4">
        <v>0</v>
      </c>
      <c r="BL6" s="4">
        <v>0</v>
      </c>
      <c r="BN6" s="4">
        <v>25798.234400000001</v>
      </c>
      <c r="BO6" s="4">
        <v>0</v>
      </c>
      <c r="BP6" s="4">
        <v>0</v>
      </c>
      <c r="BR6" s="4">
        <v>0</v>
      </c>
      <c r="BS6" s="4">
        <v>0</v>
      </c>
      <c r="BU6" s="4">
        <v>0</v>
      </c>
      <c r="BV6" s="4">
        <v>0</v>
      </c>
      <c r="BX6" s="4">
        <v>183957.70920000001</v>
      </c>
      <c r="BY6" s="4">
        <v>0</v>
      </c>
      <c r="CA6" s="4">
        <v>251897.58360000001</v>
      </c>
      <c r="CB6" s="4">
        <v>0</v>
      </c>
      <c r="CD6" s="4">
        <v>37446.883999999998</v>
      </c>
      <c r="CF6" s="4">
        <v>874.2056</v>
      </c>
    </row>
    <row r="7" spans="1:84">
      <c r="A7" s="1" t="s">
        <v>11</v>
      </c>
      <c r="C7" s="4">
        <v>6996107.8862664299</v>
      </c>
      <c r="D7" s="4">
        <v>106442.001140918</v>
      </c>
      <c r="E7" s="4">
        <v>6904.9393231883796</v>
      </c>
      <c r="G7" s="4">
        <v>936554.682337548</v>
      </c>
      <c r="H7" s="4">
        <v>0</v>
      </c>
      <c r="I7" s="4">
        <v>970.50117707222103</v>
      </c>
      <c r="K7" s="4">
        <v>51623.129334405101</v>
      </c>
      <c r="L7" s="4">
        <v>0</v>
      </c>
      <c r="M7" s="4">
        <v>0</v>
      </c>
      <c r="O7" s="4">
        <v>1457550.4837138399</v>
      </c>
      <c r="P7" s="4">
        <v>156.08798809458199</v>
      </c>
      <c r="Q7" s="4">
        <v>1830.3134813136901</v>
      </c>
      <c r="S7" s="4">
        <v>886853.15112603095</v>
      </c>
      <c r="T7" s="4">
        <v>92.050825223627001</v>
      </c>
      <c r="U7" s="4">
        <v>253.38414788067499</v>
      </c>
      <c r="W7" s="4">
        <v>25006.571740778101</v>
      </c>
      <c r="X7" s="4">
        <v>0</v>
      </c>
      <c r="Y7" s="4">
        <v>0</v>
      </c>
      <c r="AA7" s="4">
        <v>1126682.1907337001</v>
      </c>
      <c r="AB7" s="4">
        <v>0</v>
      </c>
      <c r="AC7" s="4">
        <v>406.32072634041299</v>
      </c>
      <c r="AE7" s="4">
        <v>0</v>
      </c>
      <c r="AG7" s="4">
        <v>2544.0610380877702</v>
      </c>
      <c r="AI7" s="4">
        <v>2623582.8585389298</v>
      </c>
      <c r="AJ7" s="4">
        <v>0</v>
      </c>
      <c r="AK7" s="4">
        <v>2388.81785899234</v>
      </c>
      <c r="AM7" s="4">
        <v>71464.782447899604</v>
      </c>
      <c r="AN7" s="4">
        <v>0</v>
      </c>
      <c r="AP7" s="4">
        <v>5685989.7888807403</v>
      </c>
      <c r="AQ7" s="4">
        <v>0</v>
      </c>
      <c r="AS7" s="4">
        <v>219045.93335586801</v>
      </c>
      <c r="AT7" s="6">
        <f t="shared" si="0"/>
        <v>316416.19643522619</v>
      </c>
      <c r="AU7" s="4">
        <v>108836.00897282299</v>
      </c>
      <c r="AV7" s="4">
        <v>14.6478431778658</v>
      </c>
      <c r="AW7" s="4">
        <v>31.491748369327102</v>
      </c>
      <c r="AY7" s="4">
        <v>207534.04787085601</v>
      </c>
      <c r="AZ7" s="4">
        <v>0</v>
      </c>
      <c r="BA7" s="4">
        <v>0</v>
      </c>
      <c r="BC7" s="4">
        <v>1267.944</v>
      </c>
      <c r="BD7" s="4">
        <v>2.677</v>
      </c>
      <c r="BE7" s="4">
        <v>0</v>
      </c>
      <c r="BG7" s="4">
        <v>0</v>
      </c>
      <c r="BH7" s="4">
        <v>0</v>
      </c>
      <c r="BJ7" s="4">
        <v>23632.57</v>
      </c>
      <c r="BK7" s="4">
        <v>0</v>
      </c>
      <c r="BL7" s="4">
        <v>0</v>
      </c>
      <c r="BN7" s="4">
        <v>1.528</v>
      </c>
      <c r="BO7" s="4">
        <v>0</v>
      </c>
      <c r="BP7" s="4">
        <v>0</v>
      </c>
      <c r="BR7" s="4">
        <v>0</v>
      </c>
      <c r="BS7" s="4">
        <v>0</v>
      </c>
      <c r="BU7" s="4">
        <v>0</v>
      </c>
      <c r="BV7" s="4">
        <v>0</v>
      </c>
      <c r="BX7" s="4">
        <v>521827.51500000001</v>
      </c>
      <c r="BY7" s="4">
        <v>0</v>
      </c>
      <c r="CA7" s="4">
        <v>48376.966999999997</v>
      </c>
      <c r="CB7" s="4">
        <v>0</v>
      </c>
      <c r="CD7" s="4">
        <v>34147.383000000002</v>
      </c>
      <c r="CF7" s="4">
        <v>0</v>
      </c>
    </row>
    <row r="8" spans="1:84">
      <c r="A8" s="1" t="s">
        <v>10</v>
      </c>
      <c r="C8" s="4">
        <v>5695299.2191441702</v>
      </c>
      <c r="D8" s="4">
        <v>33610.668544293003</v>
      </c>
      <c r="E8" s="4">
        <v>39266.938595927997</v>
      </c>
      <c r="G8" s="4">
        <v>1143958.1090424601</v>
      </c>
      <c r="H8" s="4">
        <v>305.63845732052602</v>
      </c>
      <c r="I8" s="4">
        <v>511.176700425376</v>
      </c>
      <c r="K8" s="4">
        <v>557743.10949115898</v>
      </c>
      <c r="L8" s="4">
        <v>648.39766669440803</v>
      </c>
      <c r="M8" s="4">
        <v>882.80157470945198</v>
      </c>
      <c r="O8" s="4">
        <v>1826846.39812517</v>
      </c>
      <c r="P8" s="4">
        <v>2597.5636117553099</v>
      </c>
      <c r="Q8" s="4">
        <v>8347.8562021561793</v>
      </c>
      <c r="S8" s="4">
        <v>437322.08763884701</v>
      </c>
      <c r="T8" s="4">
        <v>0</v>
      </c>
      <c r="U8" s="4">
        <v>425.54460027768999</v>
      </c>
      <c r="W8" s="4">
        <v>153134.201317069</v>
      </c>
      <c r="X8" s="4">
        <v>0</v>
      </c>
      <c r="Y8" s="4">
        <v>0</v>
      </c>
      <c r="AA8" s="4">
        <v>1012170.72827529</v>
      </c>
      <c r="AB8" s="4">
        <v>441.32770831604699</v>
      </c>
      <c r="AC8" s="4">
        <v>6794.3234819789996</v>
      </c>
      <c r="AE8" s="4">
        <v>0</v>
      </c>
      <c r="AG8" s="4">
        <v>1670.8486941917699</v>
      </c>
      <c r="AI8" s="4">
        <v>2828022.5637416099</v>
      </c>
      <c r="AJ8" s="4">
        <v>2171.5146692736998</v>
      </c>
      <c r="AK8" s="4">
        <v>40621.664472143399</v>
      </c>
      <c r="AM8" s="4">
        <v>666.26129666399595</v>
      </c>
      <c r="AN8" s="4">
        <v>0</v>
      </c>
      <c r="AP8" s="4">
        <v>4125963.6255406798</v>
      </c>
      <c r="AQ8" s="4">
        <v>16062.766912248</v>
      </c>
      <c r="AS8" s="4">
        <v>0</v>
      </c>
      <c r="AT8" s="6">
        <f t="shared" si="0"/>
        <v>422499.29512202076</v>
      </c>
      <c r="AU8" s="4">
        <v>212305.50750875499</v>
      </c>
      <c r="AV8" s="4">
        <v>123.237690083321</v>
      </c>
      <c r="AW8" s="4">
        <v>631.40331789441802</v>
      </c>
      <c r="AY8" s="4">
        <v>209439.146605288</v>
      </c>
      <c r="AZ8" s="4">
        <v>0</v>
      </c>
      <c r="BA8" s="4">
        <v>0</v>
      </c>
      <c r="BC8" s="4">
        <v>396.52800000000002</v>
      </c>
      <c r="BD8" s="4">
        <v>0</v>
      </c>
      <c r="BE8" s="4">
        <v>0</v>
      </c>
      <c r="BG8" s="4">
        <v>24.323</v>
      </c>
      <c r="BH8" s="4">
        <v>0</v>
      </c>
      <c r="BJ8" s="4">
        <v>2473.1714672131102</v>
      </c>
      <c r="BK8" s="4">
        <v>0</v>
      </c>
      <c r="BL8" s="4">
        <v>0</v>
      </c>
      <c r="BN8" s="4">
        <v>1537.6120000000001</v>
      </c>
      <c r="BO8" s="4">
        <v>0</v>
      </c>
      <c r="BP8" s="4">
        <v>0</v>
      </c>
      <c r="BR8" s="4">
        <v>221.749467213115</v>
      </c>
      <c r="BS8" s="4">
        <v>0</v>
      </c>
      <c r="BU8" s="4">
        <v>0</v>
      </c>
      <c r="BV8" s="4">
        <v>0</v>
      </c>
      <c r="BX8" s="4">
        <v>358827.76856666699</v>
      </c>
      <c r="BY8" s="4">
        <v>0</v>
      </c>
      <c r="CA8" s="4">
        <v>445610.02549999999</v>
      </c>
      <c r="CB8" s="4">
        <v>0</v>
      </c>
      <c r="CD8" s="4">
        <v>240</v>
      </c>
      <c r="CF8" s="4">
        <v>11707.0407096774</v>
      </c>
    </row>
    <row r="9" spans="1:84">
      <c r="A9" s="1" t="s">
        <v>9</v>
      </c>
      <c r="C9" s="4">
        <v>4589525.5085540796</v>
      </c>
      <c r="D9" s="4">
        <v>7594.04317424485</v>
      </c>
      <c r="E9" s="4">
        <v>6236.6396166526802</v>
      </c>
      <c r="G9" s="4">
        <v>734646.10392760602</v>
      </c>
      <c r="H9" s="4">
        <v>245.94267030406999</v>
      </c>
      <c r="I9" s="4">
        <v>936.78555154953699</v>
      </c>
      <c r="K9" s="4">
        <v>26328.380500069699</v>
      </c>
      <c r="L9" s="4">
        <v>0</v>
      </c>
      <c r="M9" s="4">
        <v>0</v>
      </c>
      <c r="O9" s="4">
        <v>1199346.29210938</v>
      </c>
      <c r="P9" s="4">
        <v>644.25254266427203</v>
      </c>
      <c r="Q9" s="4">
        <v>2204.4422716300001</v>
      </c>
      <c r="S9" s="4">
        <v>556988.64485307597</v>
      </c>
      <c r="T9" s="4">
        <v>73.574238103128096</v>
      </c>
      <c r="U9" s="4">
        <v>330.02107354793702</v>
      </c>
      <c r="W9" s="4">
        <v>6899.3531667757698</v>
      </c>
      <c r="X9" s="4">
        <v>0</v>
      </c>
      <c r="Y9" s="4">
        <v>0</v>
      </c>
      <c r="AA9" s="4">
        <v>504991.37828004803</v>
      </c>
      <c r="AB9" s="4">
        <v>0</v>
      </c>
      <c r="AC9" s="4">
        <v>864.52831874315802</v>
      </c>
      <c r="AE9" s="4">
        <v>221840.49155710399</v>
      </c>
      <c r="AG9" s="4">
        <v>569.98488941188305</v>
      </c>
      <c r="AI9" s="4">
        <v>582767.04226304498</v>
      </c>
      <c r="AJ9" s="4">
        <v>113.319762772239</v>
      </c>
      <c r="AK9" s="4">
        <v>5952.2668855155398</v>
      </c>
      <c r="AM9" s="4">
        <v>1270378.8072408999</v>
      </c>
      <c r="AN9" s="4">
        <v>0</v>
      </c>
      <c r="AP9" s="4">
        <v>2024897.7419681901</v>
      </c>
      <c r="AQ9" s="4">
        <v>1919.9327291990401</v>
      </c>
      <c r="AS9" s="4">
        <v>0</v>
      </c>
      <c r="AT9" s="6">
        <f t="shared" si="0"/>
        <v>210100.5736620453</v>
      </c>
      <c r="AU9" s="4">
        <v>74775.610971306101</v>
      </c>
      <c r="AV9" s="4">
        <v>16.778066309245599</v>
      </c>
      <c r="AW9" s="4">
        <v>24.737144480948</v>
      </c>
      <c r="AY9" s="4">
        <v>135283.44747994901</v>
      </c>
      <c r="AZ9" s="4">
        <v>0</v>
      </c>
      <c r="BA9" s="4">
        <v>0</v>
      </c>
      <c r="BC9" s="4">
        <v>262.55399999999997</v>
      </c>
      <c r="BD9" s="4">
        <v>0</v>
      </c>
      <c r="BE9" s="4">
        <v>0</v>
      </c>
      <c r="BG9" s="4">
        <v>172.422179865673</v>
      </c>
      <c r="BH9" s="4">
        <v>0</v>
      </c>
      <c r="BJ9" s="4">
        <v>1453.83895307028</v>
      </c>
      <c r="BK9" s="4">
        <v>0</v>
      </c>
      <c r="BL9" s="4">
        <v>0</v>
      </c>
      <c r="BN9" s="4">
        <v>8621.2688283060506</v>
      </c>
      <c r="BO9" s="4">
        <v>0</v>
      </c>
      <c r="BP9" s="4">
        <v>0</v>
      </c>
      <c r="BR9" s="4">
        <v>2570.9864052130702</v>
      </c>
      <c r="BS9" s="4">
        <v>0</v>
      </c>
      <c r="BU9" s="4">
        <v>26.195</v>
      </c>
      <c r="BV9" s="4">
        <v>0</v>
      </c>
      <c r="BX9" s="4">
        <v>57603.315182953498</v>
      </c>
      <c r="BY9" s="4">
        <v>0</v>
      </c>
      <c r="CA9" s="4">
        <v>122929.481611643</v>
      </c>
      <c r="CB9" s="4">
        <v>0</v>
      </c>
      <c r="CD9" s="4">
        <v>4168.8455290209304</v>
      </c>
      <c r="CF9" s="4">
        <v>60106.118138602702</v>
      </c>
    </row>
    <row r="10" spans="1:84">
      <c r="A10" s="1" t="s">
        <v>8</v>
      </c>
      <c r="C10" s="4">
        <v>9751262.8750553094</v>
      </c>
      <c r="D10" s="4">
        <v>12476.3315725218</v>
      </c>
      <c r="E10" s="4">
        <v>22369.756609123498</v>
      </c>
      <c r="G10" s="4">
        <v>1868450.62612246</v>
      </c>
      <c r="H10" s="4">
        <v>790.25318729499304</v>
      </c>
      <c r="I10" s="4">
        <v>1408.24257495236</v>
      </c>
      <c r="K10" s="4">
        <v>330113.70233460702</v>
      </c>
      <c r="L10" s="4">
        <v>0</v>
      </c>
      <c r="M10" s="4">
        <v>0</v>
      </c>
      <c r="O10" s="4">
        <v>2817606.49803667</v>
      </c>
      <c r="P10" s="4">
        <v>1589.1612403767799</v>
      </c>
      <c r="Q10" s="4">
        <v>2421.56978978896</v>
      </c>
      <c r="S10" s="4">
        <v>768448.56613975798</v>
      </c>
      <c r="T10" s="4">
        <v>46.654065441726601</v>
      </c>
      <c r="U10" s="4">
        <v>96.710703448708898</v>
      </c>
      <c r="W10" s="4">
        <v>57669.559926795198</v>
      </c>
      <c r="X10" s="4">
        <v>0</v>
      </c>
      <c r="Y10" s="4">
        <v>0</v>
      </c>
      <c r="AA10" s="4">
        <v>1665175.2198888101</v>
      </c>
      <c r="AB10" s="4">
        <v>0</v>
      </c>
      <c r="AC10" s="4">
        <v>0</v>
      </c>
      <c r="AE10" s="4">
        <v>0</v>
      </c>
      <c r="AG10" s="4">
        <v>4846.2663855332903</v>
      </c>
      <c r="AI10" s="4">
        <v>5518444.4971563602</v>
      </c>
      <c r="AJ10" s="4">
        <v>0</v>
      </c>
      <c r="AK10" s="4">
        <v>0</v>
      </c>
      <c r="AM10" s="4">
        <v>7370.4902731693101</v>
      </c>
      <c r="AN10" s="4">
        <v>0</v>
      </c>
      <c r="AP10" s="4">
        <v>5493383.4883957999</v>
      </c>
      <c r="AQ10" s="4">
        <v>0</v>
      </c>
      <c r="AS10" s="4">
        <v>0</v>
      </c>
      <c r="AT10" s="6">
        <f t="shared" si="0"/>
        <v>320368.37988890184</v>
      </c>
      <c r="AU10" s="4">
        <v>69486.189106091799</v>
      </c>
      <c r="AV10" s="4">
        <v>0</v>
      </c>
      <c r="AW10" s="4">
        <v>0</v>
      </c>
      <c r="AY10" s="4">
        <v>250882.19078281001</v>
      </c>
      <c r="AZ10" s="4">
        <v>0</v>
      </c>
      <c r="BA10" s="4">
        <v>0</v>
      </c>
      <c r="BC10" s="4">
        <v>500.92281603224399</v>
      </c>
      <c r="BD10" s="4">
        <v>0</v>
      </c>
      <c r="BE10" s="4">
        <v>0</v>
      </c>
      <c r="BG10" s="4">
        <v>2167.6395614539101</v>
      </c>
      <c r="BH10" s="4">
        <v>0</v>
      </c>
      <c r="BJ10" s="4">
        <v>1800.91675764706</v>
      </c>
      <c r="BK10" s="4">
        <v>0</v>
      </c>
      <c r="BL10" s="4">
        <v>0</v>
      </c>
      <c r="BN10" s="4">
        <v>9975.9611029787302</v>
      </c>
      <c r="BO10" s="4">
        <v>0</v>
      </c>
      <c r="BP10" s="4">
        <v>0</v>
      </c>
      <c r="BR10" s="4">
        <v>0</v>
      </c>
      <c r="BS10" s="4">
        <v>0</v>
      </c>
      <c r="BU10" s="4">
        <v>0</v>
      </c>
      <c r="BV10" s="4">
        <v>0</v>
      </c>
      <c r="BX10" s="4">
        <v>361225.73987394501</v>
      </c>
      <c r="BY10" s="4">
        <v>0</v>
      </c>
      <c r="CA10" s="4">
        <v>385451.52830117301</v>
      </c>
      <c r="CB10" s="4">
        <v>0</v>
      </c>
      <c r="CD10" s="4">
        <v>0</v>
      </c>
      <c r="CF10" s="4">
        <v>0</v>
      </c>
    </row>
    <row r="11" spans="1:84">
      <c r="A11" s="1" t="s">
        <v>7</v>
      </c>
      <c r="C11" s="4">
        <v>2444824.4238706799</v>
      </c>
      <c r="D11" s="4">
        <v>2059.9314646852499</v>
      </c>
      <c r="E11" s="4">
        <v>457.67956137010998</v>
      </c>
      <c r="G11" s="4">
        <v>536628.12262124603</v>
      </c>
      <c r="H11" s="4">
        <v>17.546036719598401</v>
      </c>
      <c r="I11" s="4">
        <v>0</v>
      </c>
      <c r="K11" s="4">
        <v>664024.47542221204</v>
      </c>
      <c r="L11" s="4">
        <v>0</v>
      </c>
      <c r="M11" s="4">
        <v>0</v>
      </c>
      <c r="O11" s="4">
        <v>878540.21014996001</v>
      </c>
      <c r="P11" s="4">
        <v>81.153206682767802</v>
      </c>
      <c r="Q11" s="4">
        <v>0</v>
      </c>
      <c r="S11" s="4">
        <v>220151.91140266199</v>
      </c>
      <c r="T11" s="4">
        <v>0</v>
      </c>
      <c r="U11" s="4">
        <v>0</v>
      </c>
      <c r="W11" s="4">
        <v>33048.607914204396</v>
      </c>
      <c r="X11" s="4">
        <v>0</v>
      </c>
      <c r="Y11" s="4">
        <v>0</v>
      </c>
      <c r="AA11" s="4">
        <v>438286.91773996298</v>
      </c>
      <c r="AB11" s="4">
        <v>0</v>
      </c>
      <c r="AC11" s="4">
        <v>0</v>
      </c>
      <c r="AE11" s="4">
        <v>0</v>
      </c>
      <c r="AG11" s="4">
        <v>1716.7555688458101</v>
      </c>
      <c r="AI11" s="4">
        <v>1345159.99882469</v>
      </c>
      <c r="AJ11" s="4">
        <v>0</v>
      </c>
      <c r="AK11" s="4">
        <v>0</v>
      </c>
      <c r="AM11" s="4">
        <v>3940.5941070163599</v>
      </c>
      <c r="AN11" s="4">
        <v>0</v>
      </c>
      <c r="AP11" s="4">
        <v>1187699.43703528</v>
      </c>
      <c r="AQ11" s="4">
        <v>0</v>
      </c>
      <c r="AS11" s="4">
        <v>0</v>
      </c>
      <c r="AT11" s="6">
        <f t="shared" si="0"/>
        <v>142285.71822940529</v>
      </c>
      <c r="AU11" s="4">
        <v>30734.6179806213</v>
      </c>
      <c r="AV11" s="4">
        <v>0</v>
      </c>
      <c r="AW11" s="4">
        <v>0</v>
      </c>
      <c r="AY11" s="4">
        <v>111551.100248784</v>
      </c>
      <c r="AZ11" s="4">
        <v>0</v>
      </c>
      <c r="BA11" s="4">
        <v>0</v>
      </c>
      <c r="BC11" s="4">
        <v>1972.5422753104799</v>
      </c>
      <c r="BD11" s="4">
        <v>0</v>
      </c>
      <c r="BE11" s="4">
        <v>0</v>
      </c>
      <c r="BG11" s="4">
        <v>0</v>
      </c>
      <c r="BH11" s="4">
        <v>0</v>
      </c>
      <c r="BJ11" s="4">
        <v>85259.397511072704</v>
      </c>
      <c r="BK11" s="4">
        <v>0</v>
      </c>
      <c r="BL11" s="4">
        <v>0</v>
      </c>
      <c r="BN11" s="4">
        <v>35308.5472768537</v>
      </c>
      <c r="BO11" s="4">
        <v>0</v>
      </c>
      <c r="BP11" s="4">
        <v>0</v>
      </c>
      <c r="BR11" s="4">
        <v>0</v>
      </c>
      <c r="BS11" s="4">
        <v>0</v>
      </c>
      <c r="BU11" s="4">
        <v>484.89123100998899</v>
      </c>
      <c r="BV11" s="4">
        <v>0</v>
      </c>
      <c r="BX11" s="4">
        <v>205815.72280027001</v>
      </c>
      <c r="BY11" s="4">
        <v>0</v>
      </c>
      <c r="CA11" s="4">
        <v>1181028.7226960601</v>
      </c>
      <c r="CB11" s="4">
        <v>0</v>
      </c>
      <c r="CD11" s="4">
        <v>0</v>
      </c>
      <c r="CF11" s="4">
        <v>0</v>
      </c>
    </row>
    <row r="12" spans="1:84">
      <c r="A12" s="1" t="s">
        <v>6</v>
      </c>
      <c r="C12" s="4">
        <v>8580173.2537940796</v>
      </c>
      <c r="D12" s="4">
        <v>5858.7978238853102</v>
      </c>
      <c r="E12" s="4">
        <v>22530.352926498599</v>
      </c>
      <c r="G12" s="4">
        <v>6264749.4939566702</v>
      </c>
      <c r="H12" s="4">
        <v>236.95146981115499</v>
      </c>
      <c r="I12" s="4">
        <v>4720.6548169592998</v>
      </c>
      <c r="K12" s="4">
        <v>182669.45332037</v>
      </c>
      <c r="L12" s="4">
        <v>0</v>
      </c>
      <c r="M12" s="4">
        <v>0</v>
      </c>
      <c r="O12" s="4">
        <v>2281946.8524642698</v>
      </c>
      <c r="P12" s="4">
        <v>611.008525424445</v>
      </c>
      <c r="Q12" s="4">
        <v>4311.7540826782197</v>
      </c>
      <c r="S12" s="4">
        <v>2000428.0976241</v>
      </c>
      <c r="T12" s="4">
        <v>0</v>
      </c>
      <c r="U12" s="4">
        <v>587.56840459872603</v>
      </c>
      <c r="W12" s="4">
        <v>20880.544223298599</v>
      </c>
      <c r="X12" s="4">
        <v>0</v>
      </c>
      <c r="Y12" s="4">
        <v>0</v>
      </c>
      <c r="AA12" s="4">
        <v>1884464.44179211</v>
      </c>
      <c r="AB12" s="4">
        <v>95.419785523874694</v>
      </c>
      <c r="AC12" s="4">
        <v>3404.7268158924098</v>
      </c>
      <c r="AE12" s="4">
        <v>0</v>
      </c>
      <c r="AG12" s="4">
        <v>0</v>
      </c>
      <c r="AI12" s="4">
        <v>3580780.8861845601</v>
      </c>
      <c r="AJ12" s="4">
        <v>0</v>
      </c>
      <c r="AK12" s="4">
        <v>0</v>
      </c>
      <c r="AM12" s="4">
        <v>873687.38106969604</v>
      </c>
      <c r="AN12" s="4">
        <v>0</v>
      </c>
      <c r="AP12" s="4">
        <v>6704615.5027323896</v>
      </c>
      <c r="AQ12" s="4">
        <v>0</v>
      </c>
      <c r="AS12" s="4">
        <v>0</v>
      </c>
      <c r="AT12" s="6">
        <f t="shared" si="0"/>
        <v>410962.55380098859</v>
      </c>
      <c r="AU12" s="4">
        <v>96427.936576198597</v>
      </c>
      <c r="AV12" s="4">
        <v>28.970826448212598</v>
      </c>
      <c r="AW12" s="4">
        <v>181.908778372782</v>
      </c>
      <c r="AY12" s="4">
        <v>314323.737619969</v>
      </c>
      <c r="AZ12" s="4">
        <v>0</v>
      </c>
      <c r="BA12" s="4">
        <v>0</v>
      </c>
      <c r="BC12" s="4">
        <v>2340.2559024572502</v>
      </c>
      <c r="BD12" s="4">
        <v>0</v>
      </c>
      <c r="BE12" s="4">
        <v>0</v>
      </c>
      <c r="BG12" s="4">
        <v>0</v>
      </c>
      <c r="BH12" s="4">
        <v>0</v>
      </c>
      <c r="BJ12" s="4">
        <v>643.56860014154995</v>
      </c>
      <c r="BK12" s="4">
        <v>0</v>
      </c>
      <c r="BL12" s="4">
        <v>0</v>
      </c>
      <c r="BN12" s="4">
        <v>3563.6003936372199</v>
      </c>
      <c r="BO12" s="4">
        <v>0</v>
      </c>
      <c r="BP12" s="4">
        <v>0</v>
      </c>
      <c r="BR12" s="4">
        <v>0</v>
      </c>
      <c r="BS12" s="4">
        <v>0</v>
      </c>
      <c r="BU12" s="4">
        <v>1764.9438370723101</v>
      </c>
      <c r="BV12" s="4">
        <v>0</v>
      </c>
      <c r="BX12" s="4">
        <v>35835.907280392297</v>
      </c>
      <c r="BY12" s="4">
        <v>0</v>
      </c>
      <c r="CA12" s="4">
        <v>564025.90825532097</v>
      </c>
      <c r="CB12" s="4">
        <v>0</v>
      </c>
      <c r="CD12" s="4">
        <v>0</v>
      </c>
      <c r="CF12" s="4">
        <v>3421.14518238041</v>
      </c>
    </row>
    <row r="13" spans="1:84">
      <c r="A13" s="1" t="s">
        <v>5</v>
      </c>
      <c r="C13" s="4">
        <v>6775234.6873120796</v>
      </c>
      <c r="D13" s="4">
        <v>452.18136584110698</v>
      </c>
      <c r="E13" s="4">
        <v>20893.1974311591</v>
      </c>
      <c r="G13" s="4">
        <v>1060488.6522348099</v>
      </c>
      <c r="H13" s="4">
        <v>3.1399319462741402</v>
      </c>
      <c r="I13" s="4">
        <v>15446.5846700168</v>
      </c>
      <c r="K13" s="4">
        <v>113181.21787261</v>
      </c>
      <c r="L13" s="4">
        <v>0</v>
      </c>
      <c r="M13" s="4">
        <v>0</v>
      </c>
      <c r="O13" s="4">
        <v>3209492.5765015599</v>
      </c>
      <c r="P13" s="4">
        <v>37.881759609888</v>
      </c>
      <c r="Q13" s="4">
        <v>4830.4099493858403</v>
      </c>
      <c r="S13" s="4">
        <v>557780.05742694798</v>
      </c>
      <c r="T13" s="4">
        <v>0</v>
      </c>
      <c r="U13" s="4">
        <v>48.957610206111902</v>
      </c>
      <c r="W13" s="4">
        <v>23160.766135780501</v>
      </c>
      <c r="X13" s="4">
        <v>0</v>
      </c>
      <c r="Y13" s="4">
        <v>0</v>
      </c>
      <c r="AA13" s="4">
        <v>1480633.16933557</v>
      </c>
      <c r="AB13" s="4">
        <v>0</v>
      </c>
      <c r="AC13" s="4">
        <v>5257.2951501551897</v>
      </c>
      <c r="AE13" s="4">
        <v>0</v>
      </c>
      <c r="AG13" s="4">
        <v>0</v>
      </c>
      <c r="AI13" s="4">
        <v>5892942.6045343298</v>
      </c>
      <c r="AJ13" s="4">
        <v>0</v>
      </c>
      <c r="AK13" s="4">
        <v>0</v>
      </c>
      <c r="AM13" s="4">
        <v>13410.3040697753</v>
      </c>
      <c r="AN13" s="4">
        <v>0</v>
      </c>
      <c r="AP13" s="4">
        <v>7430749.1776205804</v>
      </c>
      <c r="AQ13" s="4">
        <v>0</v>
      </c>
      <c r="AS13" s="4">
        <v>0</v>
      </c>
      <c r="AT13" s="6">
        <f t="shared" si="0"/>
        <v>267701.19549933594</v>
      </c>
      <c r="AU13" s="4">
        <v>158550.412475725</v>
      </c>
      <c r="AV13" s="4">
        <v>0</v>
      </c>
      <c r="AW13" s="4">
        <v>8.3605340769537904</v>
      </c>
      <c r="AY13" s="4">
        <v>109142.422489534</v>
      </c>
      <c r="AZ13" s="4">
        <v>0</v>
      </c>
      <c r="BA13" s="4">
        <v>0</v>
      </c>
      <c r="BC13" s="4">
        <v>260.29228865137799</v>
      </c>
      <c r="BD13" s="4">
        <v>0</v>
      </c>
      <c r="BE13" s="4">
        <v>0</v>
      </c>
      <c r="BG13" s="4">
        <v>0</v>
      </c>
      <c r="BH13" s="4">
        <v>0</v>
      </c>
      <c r="BJ13" s="4">
        <v>781.07460782249996</v>
      </c>
      <c r="BK13" s="4">
        <v>0</v>
      </c>
      <c r="BL13" s="4">
        <v>0</v>
      </c>
      <c r="BN13" s="4">
        <v>6101.5697046824898</v>
      </c>
      <c r="BO13" s="4">
        <v>0</v>
      </c>
      <c r="BP13" s="4">
        <v>0</v>
      </c>
      <c r="BR13" s="4">
        <v>0</v>
      </c>
      <c r="BS13" s="4">
        <v>0</v>
      </c>
      <c r="BU13" s="4">
        <v>0</v>
      </c>
      <c r="BV13" s="4">
        <v>0</v>
      </c>
      <c r="BX13" s="4">
        <v>1025.1539624699999</v>
      </c>
      <c r="BY13" s="4">
        <v>0</v>
      </c>
      <c r="CA13" s="4">
        <v>105379.500609938</v>
      </c>
      <c r="CB13" s="4">
        <v>0</v>
      </c>
      <c r="CD13" s="4">
        <v>0</v>
      </c>
      <c r="CF13" s="4">
        <v>0</v>
      </c>
    </row>
    <row r="14" spans="1:84">
      <c r="A14" s="1" t="s">
        <v>4</v>
      </c>
      <c r="C14" s="4">
        <v>6037248.2016651798</v>
      </c>
      <c r="D14" s="4">
        <v>3140.2895215267099</v>
      </c>
      <c r="E14" s="4">
        <v>10341.0460774517</v>
      </c>
      <c r="G14" s="4">
        <v>3305053.2443432701</v>
      </c>
      <c r="H14" s="4">
        <v>138.48466728303401</v>
      </c>
      <c r="I14" s="4">
        <v>720.24009748074104</v>
      </c>
      <c r="K14" s="4">
        <v>83892.589923378793</v>
      </c>
      <c r="L14" s="4">
        <v>0</v>
      </c>
      <c r="M14" s="4">
        <v>0</v>
      </c>
      <c r="O14" s="4">
        <v>1310255.7861148999</v>
      </c>
      <c r="P14" s="4">
        <v>130.10197778387101</v>
      </c>
      <c r="Q14" s="4">
        <v>1045.99118159979</v>
      </c>
      <c r="S14" s="4">
        <v>1191697.9896974301</v>
      </c>
      <c r="T14" s="4">
        <v>1.70290546837527</v>
      </c>
      <c r="U14" s="4">
        <v>5.3724627591527598</v>
      </c>
      <c r="W14" s="4">
        <v>14592.199950174499</v>
      </c>
      <c r="X14" s="4">
        <v>0</v>
      </c>
      <c r="Y14" s="4">
        <v>0</v>
      </c>
      <c r="AA14" s="4">
        <v>1311126.9190954301</v>
      </c>
      <c r="AB14" s="4">
        <v>0</v>
      </c>
      <c r="AC14" s="4">
        <v>0</v>
      </c>
      <c r="AE14" s="4">
        <v>0</v>
      </c>
      <c r="AG14" s="4">
        <v>0</v>
      </c>
      <c r="AI14" s="4">
        <v>2955999.4695710298</v>
      </c>
      <c r="AJ14" s="4">
        <v>0</v>
      </c>
      <c r="AK14" s="4">
        <v>0</v>
      </c>
      <c r="AM14" s="4">
        <v>9759.4395242745904</v>
      </c>
      <c r="AN14" s="4">
        <v>0</v>
      </c>
      <c r="AP14" s="4">
        <v>2952388.8701647301</v>
      </c>
      <c r="AQ14" s="4">
        <v>0</v>
      </c>
      <c r="AS14" s="4">
        <v>0</v>
      </c>
      <c r="AT14" s="6">
        <f t="shared" si="0"/>
        <v>248548.10566965915</v>
      </c>
      <c r="AU14" s="4">
        <v>65857.154656173894</v>
      </c>
      <c r="AV14" s="4">
        <v>10.9974733796364</v>
      </c>
      <c r="AW14" s="4">
        <v>44.117935708635798</v>
      </c>
      <c r="AY14" s="4">
        <v>182635.835604397</v>
      </c>
      <c r="AZ14" s="4">
        <v>0</v>
      </c>
      <c r="BA14" s="4">
        <v>0</v>
      </c>
      <c r="BC14" s="4">
        <v>1713.9220097141899</v>
      </c>
      <c r="BD14" s="4">
        <v>0</v>
      </c>
      <c r="BE14" s="4">
        <v>0</v>
      </c>
      <c r="BG14" s="4">
        <v>0</v>
      </c>
      <c r="BH14" s="4">
        <v>0</v>
      </c>
      <c r="BJ14" s="4">
        <v>405.6628</v>
      </c>
      <c r="BK14" s="4">
        <v>0</v>
      </c>
      <c r="BL14" s="4">
        <v>0</v>
      </c>
      <c r="BN14" s="4">
        <v>1386.7113999999999</v>
      </c>
      <c r="BO14" s="4">
        <v>0</v>
      </c>
      <c r="BP14" s="4">
        <v>0</v>
      </c>
      <c r="BR14" s="4">
        <v>0</v>
      </c>
      <c r="BS14" s="4">
        <v>0</v>
      </c>
      <c r="BU14" s="4">
        <v>0</v>
      </c>
      <c r="BV14" s="4">
        <v>0</v>
      </c>
      <c r="BX14" s="4">
        <v>1.7831999999999999</v>
      </c>
      <c r="BY14" s="4">
        <v>0</v>
      </c>
      <c r="CA14" s="4">
        <v>238153.89300000001</v>
      </c>
      <c r="CB14" s="4">
        <v>0</v>
      </c>
      <c r="CD14" s="4">
        <v>0</v>
      </c>
      <c r="CF14" s="4">
        <v>0</v>
      </c>
    </row>
    <row r="15" spans="1:84">
      <c r="A15" s="1" t="s">
        <v>3</v>
      </c>
      <c r="C15" s="4">
        <v>5142208.3206753498</v>
      </c>
      <c r="D15" s="4">
        <v>4764.0870000000004</v>
      </c>
      <c r="E15" s="4">
        <v>11531.275</v>
      </c>
      <c r="G15" s="4">
        <v>4889813.40994984</v>
      </c>
      <c r="H15" s="4">
        <v>950.69899999999996</v>
      </c>
      <c r="I15" s="4">
        <v>1395.4159999999999</v>
      </c>
      <c r="K15" s="4">
        <v>197499.168616921</v>
      </c>
      <c r="L15" s="4">
        <v>0</v>
      </c>
      <c r="M15" s="4">
        <v>0</v>
      </c>
      <c r="O15" s="4">
        <v>1151325.7985803401</v>
      </c>
      <c r="P15" s="4">
        <v>679.76400000000001</v>
      </c>
      <c r="Q15" s="4">
        <v>2952.7469999999998</v>
      </c>
      <c r="S15" s="4">
        <v>2193463.0666606501</v>
      </c>
      <c r="T15" s="4">
        <v>0</v>
      </c>
      <c r="U15" s="4">
        <v>318.113</v>
      </c>
      <c r="W15" s="4">
        <v>7744.2010864293798</v>
      </c>
      <c r="X15" s="4">
        <v>0</v>
      </c>
      <c r="Y15" s="4">
        <v>0</v>
      </c>
      <c r="AA15" s="4">
        <v>928488.46112503798</v>
      </c>
      <c r="AB15" s="4">
        <v>128.071</v>
      </c>
      <c r="AC15" s="4">
        <v>2565.0830000000001</v>
      </c>
      <c r="AE15" s="4">
        <v>0</v>
      </c>
      <c r="AG15" s="4">
        <v>35090.406616508903</v>
      </c>
      <c r="AI15" s="4">
        <v>2961320.85435024</v>
      </c>
      <c r="AJ15" s="4">
        <v>0</v>
      </c>
      <c r="AK15" s="4">
        <v>22881.645499999999</v>
      </c>
      <c r="AM15" s="4">
        <v>4830.0401429690201</v>
      </c>
      <c r="AN15" s="4">
        <v>0</v>
      </c>
      <c r="AP15" s="4">
        <v>8125771.0349548701</v>
      </c>
      <c r="AQ15" s="4">
        <v>6320.7419</v>
      </c>
      <c r="AS15" s="4">
        <v>0</v>
      </c>
      <c r="AT15" s="6">
        <f t="shared" si="0"/>
        <v>398634.34337036719</v>
      </c>
      <c r="AU15" s="4">
        <v>89248.808793055199</v>
      </c>
      <c r="AV15" s="4">
        <v>31.978000000000002</v>
      </c>
      <c r="AW15" s="4">
        <v>245.297</v>
      </c>
      <c r="AY15" s="4">
        <v>309108.25957731198</v>
      </c>
      <c r="AZ15" s="4">
        <v>0</v>
      </c>
      <c r="BA15" s="4">
        <v>0</v>
      </c>
      <c r="BC15" s="4">
        <v>569.79600000000005</v>
      </c>
      <c r="BD15" s="4">
        <v>0</v>
      </c>
      <c r="BE15" s="4">
        <v>0</v>
      </c>
      <c r="BG15" s="4">
        <v>0</v>
      </c>
      <c r="BH15" s="4">
        <v>0</v>
      </c>
      <c r="BJ15" s="4">
        <v>730.62199999999996</v>
      </c>
      <c r="BK15" s="4">
        <v>0</v>
      </c>
      <c r="BL15" s="4">
        <v>0</v>
      </c>
      <c r="BN15" s="4">
        <v>1412.8050000000001</v>
      </c>
      <c r="BO15" s="4">
        <v>0</v>
      </c>
      <c r="BP15" s="4">
        <v>0</v>
      </c>
      <c r="BR15" s="4">
        <v>0</v>
      </c>
      <c r="BS15" s="4">
        <v>0</v>
      </c>
      <c r="BU15" s="4">
        <v>0</v>
      </c>
      <c r="BV15" s="4">
        <v>0</v>
      </c>
      <c r="BX15" s="4">
        <v>2864.99</v>
      </c>
      <c r="BY15" s="4">
        <v>0</v>
      </c>
      <c r="CA15" s="4">
        <v>576866.44499999995</v>
      </c>
      <c r="CB15" s="4">
        <v>0</v>
      </c>
      <c r="CD15" s="4">
        <v>790.476</v>
      </c>
      <c r="CF15" s="4">
        <v>86516.728000000003</v>
      </c>
    </row>
    <row r="16" spans="1:84">
      <c r="A16" s="1" t="s">
        <v>2</v>
      </c>
      <c r="C16" s="4">
        <v>3354050.7434111298</v>
      </c>
      <c r="D16" s="4">
        <v>1259.5450000000001</v>
      </c>
      <c r="E16" s="4">
        <v>3648.3240000000001</v>
      </c>
      <c r="G16" s="4">
        <v>430060.64241425798</v>
      </c>
      <c r="H16" s="4">
        <v>0</v>
      </c>
      <c r="I16" s="4">
        <v>0</v>
      </c>
      <c r="K16" s="4">
        <v>5173.30529126497</v>
      </c>
      <c r="L16" s="4">
        <v>0</v>
      </c>
      <c r="M16" s="4">
        <v>0</v>
      </c>
      <c r="O16" s="4">
        <v>870863.42312391801</v>
      </c>
      <c r="P16" s="4">
        <v>10.993</v>
      </c>
      <c r="Q16" s="4">
        <v>705.65800000000002</v>
      </c>
      <c r="S16" s="4">
        <v>301754.44823299901</v>
      </c>
      <c r="T16" s="4">
        <v>0</v>
      </c>
      <c r="U16" s="4">
        <v>465.73099999999999</v>
      </c>
      <c r="W16" s="4">
        <v>3018.9680069855499</v>
      </c>
      <c r="X16" s="4">
        <v>0</v>
      </c>
      <c r="Y16" s="4">
        <v>0</v>
      </c>
      <c r="AA16" s="4">
        <v>514201.44394079997</v>
      </c>
      <c r="AB16" s="4">
        <v>0</v>
      </c>
      <c r="AC16" s="4">
        <v>915.423</v>
      </c>
      <c r="AE16" s="4">
        <v>0</v>
      </c>
      <c r="AG16" s="4">
        <v>1001.6024634</v>
      </c>
      <c r="AI16" s="4">
        <v>1295769.0583530001</v>
      </c>
      <c r="AJ16" s="4">
        <v>0</v>
      </c>
      <c r="AK16" s="4">
        <v>10359.171850000001</v>
      </c>
      <c r="AM16" s="4">
        <v>682.19030880000003</v>
      </c>
      <c r="AN16" s="4">
        <v>0</v>
      </c>
      <c r="AP16" s="4">
        <v>2183138.5651614</v>
      </c>
      <c r="AQ16" s="4">
        <v>0</v>
      </c>
      <c r="AS16" s="4">
        <v>0</v>
      </c>
      <c r="AT16" s="6">
        <f t="shared" si="0"/>
        <v>166350.49199899999</v>
      </c>
      <c r="AU16" s="4">
        <v>16273.305279</v>
      </c>
      <c r="AV16" s="4">
        <v>6.5090000000000003</v>
      </c>
      <c r="AW16" s="4">
        <v>65.248999999999995</v>
      </c>
      <c r="AY16" s="4">
        <v>150005.42872</v>
      </c>
      <c r="AZ16" s="4">
        <v>0</v>
      </c>
      <c r="BA16" s="4">
        <v>0</v>
      </c>
      <c r="BC16" s="4">
        <v>765.36400000000003</v>
      </c>
      <c r="BD16" s="4">
        <v>0</v>
      </c>
      <c r="BE16" s="4">
        <v>0</v>
      </c>
      <c r="BG16" s="4">
        <v>0</v>
      </c>
      <c r="BH16" s="4">
        <v>0</v>
      </c>
      <c r="BJ16" s="4">
        <v>882.82299999999998</v>
      </c>
      <c r="BK16" s="4">
        <v>0</v>
      </c>
      <c r="BL16" s="4">
        <v>0</v>
      </c>
      <c r="BN16" s="4">
        <v>1277.5070000000001</v>
      </c>
      <c r="BO16" s="4">
        <v>0</v>
      </c>
      <c r="BP16" s="4">
        <v>0</v>
      </c>
      <c r="BR16" s="4">
        <v>0</v>
      </c>
      <c r="BS16" s="4">
        <v>0</v>
      </c>
      <c r="BU16" s="4">
        <v>592.70399999999995</v>
      </c>
      <c r="BV16" s="4">
        <v>0</v>
      </c>
      <c r="BX16" s="4">
        <v>16375.236000000001</v>
      </c>
      <c r="BY16" s="4">
        <v>0</v>
      </c>
      <c r="CA16" s="4">
        <v>95542.976999999999</v>
      </c>
      <c r="CB16" s="4">
        <v>0</v>
      </c>
      <c r="CD16" s="4">
        <v>0</v>
      </c>
      <c r="CF16" s="4">
        <v>0</v>
      </c>
    </row>
    <row r="17" spans="1:84">
      <c r="A17" s="1" t="s">
        <v>1</v>
      </c>
      <c r="C17" s="4">
        <v>4329286.1227733698</v>
      </c>
      <c r="D17" s="4">
        <v>2230.0700000000002</v>
      </c>
      <c r="E17" s="4">
        <v>3936.3380000000002</v>
      </c>
      <c r="G17" s="4">
        <v>1619631.20794386</v>
      </c>
      <c r="H17" s="4">
        <v>369.08699999999999</v>
      </c>
      <c r="I17" s="4">
        <v>215.34800000000001</v>
      </c>
      <c r="K17" s="4">
        <v>88210.202558005098</v>
      </c>
      <c r="L17" s="4">
        <v>0</v>
      </c>
      <c r="M17" s="4">
        <v>0</v>
      </c>
      <c r="O17" s="4">
        <v>1198550.3115032199</v>
      </c>
      <c r="P17" s="4">
        <v>247.381</v>
      </c>
      <c r="Q17" s="4">
        <v>5027.4560000000001</v>
      </c>
      <c r="S17" s="4">
        <v>537256.03401126002</v>
      </c>
      <c r="T17" s="4">
        <v>11.24</v>
      </c>
      <c r="U17" s="4">
        <v>473.12599999999998</v>
      </c>
      <c r="W17" s="4">
        <v>31953.223526878399</v>
      </c>
      <c r="X17" s="4">
        <v>0</v>
      </c>
      <c r="Y17" s="4">
        <v>0</v>
      </c>
      <c r="AA17" s="4">
        <v>914977.39891880006</v>
      </c>
      <c r="AB17" s="4">
        <v>0</v>
      </c>
      <c r="AC17" s="4">
        <v>4228.7690000000002</v>
      </c>
      <c r="AE17" s="4">
        <v>106254.80767720001</v>
      </c>
      <c r="AG17" s="4">
        <v>2054.5789180000002</v>
      </c>
      <c r="AI17" s="4">
        <v>739701.538191</v>
      </c>
      <c r="AJ17" s="4">
        <v>73.319159999999997</v>
      </c>
      <c r="AK17" s="4">
        <v>20888.580699999999</v>
      </c>
      <c r="AM17" s="4">
        <v>785260.08791999996</v>
      </c>
      <c r="AN17" s="4">
        <v>0</v>
      </c>
      <c r="AP17" s="4">
        <v>2872901.1743585998</v>
      </c>
      <c r="AQ17" s="4">
        <v>0</v>
      </c>
      <c r="AS17" s="4">
        <v>0</v>
      </c>
      <c r="AT17" s="6">
        <f t="shared" si="0"/>
        <v>173731.87273870001</v>
      </c>
      <c r="AU17" s="4">
        <v>24051.600999999999</v>
      </c>
      <c r="AV17" s="4">
        <v>4.3899999999999997</v>
      </c>
      <c r="AW17" s="4">
        <v>110.679</v>
      </c>
      <c r="AY17" s="4">
        <v>149565.2027387</v>
      </c>
      <c r="AZ17" s="4">
        <v>0</v>
      </c>
      <c r="BA17" s="4">
        <v>0</v>
      </c>
      <c r="BC17" s="4">
        <v>1072.2170000000001</v>
      </c>
      <c r="BD17" s="4">
        <v>0</v>
      </c>
      <c r="BE17" s="4">
        <v>0</v>
      </c>
      <c r="BG17" s="4">
        <v>0</v>
      </c>
      <c r="BH17" s="4">
        <v>0</v>
      </c>
      <c r="BJ17" s="4">
        <v>8426.3430000000008</v>
      </c>
      <c r="BK17" s="4">
        <v>0</v>
      </c>
      <c r="BL17" s="4">
        <v>0</v>
      </c>
      <c r="BN17" s="4">
        <v>55.521599999999999</v>
      </c>
      <c r="BO17" s="4">
        <v>0</v>
      </c>
      <c r="BP17" s="4">
        <v>0</v>
      </c>
      <c r="BR17" s="4">
        <v>269.75599999999997</v>
      </c>
      <c r="BS17" s="4">
        <v>0</v>
      </c>
      <c r="BU17" s="4">
        <v>708.81849999999997</v>
      </c>
      <c r="BV17" s="4">
        <v>0</v>
      </c>
      <c r="BX17" s="4">
        <v>14943.666999999999</v>
      </c>
      <c r="BY17" s="4">
        <v>0</v>
      </c>
      <c r="CA17" s="4">
        <v>180188.89499999999</v>
      </c>
      <c r="CB17" s="4">
        <v>0</v>
      </c>
      <c r="CD17" s="4">
        <v>37.979999999999997</v>
      </c>
      <c r="CF17" s="4">
        <v>0</v>
      </c>
    </row>
    <row r="18" spans="1:84">
      <c r="A18" s="1" t="s">
        <v>0</v>
      </c>
      <c r="C18" s="4">
        <v>7374893.6776334103</v>
      </c>
      <c r="D18" s="4">
        <v>3887.8580000000002</v>
      </c>
      <c r="E18" s="4">
        <v>16980.868999999999</v>
      </c>
      <c r="G18" s="4">
        <v>1992070.0422702001</v>
      </c>
      <c r="H18" s="4">
        <v>435.07499999999999</v>
      </c>
      <c r="I18" s="4">
        <v>511.59</v>
      </c>
      <c r="K18" s="4">
        <v>50009.281199903897</v>
      </c>
      <c r="L18" s="4">
        <v>0</v>
      </c>
      <c r="M18" s="4">
        <v>0</v>
      </c>
      <c r="O18" s="4">
        <v>1681001.5855548701</v>
      </c>
      <c r="P18" s="4">
        <v>285.74900000000002</v>
      </c>
      <c r="Q18" s="4">
        <v>5564.4340000000002</v>
      </c>
      <c r="S18" s="4">
        <v>676618.19244143297</v>
      </c>
      <c r="T18" s="4">
        <v>333.22</v>
      </c>
      <c r="U18" s="4">
        <v>1312.6310000000001</v>
      </c>
      <c r="W18" s="4">
        <v>8802.9316571239906</v>
      </c>
      <c r="X18" s="4">
        <v>0</v>
      </c>
      <c r="Y18" s="4">
        <v>0</v>
      </c>
      <c r="AA18" s="4">
        <v>1633909.3290608099</v>
      </c>
      <c r="AB18" s="4">
        <v>264.93900000000002</v>
      </c>
      <c r="AC18" s="4">
        <v>9148.1260000000002</v>
      </c>
      <c r="AE18" s="4">
        <v>0</v>
      </c>
      <c r="AG18" s="4">
        <v>44710.258477575997</v>
      </c>
      <c r="AI18" s="4">
        <v>1894396.2705305</v>
      </c>
      <c r="AJ18" s="4">
        <v>0</v>
      </c>
      <c r="AK18" s="4">
        <v>33131.507599999997</v>
      </c>
      <c r="AM18" s="4">
        <v>1793.18926730367</v>
      </c>
      <c r="AN18" s="4">
        <v>0</v>
      </c>
      <c r="AP18" s="4">
        <v>8066977.1399760302</v>
      </c>
      <c r="AQ18" s="4">
        <v>11682.131600000001</v>
      </c>
      <c r="AS18" s="4">
        <v>0</v>
      </c>
      <c r="AT18" s="6">
        <f t="shared" si="0"/>
        <v>350668.47644997702</v>
      </c>
      <c r="AU18" s="4">
        <v>107026.902255508</v>
      </c>
      <c r="AV18" s="4">
        <v>34.033999999999999</v>
      </c>
      <c r="AW18" s="4">
        <v>288.57499999999999</v>
      </c>
      <c r="AY18" s="4">
        <v>243318.965194469</v>
      </c>
      <c r="AZ18" s="4">
        <v>0</v>
      </c>
      <c r="BA18" s="4">
        <v>0</v>
      </c>
      <c r="BC18" s="4">
        <v>297.33300000000003</v>
      </c>
      <c r="BD18" s="4">
        <v>0</v>
      </c>
      <c r="BE18" s="4">
        <v>0</v>
      </c>
      <c r="BG18" s="4">
        <v>0</v>
      </c>
      <c r="BH18" s="4">
        <v>0</v>
      </c>
      <c r="BJ18" s="4">
        <v>32.119636363636403</v>
      </c>
      <c r="BK18" s="4">
        <v>0</v>
      </c>
      <c r="BL18" s="4">
        <v>0</v>
      </c>
      <c r="BN18" s="4">
        <v>1044.299</v>
      </c>
      <c r="BO18" s="4">
        <v>0</v>
      </c>
      <c r="BP18" s="4">
        <v>0</v>
      </c>
      <c r="BR18" s="4">
        <v>0</v>
      </c>
      <c r="BS18" s="4">
        <v>0</v>
      </c>
      <c r="BU18" s="4">
        <v>0</v>
      </c>
      <c r="BV18" s="4">
        <v>0</v>
      </c>
      <c r="BX18" s="4">
        <v>755.84100000000001</v>
      </c>
      <c r="BY18" s="4">
        <v>0</v>
      </c>
      <c r="CA18" s="4">
        <v>405870.89500000002</v>
      </c>
      <c r="CB18" s="4">
        <v>0</v>
      </c>
      <c r="CD18" s="4">
        <v>0</v>
      </c>
      <c r="CF18" s="4">
        <v>0</v>
      </c>
    </row>
    <row r="20" spans="1:84" ht="15.75">
      <c r="A20" s="3" t="s">
        <v>100</v>
      </c>
    </row>
    <row r="21" spans="1:84" ht="38.25">
      <c r="B21" s="2" t="s">
        <v>127</v>
      </c>
      <c r="C21" s="2" t="s">
        <v>71</v>
      </c>
      <c r="D21" s="2" t="s">
        <v>70</v>
      </c>
      <c r="E21" s="2" t="s">
        <v>69</v>
      </c>
      <c r="F21" s="2" t="s">
        <v>128</v>
      </c>
      <c r="G21" s="2" t="s">
        <v>68</v>
      </c>
      <c r="H21" s="2" t="s">
        <v>67</v>
      </c>
      <c r="I21" s="2" t="s">
        <v>66</v>
      </c>
      <c r="J21" s="2" t="s">
        <v>129</v>
      </c>
      <c r="K21" s="2" t="s">
        <v>65</v>
      </c>
      <c r="L21" s="2" t="s">
        <v>64</v>
      </c>
      <c r="M21" s="2" t="s">
        <v>63</v>
      </c>
      <c r="N21" s="2" t="s">
        <v>130</v>
      </c>
      <c r="O21" s="2" t="s">
        <v>62</v>
      </c>
      <c r="P21" s="2" t="s">
        <v>61</v>
      </c>
      <c r="Q21" s="2" t="s">
        <v>60</v>
      </c>
      <c r="R21" s="2" t="s">
        <v>131</v>
      </c>
      <c r="S21" s="2" t="s">
        <v>59</v>
      </c>
      <c r="T21" s="2" t="s">
        <v>58</v>
      </c>
      <c r="U21" s="2" t="s">
        <v>57</v>
      </c>
      <c r="V21" s="2" t="s">
        <v>132</v>
      </c>
      <c r="W21" s="2" t="s">
        <v>56</v>
      </c>
      <c r="X21" s="2" t="s">
        <v>55</v>
      </c>
      <c r="Y21" s="2" t="s">
        <v>54</v>
      </c>
      <c r="Z21" s="2" t="s">
        <v>133</v>
      </c>
      <c r="AA21" s="2" t="s">
        <v>53</v>
      </c>
      <c r="AB21" s="2" t="s">
        <v>52</v>
      </c>
      <c r="AC21" s="2" t="s">
        <v>51</v>
      </c>
      <c r="AD21" s="2" t="s">
        <v>134</v>
      </c>
      <c r="AE21" s="2" t="s">
        <v>50</v>
      </c>
      <c r="AF21" s="2" t="s">
        <v>135</v>
      </c>
      <c r="AG21" s="2" t="s">
        <v>49</v>
      </c>
      <c r="AH21" s="2" t="s">
        <v>136</v>
      </c>
      <c r="AI21" s="2" t="s">
        <v>48</v>
      </c>
      <c r="AJ21" s="2" t="s">
        <v>47</v>
      </c>
      <c r="AK21" s="2" t="s">
        <v>46</v>
      </c>
      <c r="AL21" s="2" t="s">
        <v>137</v>
      </c>
      <c r="AM21" s="2" t="s">
        <v>45</v>
      </c>
      <c r="AN21" s="2" t="s">
        <v>44</v>
      </c>
      <c r="AO21" s="2" t="s">
        <v>138</v>
      </c>
      <c r="AP21" s="2" t="s">
        <v>43</v>
      </c>
      <c r="AQ21" s="2" t="s">
        <v>42</v>
      </c>
      <c r="AR21" s="2" t="s">
        <v>139</v>
      </c>
      <c r="AS21" s="2" t="s">
        <v>41</v>
      </c>
      <c r="AT21" s="2" t="s">
        <v>101</v>
      </c>
      <c r="AU21" s="2" t="s">
        <v>40</v>
      </c>
      <c r="AV21" s="2" t="s">
        <v>39</v>
      </c>
      <c r="AW21" s="2" t="s">
        <v>38</v>
      </c>
      <c r="AX21" s="2" t="s">
        <v>140</v>
      </c>
      <c r="AY21" s="2" t="s">
        <v>37</v>
      </c>
      <c r="AZ21" s="2" t="s">
        <v>36</v>
      </c>
      <c r="BA21" s="2" t="s">
        <v>35</v>
      </c>
      <c r="BB21" s="2" t="s">
        <v>141</v>
      </c>
      <c r="BC21" s="2" t="s">
        <v>34</v>
      </c>
      <c r="BD21" s="2" t="s">
        <v>33</v>
      </c>
      <c r="BE21" s="2" t="s">
        <v>32</v>
      </c>
      <c r="BF21" s="2" t="s">
        <v>142</v>
      </c>
      <c r="BG21" s="2" t="s">
        <v>31</v>
      </c>
      <c r="BH21" s="2" t="s">
        <v>30</v>
      </c>
      <c r="BI21" s="2" t="s">
        <v>143</v>
      </c>
      <c r="BJ21" s="2" t="s">
        <v>29</v>
      </c>
      <c r="BK21" s="2" t="s">
        <v>28</v>
      </c>
      <c r="BL21" s="2" t="s">
        <v>27</v>
      </c>
      <c r="BM21" s="2" t="s">
        <v>144</v>
      </c>
      <c r="BN21" s="2" t="s">
        <v>26</v>
      </c>
      <c r="BO21" s="2" t="s">
        <v>25</v>
      </c>
      <c r="BP21" s="2" t="s">
        <v>24</v>
      </c>
      <c r="BQ21" s="2" t="s">
        <v>145</v>
      </c>
      <c r="BR21" s="2" t="s">
        <v>23</v>
      </c>
      <c r="BS21" s="2" t="s">
        <v>22</v>
      </c>
      <c r="BT21" s="2" t="s">
        <v>146</v>
      </c>
      <c r="BU21" s="2" t="s">
        <v>21</v>
      </c>
      <c r="BV21" s="2" t="s">
        <v>20</v>
      </c>
      <c r="BW21" s="2" t="s">
        <v>147</v>
      </c>
      <c r="BX21" s="2" t="s">
        <v>19</v>
      </c>
      <c r="BY21" s="2" t="s">
        <v>18</v>
      </c>
      <c r="BZ21" s="2" t="s">
        <v>148</v>
      </c>
      <c r="CA21" s="2" t="s">
        <v>17</v>
      </c>
      <c r="CB21" s="2" t="s">
        <v>16</v>
      </c>
      <c r="CC21" s="2" t="s">
        <v>149</v>
      </c>
      <c r="CD21" s="2" t="s">
        <v>15</v>
      </c>
      <c r="CE21" s="2" t="s">
        <v>150</v>
      </c>
      <c r="CF21" s="2" t="s">
        <v>14</v>
      </c>
    </row>
    <row r="22" spans="1:84">
      <c r="A22" s="1" t="s">
        <v>13</v>
      </c>
      <c r="C22" s="4">
        <v>214407656.704337</v>
      </c>
      <c r="D22" s="4">
        <v>199284.268192141</v>
      </c>
      <c r="E22" s="4">
        <v>115433.146758717</v>
      </c>
      <c r="G22" s="4">
        <v>22375078.315095201</v>
      </c>
      <c r="H22" s="4">
        <v>1307.29509623796</v>
      </c>
      <c r="I22" s="4">
        <v>18086.594389277099</v>
      </c>
      <c r="K22" s="4">
        <v>90339.056034045105</v>
      </c>
      <c r="L22" s="4">
        <v>0</v>
      </c>
      <c r="M22" s="4">
        <v>0</v>
      </c>
      <c r="O22" s="4">
        <v>38304375.844637498</v>
      </c>
      <c r="P22" s="4">
        <v>14165.0339888896</v>
      </c>
      <c r="Q22" s="4">
        <v>12530.4535435936</v>
      </c>
      <c r="S22" s="4">
        <v>13537545.6812457</v>
      </c>
      <c r="T22" s="4">
        <v>115.986992575126</v>
      </c>
      <c r="U22" s="4">
        <v>951.80495423767695</v>
      </c>
      <c r="W22" s="4">
        <v>80199.486801418403</v>
      </c>
      <c r="X22" s="4">
        <v>0</v>
      </c>
      <c r="Y22" s="4">
        <v>0</v>
      </c>
      <c r="AA22" s="4">
        <v>22013920.225665901</v>
      </c>
      <c r="AB22" s="4">
        <v>1944.9257166013599</v>
      </c>
      <c r="AC22" s="4">
        <v>0</v>
      </c>
      <c r="AE22" s="4">
        <v>752009.01965260296</v>
      </c>
      <c r="AG22" s="4">
        <v>141201.91489567299</v>
      </c>
      <c r="AI22" s="4">
        <v>24386376.725150298</v>
      </c>
      <c r="AJ22" s="4">
        <v>0</v>
      </c>
      <c r="AK22" s="4">
        <v>14433.622046640299</v>
      </c>
      <c r="AM22" s="4">
        <v>21081630.743512601</v>
      </c>
      <c r="AN22" s="4">
        <v>0</v>
      </c>
      <c r="AP22" s="4">
        <v>56927470.817572601</v>
      </c>
      <c r="AQ22" s="4">
        <v>0</v>
      </c>
      <c r="AS22" s="4">
        <v>0</v>
      </c>
      <c r="AT22" s="6">
        <f>SUM(AU22:BA22)</f>
        <v>11286862.62813925</v>
      </c>
      <c r="AU22" s="4">
        <v>1861154.6095718399</v>
      </c>
      <c r="AV22" s="4">
        <v>847.38986683540202</v>
      </c>
      <c r="AW22" s="4">
        <v>1049.80568970436</v>
      </c>
      <c r="AY22" s="4">
        <v>9423810.8230108693</v>
      </c>
      <c r="AZ22" s="4">
        <v>0</v>
      </c>
      <c r="BA22" s="4">
        <v>0</v>
      </c>
      <c r="BC22" s="4">
        <v>-8468.3430383557697</v>
      </c>
      <c r="BD22" s="4">
        <v>0</v>
      </c>
      <c r="BE22" s="4">
        <v>0</v>
      </c>
      <c r="BG22" s="4">
        <v>0</v>
      </c>
      <c r="BH22" s="4">
        <v>0</v>
      </c>
      <c r="BJ22" s="4">
        <v>-3942.91396599988</v>
      </c>
      <c r="BK22" s="4">
        <v>0</v>
      </c>
      <c r="BL22" s="4">
        <v>0</v>
      </c>
      <c r="BN22" s="4">
        <v>-10103.6543196237</v>
      </c>
      <c r="BO22" s="4">
        <v>0</v>
      </c>
      <c r="BP22" s="4">
        <v>0</v>
      </c>
      <c r="BR22" s="4">
        <v>-22.7063189637935</v>
      </c>
      <c r="BS22" s="4">
        <v>0</v>
      </c>
      <c r="BU22" s="4">
        <v>-185.31802431558</v>
      </c>
      <c r="BV22" s="4">
        <v>0</v>
      </c>
      <c r="BX22" s="4">
        <v>-523017.28372654499</v>
      </c>
      <c r="BY22" s="4">
        <v>0</v>
      </c>
      <c r="CA22" s="4">
        <v>-2541132.4786849199</v>
      </c>
      <c r="CB22" s="4">
        <v>0</v>
      </c>
      <c r="CD22" s="4">
        <v>0</v>
      </c>
      <c r="CF22" s="4">
        <v>-29032.5149342449</v>
      </c>
    </row>
    <row r="23" spans="1:84">
      <c r="A23" s="1" t="s">
        <v>12</v>
      </c>
      <c r="C23" s="4">
        <v>127416144.80474401</v>
      </c>
      <c r="D23" s="4">
        <v>98950.850083244906</v>
      </c>
      <c r="E23" s="4">
        <v>19034.194273249701</v>
      </c>
      <c r="G23" s="4">
        <v>9832211.1238435302</v>
      </c>
      <c r="H23" s="4">
        <v>0</v>
      </c>
      <c r="I23" s="4">
        <v>3869.7877229606502</v>
      </c>
      <c r="K23" s="4">
        <v>415390.03780453699</v>
      </c>
      <c r="L23" s="4">
        <v>0</v>
      </c>
      <c r="M23" s="4">
        <v>0</v>
      </c>
      <c r="O23" s="4">
        <v>20051773.796208099</v>
      </c>
      <c r="P23" s="4">
        <v>1932.63526007275</v>
      </c>
      <c r="Q23" s="4">
        <v>1060.5592146715801</v>
      </c>
      <c r="S23" s="4">
        <v>6682324.3579020798</v>
      </c>
      <c r="T23" s="4">
        <v>0</v>
      </c>
      <c r="U23" s="4">
        <v>363.61336719068902</v>
      </c>
      <c r="W23" s="4">
        <v>37905.022597217001</v>
      </c>
      <c r="X23" s="4">
        <v>0</v>
      </c>
      <c r="Y23" s="4">
        <v>0</v>
      </c>
      <c r="AA23" s="4">
        <v>22542830.7716254</v>
      </c>
      <c r="AB23" s="4">
        <v>0</v>
      </c>
      <c r="AC23" s="4">
        <v>0</v>
      </c>
      <c r="AE23" s="4">
        <v>621305.43619646097</v>
      </c>
      <c r="AG23" s="4">
        <v>117491.805139758</v>
      </c>
      <c r="AI23" s="4">
        <v>39811149.691995397</v>
      </c>
      <c r="AJ23" s="4">
        <v>0</v>
      </c>
      <c r="AK23" s="4">
        <v>16591.5808431314</v>
      </c>
      <c r="AM23" s="4">
        <v>705814.81636606203</v>
      </c>
      <c r="AN23" s="4">
        <v>0</v>
      </c>
      <c r="AP23" s="4">
        <v>33326928.4587369</v>
      </c>
      <c r="AQ23" s="4">
        <v>0</v>
      </c>
      <c r="AS23" s="4">
        <v>367840.51128351799</v>
      </c>
      <c r="AT23" s="6">
        <f t="shared" ref="AT23:AT35" si="1">SUM(AU23:BA23)</f>
        <v>5653612.5068297749</v>
      </c>
      <c r="AU23" s="4">
        <v>5560481.05870819</v>
      </c>
      <c r="AV23" s="4">
        <v>439.16909549383701</v>
      </c>
      <c r="AW23" s="4">
        <v>2548.9208976242398</v>
      </c>
      <c r="AY23" s="4">
        <v>90143.3581284666</v>
      </c>
      <c r="AZ23" s="4">
        <v>0</v>
      </c>
      <c r="BA23" s="4">
        <v>0</v>
      </c>
      <c r="BC23" s="4">
        <v>-3697.8414200000002</v>
      </c>
      <c r="BD23" s="4">
        <v>0</v>
      </c>
      <c r="BE23" s="4">
        <v>0</v>
      </c>
      <c r="BG23" s="4">
        <v>0</v>
      </c>
      <c r="BH23" s="4">
        <v>0</v>
      </c>
      <c r="BJ23" s="4">
        <v>-130327.154018</v>
      </c>
      <c r="BK23" s="4">
        <v>0</v>
      </c>
      <c r="BL23" s="4">
        <v>0</v>
      </c>
      <c r="BN23" s="4">
        <v>-161502.649768</v>
      </c>
      <c r="BO23" s="4">
        <v>0</v>
      </c>
      <c r="BP23" s="4">
        <v>0</v>
      </c>
      <c r="BR23" s="4">
        <v>0</v>
      </c>
      <c r="BS23" s="4">
        <v>0</v>
      </c>
      <c r="BU23" s="4">
        <v>0</v>
      </c>
      <c r="BV23" s="4">
        <v>0</v>
      </c>
      <c r="BX23" s="4">
        <v>-641682.63294000004</v>
      </c>
      <c r="BY23" s="4">
        <v>0</v>
      </c>
      <c r="CA23" s="4">
        <v>-932503.99111599999</v>
      </c>
      <c r="CB23" s="4">
        <v>0</v>
      </c>
      <c r="CD23" s="4">
        <v>-116813.60215999999</v>
      </c>
      <c r="CF23" s="4">
        <v>-2839.366642</v>
      </c>
    </row>
    <row r="24" spans="1:84">
      <c r="A24" s="1" t="s">
        <v>11</v>
      </c>
      <c r="C24" s="4">
        <v>159395293.82730201</v>
      </c>
      <c r="D24" s="4">
        <v>1265791.3074171999</v>
      </c>
      <c r="E24" s="4">
        <v>64321.092155550497</v>
      </c>
      <c r="G24" s="4">
        <v>13565205.118646899</v>
      </c>
      <c r="H24" s="4">
        <v>0</v>
      </c>
      <c r="I24" s="4">
        <v>5750.5525958625803</v>
      </c>
      <c r="K24" s="4">
        <v>216817.14320450099</v>
      </c>
      <c r="L24" s="4">
        <v>0</v>
      </c>
      <c r="M24" s="4">
        <v>0</v>
      </c>
      <c r="O24" s="4">
        <v>28987844.966691598</v>
      </c>
      <c r="P24" s="4">
        <v>2070.1320163015998</v>
      </c>
      <c r="Q24" s="4">
        <v>13660.933065458599</v>
      </c>
      <c r="S24" s="4">
        <v>13744500.207327999</v>
      </c>
      <c r="T24" s="4">
        <v>1123.60215762436</v>
      </c>
      <c r="U24" s="4">
        <v>1383.1194689489701</v>
      </c>
      <c r="W24" s="4">
        <v>123532.464399444</v>
      </c>
      <c r="X24" s="4">
        <v>0</v>
      </c>
      <c r="Y24" s="4">
        <v>0</v>
      </c>
      <c r="AA24" s="4">
        <v>17861446.090478498</v>
      </c>
      <c r="AB24" s="4">
        <v>0</v>
      </c>
      <c r="AC24" s="4">
        <v>2644.7181308352701</v>
      </c>
      <c r="AE24" s="4">
        <v>0</v>
      </c>
      <c r="AG24" s="4">
        <v>43398.853078045999</v>
      </c>
      <c r="AI24" s="4">
        <v>39316534.502767697</v>
      </c>
      <c r="AJ24" s="4">
        <v>0</v>
      </c>
      <c r="AK24" s="4">
        <v>11105.7249348347</v>
      </c>
      <c r="AM24" s="4">
        <v>942053.76192794403</v>
      </c>
      <c r="AN24" s="4">
        <v>0</v>
      </c>
      <c r="AP24" s="4">
        <v>55775121.373758703</v>
      </c>
      <c r="AQ24" s="4">
        <v>0</v>
      </c>
      <c r="AS24" s="4">
        <v>2144926.0122640198</v>
      </c>
      <c r="AT24" s="6">
        <f t="shared" si="1"/>
        <v>5666208.6464305632</v>
      </c>
      <c r="AU24" s="4">
        <v>2025438.12698424</v>
      </c>
      <c r="AV24" s="4">
        <v>174.16285538482401</v>
      </c>
      <c r="AW24" s="4">
        <v>223.276495938529</v>
      </c>
      <c r="AY24" s="4">
        <v>3640373.0800950001</v>
      </c>
      <c r="AZ24" s="4">
        <v>0</v>
      </c>
      <c r="BA24" s="4">
        <v>0</v>
      </c>
      <c r="BC24" s="4">
        <v>-7024.4097599999996</v>
      </c>
      <c r="BD24" s="4">
        <v>-14.830579999999999</v>
      </c>
      <c r="BE24" s="4">
        <v>0</v>
      </c>
      <c r="BG24" s="4">
        <v>0</v>
      </c>
      <c r="BH24" s="4">
        <v>0</v>
      </c>
      <c r="BJ24" s="4">
        <v>-130924.43777603</v>
      </c>
      <c r="BK24" s="4">
        <v>0</v>
      </c>
      <c r="BL24" s="4">
        <v>0</v>
      </c>
      <c r="BN24" s="4">
        <v>-7.1568800000000001</v>
      </c>
      <c r="BO24" s="4">
        <v>0</v>
      </c>
      <c r="BP24" s="4">
        <v>0</v>
      </c>
      <c r="BR24" s="4">
        <v>0</v>
      </c>
      <c r="BS24" s="4">
        <v>0</v>
      </c>
      <c r="BU24" s="4">
        <v>0</v>
      </c>
      <c r="BV24" s="4">
        <v>0</v>
      </c>
      <c r="BX24" s="4">
        <v>-1794984.3507000001</v>
      </c>
      <c r="BY24" s="4">
        <v>0</v>
      </c>
      <c r="CA24" s="4">
        <v>-264427.10557000001</v>
      </c>
      <c r="CB24" s="4">
        <v>0</v>
      </c>
      <c r="CD24" s="4">
        <v>-104878.60662000001</v>
      </c>
      <c r="CF24" s="4">
        <v>0</v>
      </c>
    </row>
    <row r="25" spans="1:84">
      <c r="A25" s="1" t="s">
        <v>10</v>
      </c>
      <c r="C25" s="4">
        <v>158808315.52445301</v>
      </c>
      <c r="D25" s="4">
        <v>640480.023724803</v>
      </c>
      <c r="E25" s="4">
        <v>380075.02442614001</v>
      </c>
      <c r="G25" s="4">
        <v>22635462.338879898</v>
      </c>
      <c r="H25" s="4">
        <v>3894.9268393264001</v>
      </c>
      <c r="I25" s="4">
        <v>3527.2829513885999</v>
      </c>
      <c r="K25" s="4">
        <v>1305118.87620931</v>
      </c>
      <c r="L25" s="4">
        <v>1011.50036004328</v>
      </c>
      <c r="M25" s="4">
        <v>706.24125976756204</v>
      </c>
      <c r="O25" s="4">
        <v>40110036.8549098</v>
      </c>
      <c r="P25" s="4">
        <v>40614.523500151903</v>
      </c>
      <c r="Q25" s="4">
        <v>63038.407722174299</v>
      </c>
      <c r="S25" s="4">
        <v>7404861.5030297898</v>
      </c>
      <c r="T25" s="4">
        <v>0</v>
      </c>
      <c r="U25" s="4">
        <v>2912.5359695920702</v>
      </c>
      <c r="W25" s="4">
        <v>1214354.2164443601</v>
      </c>
      <c r="X25" s="4">
        <v>0</v>
      </c>
      <c r="Y25" s="4">
        <v>0</v>
      </c>
      <c r="AA25" s="4">
        <v>16195433.1886822</v>
      </c>
      <c r="AB25" s="4">
        <v>5180.6915328918203</v>
      </c>
      <c r="AC25" s="4">
        <v>36092.3901068864</v>
      </c>
      <c r="AE25" s="4">
        <v>0</v>
      </c>
      <c r="AG25" s="4">
        <v>24612.8824549659</v>
      </c>
      <c r="AI25" s="4">
        <v>47705110.926613197</v>
      </c>
      <c r="AJ25" s="4">
        <v>29521.5036172254</v>
      </c>
      <c r="AK25" s="4">
        <v>290904.512803494</v>
      </c>
      <c r="AM25" s="4">
        <v>13655.3500635451</v>
      </c>
      <c r="AN25" s="4">
        <v>0</v>
      </c>
      <c r="AP25" s="4">
        <v>54137759.044511802</v>
      </c>
      <c r="AQ25" s="4">
        <v>182419.91904101599</v>
      </c>
      <c r="AS25" s="4">
        <v>0</v>
      </c>
      <c r="AT25" s="6">
        <f t="shared" si="1"/>
        <v>8292666.9172402136</v>
      </c>
      <c r="AU25" s="4">
        <v>4237617.9298747499</v>
      </c>
      <c r="AV25" s="4">
        <v>1635.3641474056701</v>
      </c>
      <c r="AW25" s="4">
        <v>4318.7986943978203</v>
      </c>
      <c r="AY25" s="4">
        <v>4049094.8245236599</v>
      </c>
      <c r="AZ25" s="4">
        <v>0</v>
      </c>
      <c r="BA25" s="4">
        <v>0</v>
      </c>
      <c r="BC25" s="4">
        <v>-2660.7028799999998</v>
      </c>
      <c r="BD25" s="4">
        <v>0</v>
      </c>
      <c r="BE25" s="4">
        <v>0</v>
      </c>
      <c r="BG25" s="4">
        <v>-143.01924</v>
      </c>
      <c r="BH25" s="4">
        <v>0</v>
      </c>
      <c r="BJ25" s="4">
        <v>-16338.300545</v>
      </c>
      <c r="BK25" s="4">
        <v>0</v>
      </c>
      <c r="BL25" s="4">
        <v>0</v>
      </c>
      <c r="BN25" s="4">
        <v>-10521.356482953001</v>
      </c>
      <c r="BO25" s="4">
        <v>0</v>
      </c>
      <c r="BP25" s="4">
        <v>0</v>
      </c>
      <c r="BR25" s="4">
        <v>-1277.1028672131199</v>
      </c>
      <c r="BS25" s="4">
        <v>0</v>
      </c>
      <c r="BU25" s="4">
        <v>0</v>
      </c>
      <c r="BV25" s="4">
        <v>0</v>
      </c>
      <c r="BX25" s="4">
        <v>-1203695.607941</v>
      </c>
      <c r="BY25" s="4">
        <v>0</v>
      </c>
      <c r="CA25" s="4">
        <v>-1501071.9604604</v>
      </c>
      <c r="CB25" s="4">
        <v>0</v>
      </c>
      <c r="CD25" s="4">
        <v>-669.6</v>
      </c>
      <c r="CF25" s="4">
        <v>-32530.732050181701</v>
      </c>
    </row>
    <row r="26" spans="1:84">
      <c r="A26" s="1" t="s">
        <v>9</v>
      </c>
      <c r="C26" s="4">
        <v>155461207.31168899</v>
      </c>
      <c r="D26" s="4">
        <v>170943.08968626201</v>
      </c>
      <c r="E26" s="4">
        <v>81966.136880994498</v>
      </c>
      <c r="G26" s="4">
        <v>15157551.531492401</v>
      </c>
      <c r="H26" s="4">
        <v>4966.2932399327201</v>
      </c>
      <c r="I26" s="4">
        <v>9351.7106215179301</v>
      </c>
      <c r="K26" s="4">
        <v>86093.804235227901</v>
      </c>
      <c r="L26" s="4">
        <v>0</v>
      </c>
      <c r="M26" s="4">
        <v>0</v>
      </c>
      <c r="O26" s="4">
        <v>33929264.765717298</v>
      </c>
      <c r="P26" s="4">
        <v>12628.258415569</v>
      </c>
      <c r="Q26" s="4">
        <v>24749.839924227799</v>
      </c>
      <c r="S26" s="4">
        <v>12457822.703141</v>
      </c>
      <c r="T26" s="4">
        <v>1225.10779342667</v>
      </c>
      <c r="U26" s="4">
        <v>3289.4202445820401</v>
      </c>
      <c r="W26" s="4">
        <v>17041.402321936199</v>
      </c>
      <c r="X26" s="4">
        <v>0</v>
      </c>
      <c r="Y26" s="4">
        <v>0</v>
      </c>
      <c r="AA26" s="4">
        <v>13076748.4241377</v>
      </c>
      <c r="AB26" s="4">
        <v>0</v>
      </c>
      <c r="AC26" s="4">
        <v>9379.5379839299294</v>
      </c>
      <c r="AE26" s="4">
        <v>5176795.2578576803</v>
      </c>
      <c r="AG26" s="4">
        <v>11037.2617587233</v>
      </c>
      <c r="AI26" s="4">
        <v>13414173.7305254</v>
      </c>
      <c r="AJ26" s="4">
        <v>2345.5393368308801</v>
      </c>
      <c r="AK26" s="4">
        <v>65825.101506306397</v>
      </c>
      <c r="AM26" s="4">
        <v>27788809.407943599</v>
      </c>
      <c r="AN26" s="4">
        <v>0</v>
      </c>
      <c r="AP26" s="4">
        <v>30323487.214703299</v>
      </c>
      <c r="AQ26" s="4">
        <v>21637.9789996367</v>
      </c>
      <c r="AS26" s="4">
        <v>0</v>
      </c>
      <c r="AT26" s="6">
        <f t="shared" si="1"/>
        <v>4988263.4246009113</v>
      </c>
      <c r="AU26" s="4">
        <v>1774425.2483490901</v>
      </c>
      <c r="AV26" s="4">
        <v>270.96577089431599</v>
      </c>
      <c r="AW26" s="4">
        <v>238.46607279633901</v>
      </c>
      <c r="AY26" s="4">
        <v>3213328.7444081302</v>
      </c>
      <c r="AZ26" s="4">
        <v>0</v>
      </c>
      <c r="BA26" s="4">
        <v>0</v>
      </c>
      <c r="BC26" s="4">
        <v>-3029.8731600000001</v>
      </c>
      <c r="BD26" s="4">
        <v>0</v>
      </c>
      <c r="BE26" s="4">
        <v>0</v>
      </c>
      <c r="BG26" s="4">
        <v>-1775.9484526164299</v>
      </c>
      <c r="BH26" s="4">
        <v>0</v>
      </c>
      <c r="BJ26" s="4">
        <v>-15880.991698431</v>
      </c>
      <c r="BK26" s="4">
        <v>0</v>
      </c>
      <c r="BL26" s="4">
        <v>0</v>
      </c>
      <c r="BN26" s="4">
        <v>-100263.905266701</v>
      </c>
      <c r="BO26" s="4">
        <v>0</v>
      </c>
      <c r="BP26" s="4">
        <v>0</v>
      </c>
      <c r="BR26" s="4">
        <v>-26107.500373694598</v>
      </c>
      <c r="BS26" s="4">
        <v>0</v>
      </c>
      <c r="BU26" s="4">
        <v>-298.12267000000003</v>
      </c>
      <c r="BV26" s="4">
        <v>0</v>
      </c>
      <c r="BX26" s="4">
        <v>-378918.82127481099</v>
      </c>
      <c r="BY26" s="4">
        <v>0</v>
      </c>
      <c r="CA26" s="4">
        <v>-830665.81700365595</v>
      </c>
      <c r="CB26" s="4">
        <v>0</v>
      </c>
      <c r="CD26" s="4">
        <v>-24973.567894059099</v>
      </c>
      <c r="CF26" s="4">
        <v>-458589.13710846403</v>
      </c>
    </row>
    <row r="27" spans="1:84">
      <c r="A27" s="1" t="s">
        <v>8</v>
      </c>
      <c r="C27" s="4">
        <v>248664688.76891801</v>
      </c>
      <c r="D27" s="4">
        <v>221334.280970825</v>
      </c>
      <c r="E27" s="4">
        <v>251582.395691552</v>
      </c>
      <c r="G27" s="4">
        <v>28315914.72027</v>
      </c>
      <c r="H27" s="4">
        <v>8957.1986716561005</v>
      </c>
      <c r="I27" s="4">
        <v>7967.38407835822</v>
      </c>
      <c r="K27" s="4">
        <v>874801.31118670898</v>
      </c>
      <c r="L27" s="4">
        <v>0</v>
      </c>
      <c r="M27" s="4">
        <v>0</v>
      </c>
      <c r="O27" s="4">
        <v>53965501.136355102</v>
      </c>
      <c r="P27" s="4">
        <v>21195.039753353401</v>
      </c>
      <c r="Q27" s="4">
        <v>20365.852057569999</v>
      </c>
      <c r="S27" s="4">
        <v>11831287.3086826</v>
      </c>
      <c r="T27" s="4">
        <v>264.58776365326901</v>
      </c>
      <c r="U27" s="4">
        <v>641.38856530156897</v>
      </c>
      <c r="W27" s="4">
        <v>150517.55140893499</v>
      </c>
      <c r="X27" s="4">
        <v>0</v>
      </c>
      <c r="Y27" s="4">
        <v>0</v>
      </c>
      <c r="AA27" s="4">
        <v>28545218.154888101</v>
      </c>
      <c r="AB27" s="4">
        <v>0</v>
      </c>
      <c r="AC27" s="4">
        <v>0</v>
      </c>
      <c r="AE27" s="4">
        <v>0</v>
      </c>
      <c r="AG27" s="4">
        <v>96871.933055718197</v>
      </c>
      <c r="AI27" s="4">
        <v>91505179.579652295</v>
      </c>
      <c r="AJ27" s="4">
        <v>0</v>
      </c>
      <c r="AK27" s="4">
        <v>0</v>
      </c>
      <c r="AM27" s="4">
        <v>107982.60498616799</v>
      </c>
      <c r="AN27" s="4">
        <v>0</v>
      </c>
      <c r="AP27" s="4">
        <v>77340099.358903393</v>
      </c>
      <c r="AQ27" s="4">
        <v>0</v>
      </c>
      <c r="AS27" s="4">
        <v>0</v>
      </c>
      <c r="AT27" s="6">
        <f t="shared" si="1"/>
        <v>7041261.80343513</v>
      </c>
      <c r="AU27" s="4">
        <v>1721867.7660489499</v>
      </c>
      <c r="AV27" s="4">
        <v>0</v>
      </c>
      <c r="AW27" s="4">
        <v>0</v>
      </c>
      <c r="AY27" s="4">
        <v>5319394.0373861799</v>
      </c>
      <c r="AZ27" s="4">
        <v>0</v>
      </c>
      <c r="BA27" s="4">
        <v>0</v>
      </c>
      <c r="BC27" s="4">
        <v>-3386.2382363779702</v>
      </c>
      <c r="BD27" s="4">
        <v>0</v>
      </c>
      <c r="BE27" s="4">
        <v>0</v>
      </c>
      <c r="BG27" s="4">
        <v>-12789.0734125781</v>
      </c>
      <c r="BH27" s="4">
        <v>0</v>
      </c>
      <c r="BJ27" s="4">
        <v>-12174.1972816941</v>
      </c>
      <c r="BK27" s="4">
        <v>0</v>
      </c>
      <c r="BL27" s="4">
        <v>0</v>
      </c>
      <c r="BN27" s="4">
        <v>-71678.491001808594</v>
      </c>
      <c r="BO27" s="4">
        <v>0</v>
      </c>
      <c r="BP27" s="4">
        <v>0</v>
      </c>
      <c r="BR27" s="4">
        <v>0</v>
      </c>
      <c r="BS27" s="4">
        <v>0</v>
      </c>
      <c r="BU27" s="4">
        <v>0</v>
      </c>
      <c r="BV27" s="4">
        <v>0</v>
      </c>
      <c r="BX27" s="4">
        <v>-1263198.75687877</v>
      </c>
      <c r="BY27" s="4">
        <v>0</v>
      </c>
      <c r="CA27" s="4">
        <v>-1476870.50389672</v>
      </c>
      <c r="CB27" s="4">
        <v>0</v>
      </c>
      <c r="CD27" s="4">
        <v>361.8245</v>
      </c>
      <c r="CF27" s="4">
        <v>0</v>
      </c>
    </row>
    <row r="28" spans="1:84">
      <c r="A28" s="1" t="s">
        <v>7</v>
      </c>
      <c r="C28" s="4">
        <v>100879440.383421</v>
      </c>
      <c r="D28" s="4">
        <v>66116.154230899905</v>
      </c>
      <c r="E28" s="4">
        <v>8570.9135044308496</v>
      </c>
      <c r="G28" s="4">
        <v>17871128.068202</v>
      </c>
      <c r="H28" s="4">
        <v>590.59058381230705</v>
      </c>
      <c r="I28" s="4">
        <v>0</v>
      </c>
      <c r="K28" s="4">
        <v>10577909.893475801</v>
      </c>
      <c r="L28" s="4">
        <v>0</v>
      </c>
      <c r="M28" s="4">
        <v>0</v>
      </c>
      <c r="O28" s="4">
        <v>28089134.371191099</v>
      </c>
      <c r="P28" s="4">
        <v>2242.40336884309</v>
      </c>
      <c r="Q28" s="4">
        <v>0</v>
      </c>
      <c r="S28" s="4">
        <v>6587849.1703982698</v>
      </c>
      <c r="T28" s="4">
        <v>0</v>
      </c>
      <c r="U28" s="4">
        <v>0</v>
      </c>
      <c r="W28" s="4">
        <v>472925.57925226499</v>
      </c>
      <c r="X28" s="4">
        <v>0</v>
      </c>
      <c r="Y28" s="4">
        <v>0</v>
      </c>
      <c r="AA28" s="4">
        <v>13212724.914271601</v>
      </c>
      <c r="AB28" s="4">
        <v>0</v>
      </c>
      <c r="AC28" s="4">
        <v>0</v>
      </c>
      <c r="AE28" s="4">
        <v>0</v>
      </c>
      <c r="AG28" s="4">
        <v>55161.936739739998</v>
      </c>
      <c r="AI28" s="4">
        <v>38723885.767160498</v>
      </c>
      <c r="AJ28" s="4">
        <v>0</v>
      </c>
      <c r="AK28" s="4">
        <v>0</v>
      </c>
      <c r="AM28" s="4">
        <v>114018.84246513101</v>
      </c>
      <c r="AN28" s="4">
        <v>0</v>
      </c>
      <c r="AP28" s="4">
        <v>31314570.722251002</v>
      </c>
      <c r="AQ28" s="4">
        <v>0</v>
      </c>
      <c r="AS28" s="4">
        <v>0</v>
      </c>
      <c r="AT28" s="6">
        <f t="shared" si="1"/>
        <v>6225672.7551092003</v>
      </c>
      <c r="AU28" s="4">
        <v>1332345.6894599299</v>
      </c>
      <c r="AV28" s="4">
        <v>0</v>
      </c>
      <c r="AW28" s="4">
        <v>0</v>
      </c>
      <c r="AY28" s="4">
        <v>4893327.0656492701</v>
      </c>
      <c r="AZ28" s="4">
        <v>0</v>
      </c>
      <c r="BA28" s="4">
        <v>0</v>
      </c>
      <c r="BC28" s="4">
        <v>-18068.487241843999</v>
      </c>
      <c r="BD28" s="4">
        <v>0</v>
      </c>
      <c r="BE28" s="4">
        <v>0</v>
      </c>
      <c r="BG28" s="4">
        <v>0</v>
      </c>
      <c r="BH28" s="4">
        <v>0</v>
      </c>
      <c r="BJ28" s="4">
        <v>-780976.08120142599</v>
      </c>
      <c r="BK28" s="4">
        <v>0</v>
      </c>
      <c r="BL28" s="4">
        <v>0</v>
      </c>
      <c r="BN28" s="4">
        <v>-299430.675143703</v>
      </c>
      <c r="BO28" s="4">
        <v>0</v>
      </c>
      <c r="BP28" s="4">
        <v>0</v>
      </c>
      <c r="BR28" s="4">
        <v>0</v>
      </c>
      <c r="BS28" s="4">
        <v>0</v>
      </c>
      <c r="BU28" s="4">
        <v>-3639.3606461367699</v>
      </c>
      <c r="BV28" s="4">
        <v>0</v>
      </c>
      <c r="BX28" s="4">
        <v>-813793.55471714004</v>
      </c>
      <c r="BY28" s="4">
        <v>0</v>
      </c>
      <c r="CA28" s="4">
        <v>-5158811.9987160098</v>
      </c>
      <c r="CB28" s="4">
        <v>0</v>
      </c>
      <c r="CD28" s="4">
        <v>0</v>
      </c>
      <c r="CF28" s="4">
        <v>0</v>
      </c>
    </row>
    <row r="29" spans="1:84">
      <c r="A29" s="1" t="s">
        <v>6</v>
      </c>
      <c r="C29" s="4">
        <v>179066450.027392</v>
      </c>
      <c r="D29" s="4">
        <v>97058.466038951694</v>
      </c>
      <c r="E29" s="4">
        <v>245553.10090450299</v>
      </c>
      <c r="G29" s="4">
        <v>102469047.81358799</v>
      </c>
      <c r="H29" s="4">
        <v>3928.98132184424</v>
      </c>
      <c r="I29" s="4">
        <v>40312.228779147699</v>
      </c>
      <c r="K29" s="4">
        <v>268524.09638094401</v>
      </c>
      <c r="L29" s="4">
        <v>0</v>
      </c>
      <c r="M29" s="4">
        <v>0</v>
      </c>
      <c r="O29" s="4">
        <v>35757418.324305803</v>
      </c>
      <c r="P29" s="4">
        <v>7268.8357266175399</v>
      </c>
      <c r="Q29" s="4">
        <v>35155.778966858103</v>
      </c>
      <c r="S29" s="4">
        <v>24869383.855835602</v>
      </c>
      <c r="T29" s="4">
        <v>0</v>
      </c>
      <c r="U29" s="4">
        <v>3042.8926487520398</v>
      </c>
      <c r="W29" s="4">
        <v>36958.563275238499</v>
      </c>
      <c r="X29" s="4">
        <v>0</v>
      </c>
      <c r="Y29" s="4">
        <v>0</v>
      </c>
      <c r="AA29" s="4">
        <v>25451844.605172299</v>
      </c>
      <c r="AB29" s="4">
        <v>980.60724065355998</v>
      </c>
      <c r="AC29" s="4">
        <v>25470.3569164084</v>
      </c>
      <c r="AE29" s="4">
        <v>0</v>
      </c>
      <c r="AG29" s="4">
        <v>0</v>
      </c>
      <c r="AI29" s="4">
        <v>52149244.105618201</v>
      </c>
      <c r="AJ29" s="4">
        <v>0</v>
      </c>
      <c r="AK29" s="4">
        <v>0</v>
      </c>
      <c r="AM29" s="4">
        <v>12071892.3197021</v>
      </c>
      <c r="AN29" s="4">
        <v>0</v>
      </c>
      <c r="AP29" s="4">
        <v>62860883.009430297</v>
      </c>
      <c r="AQ29" s="4">
        <v>0</v>
      </c>
      <c r="AS29" s="4">
        <v>0</v>
      </c>
      <c r="AT29" s="6">
        <f t="shared" si="1"/>
        <v>7359777.2015004354</v>
      </c>
      <c r="AU29" s="4">
        <v>1696167.4043753301</v>
      </c>
      <c r="AV29" s="4">
        <v>360.976497544729</v>
      </c>
      <c r="AW29" s="4">
        <v>1615.3499519503</v>
      </c>
      <c r="AY29" s="4">
        <v>5661633.47067561</v>
      </c>
      <c r="AZ29" s="4">
        <v>0</v>
      </c>
      <c r="BA29" s="4">
        <v>0</v>
      </c>
      <c r="BC29" s="4">
        <v>-18722.047219658001</v>
      </c>
      <c r="BD29" s="4">
        <v>0</v>
      </c>
      <c r="BE29" s="4">
        <v>0</v>
      </c>
      <c r="BG29" s="4">
        <v>0</v>
      </c>
      <c r="BH29" s="4">
        <v>0</v>
      </c>
      <c r="BJ29" s="4">
        <v>-5148.5488011323996</v>
      </c>
      <c r="BK29" s="4">
        <v>0</v>
      </c>
      <c r="BL29" s="4">
        <v>0</v>
      </c>
      <c r="BN29" s="4">
        <v>-38699.774205943599</v>
      </c>
      <c r="BO29" s="4">
        <v>0</v>
      </c>
      <c r="BP29" s="4">
        <v>0</v>
      </c>
      <c r="BR29" s="4">
        <v>0</v>
      </c>
      <c r="BS29" s="4">
        <v>0</v>
      </c>
      <c r="BU29" s="4">
        <v>-23027.978584925499</v>
      </c>
      <c r="BV29" s="4">
        <v>0</v>
      </c>
      <c r="BX29" s="4">
        <v>-195876.34811496199</v>
      </c>
      <c r="BY29" s="4">
        <v>0</v>
      </c>
      <c r="CA29" s="4">
        <v>-3304670.4465457699</v>
      </c>
      <c r="CB29" s="4">
        <v>0</v>
      </c>
      <c r="CD29" s="4">
        <v>0</v>
      </c>
      <c r="CF29" s="4">
        <v>-77807.517258155596</v>
      </c>
    </row>
    <row r="30" spans="1:84">
      <c r="A30" s="1" t="s">
        <v>5</v>
      </c>
      <c r="C30" s="4">
        <v>146216297.31330401</v>
      </c>
      <c r="D30" s="4">
        <v>8575.4100037259595</v>
      </c>
      <c r="E30" s="4">
        <v>238878.71520883701</v>
      </c>
      <c r="G30" s="4">
        <v>16337403.237712501</v>
      </c>
      <c r="H30" s="4">
        <v>60.029571221391102</v>
      </c>
      <c r="I30" s="4">
        <v>144531.65891442</v>
      </c>
      <c r="K30" s="4">
        <v>230889.684460124</v>
      </c>
      <c r="L30" s="4">
        <v>0</v>
      </c>
      <c r="M30" s="4">
        <v>0</v>
      </c>
      <c r="O30" s="4">
        <v>42176391.714289002</v>
      </c>
      <c r="P30" s="4">
        <v>421.26763475635403</v>
      </c>
      <c r="Q30" s="4">
        <v>33529.549362403603</v>
      </c>
      <c r="S30" s="4">
        <v>5664714.8073284701</v>
      </c>
      <c r="T30" s="4">
        <v>0</v>
      </c>
      <c r="U30" s="4">
        <v>289.13013609972899</v>
      </c>
      <c r="W30" s="4">
        <v>69482.298407341499</v>
      </c>
      <c r="X30" s="4">
        <v>0</v>
      </c>
      <c r="Y30" s="4">
        <v>0</v>
      </c>
      <c r="AA30" s="4">
        <v>20358126.197862901</v>
      </c>
      <c r="AB30" s="4">
        <v>0</v>
      </c>
      <c r="AC30" s="4">
        <v>42493.1341904851</v>
      </c>
      <c r="AE30" s="4">
        <v>0</v>
      </c>
      <c r="AG30" s="4">
        <v>0</v>
      </c>
      <c r="AI30" s="4">
        <v>84415822.636918694</v>
      </c>
      <c r="AJ30" s="4">
        <v>0</v>
      </c>
      <c r="AK30" s="4">
        <v>0</v>
      </c>
      <c r="AM30" s="4">
        <v>172983.60631941399</v>
      </c>
      <c r="AN30" s="4">
        <v>0</v>
      </c>
      <c r="AP30" s="4">
        <v>80083111.1751239</v>
      </c>
      <c r="AQ30" s="4">
        <v>0</v>
      </c>
      <c r="AS30" s="4">
        <v>0</v>
      </c>
      <c r="AT30" s="6">
        <f t="shared" si="1"/>
        <v>4865826.5363911027</v>
      </c>
      <c r="AU30" s="4">
        <v>2679501.97083975</v>
      </c>
      <c r="AV30" s="4">
        <v>0</v>
      </c>
      <c r="AW30" s="4">
        <v>77.418545552592093</v>
      </c>
      <c r="AY30" s="4">
        <v>2186247.1470058002</v>
      </c>
      <c r="AZ30" s="4">
        <v>0</v>
      </c>
      <c r="BA30" s="4">
        <v>0</v>
      </c>
      <c r="BC30" s="4">
        <v>-2407.7036700252502</v>
      </c>
      <c r="BD30" s="4">
        <v>0</v>
      </c>
      <c r="BE30" s="4">
        <v>0</v>
      </c>
      <c r="BG30" s="4">
        <v>0</v>
      </c>
      <c r="BH30" s="4">
        <v>0</v>
      </c>
      <c r="BJ30" s="4">
        <v>-7224.9401223581199</v>
      </c>
      <c r="BK30" s="4">
        <v>0</v>
      </c>
      <c r="BL30" s="4">
        <v>0</v>
      </c>
      <c r="BN30" s="4">
        <v>-44309.016424765701</v>
      </c>
      <c r="BO30" s="4">
        <v>0</v>
      </c>
      <c r="BP30" s="4">
        <v>0</v>
      </c>
      <c r="BR30" s="4">
        <v>0</v>
      </c>
      <c r="BS30" s="4">
        <v>0</v>
      </c>
      <c r="BU30" s="4">
        <v>0</v>
      </c>
      <c r="BV30" s="4">
        <v>0</v>
      </c>
      <c r="BX30" s="4">
        <v>-5844.4180219506998</v>
      </c>
      <c r="BY30" s="4">
        <v>0</v>
      </c>
      <c r="CA30" s="4">
        <v>-648013.56488127902</v>
      </c>
      <c r="CB30" s="4">
        <v>0</v>
      </c>
      <c r="CD30" s="4">
        <v>0</v>
      </c>
      <c r="CF30" s="4">
        <v>0</v>
      </c>
    </row>
    <row r="31" spans="1:84">
      <c r="A31" s="1" t="s">
        <v>4</v>
      </c>
      <c r="C31" s="4">
        <v>140892446.648671</v>
      </c>
      <c r="D31" s="4">
        <v>55716.338163575499</v>
      </c>
      <c r="E31" s="4">
        <v>121164.556020301</v>
      </c>
      <c r="G31" s="4">
        <v>59284551.303118803</v>
      </c>
      <c r="H31" s="4">
        <v>2051.0954623600401</v>
      </c>
      <c r="I31" s="4">
        <v>5502.6505893212798</v>
      </c>
      <c r="K31" s="4">
        <v>302013.32372416399</v>
      </c>
      <c r="L31" s="4">
        <v>0</v>
      </c>
      <c r="M31" s="4">
        <v>0</v>
      </c>
      <c r="O31" s="4">
        <v>21618326.610835001</v>
      </c>
      <c r="P31" s="4">
        <v>1624.03812273174</v>
      </c>
      <c r="Q31" s="4">
        <v>8304.8893602544995</v>
      </c>
      <c r="S31" s="4">
        <v>14109454.188784299</v>
      </c>
      <c r="T31" s="4">
        <v>55.207206875908398</v>
      </c>
      <c r="U31" s="4">
        <v>41.885591357896999</v>
      </c>
      <c r="W31" s="4">
        <v>40128.549862979897</v>
      </c>
      <c r="X31" s="4">
        <v>0</v>
      </c>
      <c r="Y31" s="4">
        <v>0</v>
      </c>
      <c r="AA31" s="4">
        <v>17657949.337025199</v>
      </c>
      <c r="AB31" s="4">
        <v>0</v>
      </c>
      <c r="AC31" s="4">
        <v>0</v>
      </c>
      <c r="AE31" s="4">
        <v>0</v>
      </c>
      <c r="AG31" s="4">
        <v>0</v>
      </c>
      <c r="AI31" s="4">
        <v>44011187.620165698</v>
      </c>
      <c r="AJ31" s="4">
        <v>0</v>
      </c>
      <c r="AK31" s="4">
        <v>0</v>
      </c>
      <c r="AM31" s="4">
        <v>132318.57663026301</v>
      </c>
      <c r="AN31" s="4">
        <v>0</v>
      </c>
      <c r="AP31" s="4">
        <v>32121638.182821698</v>
      </c>
      <c r="AQ31" s="4">
        <v>0</v>
      </c>
      <c r="AS31" s="4">
        <v>0</v>
      </c>
      <c r="AT31" s="6">
        <f t="shared" si="1"/>
        <v>5051054.5169147598</v>
      </c>
      <c r="AU31" s="4">
        <v>1338217.3826134501</v>
      </c>
      <c r="AV31" s="4">
        <v>158.033692465375</v>
      </c>
      <c r="AW31" s="4">
        <v>424.85572087416301</v>
      </c>
      <c r="AY31" s="4">
        <v>3712254.2448879699</v>
      </c>
      <c r="AZ31" s="4">
        <v>0</v>
      </c>
      <c r="BA31" s="4">
        <v>0</v>
      </c>
      <c r="BC31" s="4">
        <v>-11928.897187610801</v>
      </c>
      <c r="BD31" s="4">
        <v>0</v>
      </c>
      <c r="BE31" s="4">
        <v>0</v>
      </c>
      <c r="BG31" s="4">
        <v>0</v>
      </c>
      <c r="BH31" s="4">
        <v>0</v>
      </c>
      <c r="BJ31" s="4">
        <v>-2823.4130879999998</v>
      </c>
      <c r="BK31" s="4">
        <v>0</v>
      </c>
      <c r="BL31" s="4">
        <v>0</v>
      </c>
      <c r="BN31" s="4">
        <v>-12781.1593033503</v>
      </c>
      <c r="BO31" s="4">
        <v>0</v>
      </c>
      <c r="BP31" s="4">
        <v>0</v>
      </c>
      <c r="BR31" s="4">
        <v>0</v>
      </c>
      <c r="BS31" s="4">
        <v>0</v>
      </c>
      <c r="BU31" s="4">
        <v>0</v>
      </c>
      <c r="BV31" s="4">
        <v>0</v>
      </c>
      <c r="BX31" s="4">
        <v>346.78346399999998</v>
      </c>
      <c r="BY31" s="4">
        <v>0</v>
      </c>
      <c r="CA31" s="4">
        <v>-1207476.3516477901</v>
      </c>
      <c r="CB31" s="4">
        <v>0</v>
      </c>
      <c r="CD31" s="4">
        <v>0</v>
      </c>
      <c r="CF31" s="4">
        <v>0</v>
      </c>
    </row>
    <row r="32" spans="1:84">
      <c r="A32" s="1" t="s">
        <v>3</v>
      </c>
      <c r="C32" s="4">
        <v>118441022.672241</v>
      </c>
      <c r="D32" s="4">
        <v>97830.837339999998</v>
      </c>
      <c r="E32" s="4">
        <v>150595.48375000001</v>
      </c>
      <c r="G32" s="4">
        <v>92906160.9609721</v>
      </c>
      <c r="H32" s="4">
        <v>14598.81943</v>
      </c>
      <c r="I32" s="4">
        <v>16443.370330000002</v>
      </c>
      <c r="K32" s="4">
        <v>825546.52481872996</v>
      </c>
      <c r="L32" s="4">
        <v>0</v>
      </c>
      <c r="M32" s="4">
        <v>0</v>
      </c>
      <c r="O32" s="4">
        <v>21166597.285936799</v>
      </c>
      <c r="P32" s="4">
        <v>10728.267320000001</v>
      </c>
      <c r="Q32" s="4">
        <v>27164.33325</v>
      </c>
      <c r="S32" s="4">
        <v>32538040.530604102</v>
      </c>
      <c r="T32" s="4">
        <v>0</v>
      </c>
      <c r="U32" s="4">
        <v>2485.6505299999999</v>
      </c>
      <c r="W32" s="4">
        <v>21451.437009409401</v>
      </c>
      <c r="X32" s="4">
        <v>0</v>
      </c>
      <c r="Y32" s="4">
        <v>0</v>
      </c>
      <c r="AA32" s="4">
        <v>13849249.7976359</v>
      </c>
      <c r="AB32" s="4">
        <v>1359.8764900000001</v>
      </c>
      <c r="AC32" s="4">
        <v>20808.039919999999</v>
      </c>
      <c r="AE32" s="4">
        <v>0</v>
      </c>
      <c r="AG32" s="4">
        <v>510277.22899677698</v>
      </c>
      <c r="AI32" s="4">
        <v>47671886.898764797</v>
      </c>
      <c r="AJ32" s="4">
        <v>0</v>
      </c>
      <c r="AK32" s="4">
        <v>192279.69953119999</v>
      </c>
      <c r="AM32" s="4">
        <v>142412.58069189099</v>
      </c>
      <c r="AN32" s="4">
        <v>0</v>
      </c>
      <c r="AP32" s="4">
        <v>86404797.732612595</v>
      </c>
      <c r="AQ32" s="4">
        <v>60321.154856000001</v>
      </c>
      <c r="AS32" s="4">
        <v>0</v>
      </c>
      <c r="AT32" s="6">
        <f t="shared" si="1"/>
        <v>9419035.6678941194</v>
      </c>
      <c r="AU32" s="4">
        <v>2214262.9461556999</v>
      </c>
      <c r="AV32" s="4">
        <v>567.92927999999995</v>
      </c>
      <c r="AW32" s="4">
        <v>3142.2545700000001</v>
      </c>
      <c r="AY32" s="4">
        <v>7201062.5378884198</v>
      </c>
      <c r="AZ32" s="4">
        <v>0</v>
      </c>
      <c r="BA32" s="4">
        <v>0</v>
      </c>
      <c r="BC32" s="4">
        <v>-4393.12716</v>
      </c>
      <c r="BD32" s="4">
        <v>0</v>
      </c>
      <c r="BE32" s="4">
        <v>0</v>
      </c>
      <c r="BG32" s="4">
        <v>0</v>
      </c>
      <c r="BH32" s="4">
        <v>0</v>
      </c>
      <c r="BJ32" s="4">
        <v>-5563.6241</v>
      </c>
      <c r="BK32" s="4">
        <v>0</v>
      </c>
      <c r="BL32" s="4">
        <v>0</v>
      </c>
      <c r="BN32" s="4">
        <v>-13170.90128</v>
      </c>
      <c r="BO32" s="4">
        <v>0</v>
      </c>
      <c r="BP32" s="4">
        <v>0</v>
      </c>
      <c r="BR32" s="4">
        <v>0</v>
      </c>
      <c r="BS32" s="4">
        <v>0</v>
      </c>
      <c r="BU32" s="4">
        <v>0</v>
      </c>
      <c r="BV32" s="4">
        <v>0</v>
      </c>
      <c r="BX32" s="4">
        <v>-13689.370699999999</v>
      </c>
      <c r="BY32" s="4">
        <v>0</v>
      </c>
      <c r="CA32" s="4">
        <v>-2885198.2381699998</v>
      </c>
      <c r="CB32" s="4">
        <v>0</v>
      </c>
      <c r="CD32" s="4">
        <v>-3008.39138</v>
      </c>
      <c r="CF32" s="4">
        <v>-326092.49228000001</v>
      </c>
    </row>
    <row r="33" spans="1:84">
      <c r="A33" s="1" t="s">
        <v>2</v>
      </c>
      <c r="C33" s="4">
        <v>105806305.59248801</v>
      </c>
      <c r="D33" s="4">
        <v>28291.129949999999</v>
      </c>
      <c r="E33" s="4">
        <v>44093.389439999999</v>
      </c>
      <c r="G33" s="4">
        <v>7831039.8101835698</v>
      </c>
      <c r="H33" s="4">
        <v>0</v>
      </c>
      <c r="I33" s="4">
        <v>0</v>
      </c>
      <c r="K33" s="4">
        <v>12002.0682757347</v>
      </c>
      <c r="L33" s="4">
        <v>0</v>
      </c>
      <c r="M33" s="4">
        <v>0</v>
      </c>
      <c r="O33" s="4">
        <v>20788446.9487384</v>
      </c>
      <c r="P33" s="4">
        <v>184.40147999999999</v>
      </c>
      <c r="Q33" s="4">
        <v>6004.2286400000003</v>
      </c>
      <c r="S33" s="4">
        <v>6191437.0172312204</v>
      </c>
      <c r="T33" s="4">
        <v>0</v>
      </c>
      <c r="U33" s="4">
        <v>4318.8503099999998</v>
      </c>
      <c r="W33" s="4">
        <v>7547.42001746388</v>
      </c>
      <c r="X33" s="4">
        <v>0</v>
      </c>
      <c r="Y33" s="4">
        <v>0</v>
      </c>
      <c r="AA33" s="4">
        <v>11438538.987393999</v>
      </c>
      <c r="AB33" s="4">
        <v>0</v>
      </c>
      <c r="AC33" s="4">
        <v>8412.8691600000002</v>
      </c>
      <c r="AE33" s="4">
        <v>0</v>
      </c>
      <c r="AG33" s="4">
        <v>21267.050605642002</v>
      </c>
      <c r="AI33" s="4">
        <v>27899151.109494701</v>
      </c>
      <c r="AJ33" s="4">
        <v>0</v>
      </c>
      <c r="AK33" s="4">
        <v>64415.444556735303</v>
      </c>
      <c r="AM33" s="4">
        <v>18416.18219345</v>
      </c>
      <c r="AN33" s="4">
        <v>0</v>
      </c>
      <c r="AP33" s="4">
        <v>33610986.954412602</v>
      </c>
      <c r="AQ33" s="4">
        <v>0</v>
      </c>
      <c r="AS33" s="4">
        <v>0</v>
      </c>
      <c r="AT33" s="6">
        <f t="shared" si="1"/>
        <v>5563590.0744105903</v>
      </c>
      <c r="AU33" s="4">
        <v>579492.40098518995</v>
      </c>
      <c r="AV33" s="4">
        <v>159.92613</v>
      </c>
      <c r="AW33" s="4">
        <v>843.66957000000002</v>
      </c>
      <c r="AY33" s="4">
        <v>4983094.0777254002</v>
      </c>
      <c r="AZ33" s="4">
        <v>0</v>
      </c>
      <c r="BA33" s="4">
        <v>0</v>
      </c>
      <c r="BC33" s="4">
        <v>-5357.5479999999998</v>
      </c>
      <c r="BD33" s="4">
        <v>0</v>
      </c>
      <c r="BE33" s="4">
        <v>0</v>
      </c>
      <c r="BG33" s="4">
        <v>0</v>
      </c>
      <c r="BH33" s="4">
        <v>0</v>
      </c>
      <c r="BJ33" s="4">
        <v>-6175.5929565217402</v>
      </c>
      <c r="BK33" s="4">
        <v>0</v>
      </c>
      <c r="BL33" s="4">
        <v>0</v>
      </c>
      <c r="BN33" s="4">
        <v>-8920.2690899999998</v>
      </c>
      <c r="BO33" s="4">
        <v>0</v>
      </c>
      <c r="BP33" s="4">
        <v>0</v>
      </c>
      <c r="BR33" s="4">
        <v>0</v>
      </c>
      <c r="BS33" s="4">
        <v>0</v>
      </c>
      <c r="BU33" s="4">
        <v>-7523.0438400000003</v>
      </c>
      <c r="BV33" s="4">
        <v>0</v>
      </c>
      <c r="BX33" s="4">
        <v>-68838.037398772998</v>
      </c>
      <c r="BY33" s="4">
        <v>0</v>
      </c>
      <c r="CA33" s="4">
        <v>-408585.67360257701</v>
      </c>
      <c r="CB33" s="4">
        <v>0</v>
      </c>
      <c r="CD33" s="4">
        <v>0</v>
      </c>
      <c r="CF33" s="4">
        <v>0</v>
      </c>
    </row>
    <row r="34" spans="1:84">
      <c r="A34" s="1" t="s">
        <v>1</v>
      </c>
      <c r="C34" s="4">
        <v>136627260.74081901</v>
      </c>
      <c r="D34" s="4">
        <v>53050.532599999999</v>
      </c>
      <c r="E34" s="4">
        <v>46885.118020000002</v>
      </c>
      <c r="G34" s="4">
        <v>31894499.010136001</v>
      </c>
      <c r="H34" s="4">
        <v>5084.1904800000002</v>
      </c>
      <c r="I34" s="4">
        <v>2033.7723100000001</v>
      </c>
      <c r="K34" s="4">
        <v>200237.15980667199</v>
      </c>
      <c r="L34" s="4">
        <v>0</v>
      </c>
      <c r="M34" s="4">
        <v>0</v>
      </c>
      <c r="O34" s="4">
        <v>32522662.5506556</v>
      </c>
      <c r="P34" s="4">
        <v>5839.0535300000001</v>
      </c>
      <c r="Q34" s="4">
        <v>47600.697840000001</v>
      </c>
      <c r="S34" s="4">
        <v>10253898.619867099</v>
      </c>
      <c r="T34" s="4">
        <v>119.08240000000001</v>
      </c>
      <c r="U34" s="4">
        <v>3859.6436199999998</v>
      </c>
      <c r="W34" s="4">
        <v>74451.010817626695</v>
      </c>
      <c r="X34" s="4">
        <v>0</v>
      </c>
      <c r="Y34" s="4">
        <v>0</v>
      </c>
      <c r="AA34" s="4">
        <v>18208824.3748319</v>
      </c>
      <c r="AB34" s="4">
        <v>0</v>
      </c>
      <c r="AC34" s="4">
        <v>32581.618880000002</v>
      </c>
      <c r="AE34" s="4">
        <v>1879621.96165419</v>
      </c>
      <c r="AG34" s="4">
        <v>43866.749479404003</v>
      </c>
      <c r="AI34" s="4">
        <v>15591490.317457501</v>
      </c>
      <c r="AJ34" s="4">
        <v>773.07243902456798</v>
      </c>
      <c r="AK34" s="4">
        <v>128630.539866557</v>
      </c>
      <c r="AM34" s="4">
        <v>14177964.0147042</v>
      </c>
      <c r="AN34" s="4">
        <v>0</v>
      </c>
      <c r="AP34" s="4">
        <v>38435652.018192098</v>
      </c>
      <c r="AQ34" s="4">
        <v>0</v>
      </c>
      <c r="AS34" s="4">
        <v>0</v>
      </c>
      <c r="AT34" s="6">
        <f t="shared" si="1"/>
        <v>5660110.0850692699</v>
      </c>
      <c r="AU34" s="4">
        <v>773018.45614000002</v>
      </c>
      <c r="AV34" s="4">
        <v>90.565700000000007</v>
      </c>
      <c r="AW34" s="4">
        <v>1329.25479</v>
      </c>
      <c r="AY34" s="4">
        <v>4885671.8084392697</v>
      </c>
      <c r="AZ34" s="4">
        <v>0</v>
      </c>
      <c r="BA34" s="4">
        <v>0</v>
      </c>
      <c r="BC34" s="4">
        <v>-6701.3562499999998</v>
      </c>
      <c r="BD34" s="4">
        <v>0</v>
      </c>
      <c r="BE34" s="4">
        <v>0</v>
      </c>
      <c r="BG34" s="4">
        <v>0</v>
      </c>
      <c r="BH34" s="4">
        <v>0</v>
      </c>
      <c r="BJ34" s="4">
        <v>-52607.935051775101</v>
      </c>
      <c r="BK34" s="4">
        <v>0</v>
      </c>
      <c r="BL34" s="4">
        <v>0</v>
      </c>
      <c r="BN34" s="4">
        <v>-2662.1804272189302</v>
      </c>
      <c r="BO34" s="4">
        <v>0</v>
      </c>
      <c r="BP34" s="4">
        <v>0</v>
      </c>
      <c r="BR34" s="4">
        <v>-1556.3933444898</v>
      </c>
      <c r="BS34" s="4">
        <v>0</v>
      </c>
      <c r="BU34" s="4">
        <v>-3108.4942189795902</v>
      </c>
      <c r="BV34" s="4">
        <v>0</v>
      </c>
      <c r="BX34" s="4">
        <v>-50626.483529056597</v>
      </c>
      <c r="BY34" s="4">
        <v>0</v>
      </c>
      <c r="CA34" s="4">
        <v>-654945.52299603797</v>
      </c>
      <c r="CB34" s="4">
        <v>0</v>
      </c>
      <c r="CD34" s="4">
        <v>-16.438700000000001</v>
      </c>
      <c r="CF34" s="4">
        <v>0</v>
      </c>
    </row>
    <row r="35" spans="1:84">
      <c r="A35" s="1" t="s">
        <v>0</v>
      </c>
      <c r="C35" s="4">
        <v>174869168.61056101</v>
      </c>
      <c r="D35" s="4">
        <v>77410.150659999999</v>
      </c>
      <c r="E35" s="4">
        <v>218216.93384000001</v>
      </c>
      <c r="G35" s="4">
        <v>32522115.212877199</v>
      </c>
      <c r="H35" s="4">
        <v>5526.7076999999999</v>
      </c>
      <c r="I35" s="4">
        <v>4955.0306899999996</v>
      </c>
      <c r="K35" s="4">
        <v>95017.634279817401</v>
      </c>
      <c r="L35" s="4">
        <v>0</v>
      </c>
      <c r="M35" s="4">
        <v>0</v>
      </c>
      <c r="O35" s="4">
        <v>32005139.914243702</v>
      </c>
      <c r="P35" s="4">
        <v>8006.4005500000003</v>
      </c>
      <c r="Q35" s="4">
        <v>47565.178619999999</v>
      </c>
      <c r="S35" s="4">
        <v>10030298.8828211</v>
      </c>
      <c r="T35" s="4">
        <v>3638.29324</v>
      </c>
      <c r="U35" s="4">
        <v>10039.98935</v>
      </c>
      <c r="W35" s="4">
        <v>27553.176086798099</v>
      </c>
      <c r="X35" s="4">
        <v>0</v>
      </c>
      <c r="Y35" s="4">
        <v>0</v>
      </c>
      <c r="AA35" s="4">
        <v>25891183.938684002</v>
      </c>
      <c r="AB35" s="4">
        <v>3093.02288</v>
      </c>
      <c r="AC35" s="4">
        <v>69041.213659999994</v>
      </c>
      <c r="AE35" s="4">
        <v>36.974499999999999</v>
      </c>
      <c r="AG35" s="4">
        <v>670119.896161468</v>
      </c>
      <c r="AI35" s="4">
        <v>33203900.2783872</v>
      </c>
      <c r="AJ35" s="4">
        <v>0</v>
      </c>
      <c r="AK35" s="4">
        <v>309965.30309920001</v>
      </c>
      <c r="AM35" s="4">
        <v>138211.755955817</v>
      </c>
      <c r="AN35" s="4">
        <v>0</v>
      </c>
      <c r="AP35" s="4">
        <v>98484444.122476593</v>
      </c>
      <c r="AQ35" s="4">
        <v>185491.43491568</v>
      </c>
      <c r="AS35" s="4">
        <v>0</v>
      </c>
      <c r="AT35" s="6">
        <f t="shared" si="1"/>
        <v>8470142.3054790087</v>
      </c>
      <c r="AU35" s="4">
        <v>2675672.5563877001</v>
      </c>
      <c r="AV35" s="4">
        <v>588.10752000000002</v>
      </c>
      <c r="AW35" s="4">
        <v>3517.7292499999999</v>
      </c>
      <c r="AY35" s="4">
        <v>5790363.9123213096</v>
      </c>
      <c r="AZ35" s="4">
        <v>0</v>
      </c>
      <c r="BA35" s="4">
        <v>0</v>
      </c>
      <c r="BC35" s="4">
        <v>-2057.5443599999999</v>
      </c>
      <c r="BD35" s="4">
        <v>0</v>
      </c>
      <c r="BE35" s="4">
        <v>0</v>
      </c>
      <c r="BG35" s="4">
        <v>0</v>
      </c>
      <c r="BH35" s="4">
        <v>0</v>
      </c>
      <c r="BJ35" s="4">
        <v>-222.26788363636399</v>
      </c>
      <c r="BK35" s="4">
        <v>0</v>
      </c>
      <c r="BL35" s="4">
        <v>0</v>
      </c>
      <c r="BN35" s="4">
        <v>-7709.1785600000003</v>
      </c>
      <c r="BO35" s="4">
        <v>0</v>
      </c>
      <c r="BP35" s="4">
        <v>0</v>
      </c>
      <c r="BR35" s="4">
        <v>0</v>
      </c>
      <c r="BS35" s="4">
        <v>0</v>
      </c>
      <c r="BU35" s="4">
        <v>0</v>
      </c>
      <c r="BV35" s="4">
        <v>0</v>
      </c>
      <c r="BX35" s="4">
        <v>-1974.6020900000001</v>
      </c>
      <c r="BY35" s="4">
        <v>0</v>
      </c>
      <c r="CA35" s="4">
        <v>-1573588.2197700001</v>
      </c>
      <c r="CB35" s="4">
        <v>0</v>
      </c>
      <c r="CD35" s="4">
        <v>0</v>
      </c>
      <c r="CF35" s="4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S35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11" sqref="C11:CR11"/>
    </sheetView>
  </sheetViews>
  <sheetFormatPr defaultRowHeight="15"/>
  <cols>
    <col min="1" max="1" width="38.7109375" customWidth="1"/>
    <col min="2" max="252" width="18.7109375" customWidth="1"/>
  </cols>
  <sheetData>
    <row r="1" spans="1:97" ht="18.75">
      <c r="A1" s="5" t="s">
        <v>73</v>
      </c>
    </row>
    <row r="3" spans="1:97" ht="15.75">
      <c r="A3" s="3" t="s">
        <v>72</v>
      </c>
    </row>
    <row r="4" spans="1:97" ht="38.25">
      <c r="B4" s="2" t="s">
        <v>151</v>
      </c>
      <c r="C4" s="2" t="s">
        <v>71</v>
      </c>
      <c r="D4" s="2" t="s">
        <v>70</v>
      </c>
      <c r="E4" s="2" t="s">
        <v>69</v>
      </c>
      <c r="F4" s="2" t="s">
        <v>152</v>
      </c>
      <c r="G4" s="2" t="s">
        <v>68</v>
      </c>
      <c r="H4" s="2" t="s">
        <v>67</v>
      </c>
      <c r="I4" s="2" t="s">
        <v>66</v>
      </c>
      <c r="J4" s="2" t="s">
        <v>153</v>
      </c>
      <c r="K4" s="2" t="s">
        <v>65</v>
      </c>
      <c r="L4" s="2" t="s">
        <v>64</v>
      </c>
      <c r="M4" s="2" t="s">
        <v>63</v>
      </c>
      <c r="N4" s="2" t="s">
        <v>154</v>
      </c>
      <c r="O4" s="2" t="s">
        <v>62</v>
      </c>
      <c r="P4" s="2" t="s">
        <v>61</v>
      </c>
      <c r="Q4" s="2" t="s">
        <v>60</v>
      </c>
      <c r="R4" s="2" t="s">
        <v>155</v>
      </c>
      <c r="S4" s="2" t="s">
        <v>59</v>
      </c>
      <c r="T4" s="2" t="s">
        <v>58</v>
      </c>
      <c r="U4" s="2" t="s">
        <v>57</v>
      </c>
      <c r="V4" s="2" t="s">
        <v>156</v>
      </c>
      <c r="W4" s="2" t="s">
        <v>56</v>
      </c>
      <c r="X4" s="2" t="s">
        <v>55</v>
      </c>
      <c r="Y4" s="2" t="s">
        <v>54</v>
      </c>
      <c r="Z4" s="2" t="s">
        <v>157</v>
      </c>
      <c r="AA4" s="2" t="s">
        <v>53</v>
      </c>
      <c r="AB4" s="2" t="s">
        <v>52</v>
      </c>
      <c r="AC4" s="2" t="s">
        <v>51</v>
      </c>
      <c r="AD4" s="2" t="s">
        <v>158</v>
      </c>
      <c r="AE4" s="2" t="s">
        <v>50</v>
      </c>
      <c r="AF4" s="2" t="s">
        <v>159</v>
      </c>
      <c r="AG4" s="2" t="s">
        <v>49</v>
      </c>
      <c r="AH4" s="2" t="s">
        <v>160</v>
      </c>
      <c r="AI4" s="2" t="s">
        <v>48</v>
      </c>
      <c r="AJ4" s="2" t="s">
        <v>47</v>
      </c>
      <c r="AK4" s="2" t="s">
        <v>46</v>
      </c>
      <c r="AL4" s="2" t="s">
        <v>161</v>
      </c>
      <c r="AM4" s="2" t="s">
        <v>45</v>
      </c>
      <c r="AN4" s="2" t="s">
        <v>44</v>
      </c>
      <c r="AO4" s="2" t="s">
        <v>162</v>
      </c>
      <c r="AP4" s="2" t="s">
        <v>43</v>
      </c>
      <c r="AQ4" s="2" t="s">
        <v>42</v>
      </c>
      <c r="AR4" s="2" t="s">
        <v>163</v>
      </c>
      <c r="AS4" s="2" t="s">
        <v>41</v>
      </c>
      <c r="AT4" s="2" t="s">
        <v>164</v>
      </c>
      <c r="AU4" s="2" t="s">
        <v>99</v>
      </c>
      <c r="AV4" s="2" t="s">
        <v>98</v>
      </c>
      <c r="AW4" s="2" t="s">
        <v>97</v>
      </c>
      <c r="AX4" s="2" t="s">
        <v>165</v>
      </c>
      <c r="AY4" s="2" t="s">
        <v>96</v>
      </c>
      <c r="AZ4" s="2" t="s">
        <v>95</v>
      </c>
      <c r="BA4" s="2" t="s">
        <v>94</v>
      </c>
      <c r="BB4" s="2" t="s">
        <v>166</v>
      </c>
      <c r="BC4" s="2" t="s">
        <v>93</v>
      </c>
      <c r="BD4" s="2" t="s">
        <v>92</v>
      </c>
      <c r="BE4" s="2" t="s">
        <v>91</v>
      </c>
      <c r="BF4" s="2" t="s">
        <v>167</v>
      </c>
      <c r="BG4" s="2" t="s">
        <v>90</v>
      </c>
      <c r="BH4" s="2" t="s">
        <v>89</v>
      </c>
      <c r="BI4" s="2" t="s">
        <v>88</v>
      </c>
      <c r="BJ4" s="2" t="s">
        <v>168</v>
      </c>
      <c r="BK4" s="2" t="s">
        <v>37</v>
      </c>
      <c r="BL4" s="2" t="s">
        <v>36</v>
      </c>
      <c r="BM4" s="2" t="s">
        <v>35</v>
      </c>
      <c r="BN4" s="2" t="s">
        <v>169</v>
      </c>
      <c r="BO4" s="2" t="s">
        <v>34</v>
      </c>
      <c r="BP4" s="2" t="s">
        <v>33</v>
      </c>
      <c r="BQ4" s="2" t="s">
        <v>32</v>
      </c>
      <c r="BR4" s="2" t="s">
        <v>170</v>
      </c>
      <c r="BS4" s="2" t="s">
        <v>31</v>
      </c>
      <c r="BT4" s="2" t="s">
        <v>30</v>
      </c>
      <c r="BU4" s="2" t="s">
        <v>171</v>
      </c>
      <c r="BV4" s="2" t="s">
        <v>29</v>
      </c>
      <c r="BW4" s="2" t="s">
        <v>28</v>
      </c>
      <c r="BX4" s="2" t="s">
        <v>27</v>
      </c>
      <c r="BY4" s="2" t="s">
        <v>172</v>
      </c>
      <c r="BZ4" s="2" t="s">
        <v>26</v>
      </c>
      <c r="CA4" s="2" t="s">
        <v>25</v>
      </c>
      <c r="CB4" s="2" t="s">
        <v>24</v>
      </c>
      <c r="CC4" s="2" t="s">
        <v>173</v>
      </c>
      <c r="CD4" s="2" t="s">
        <v>23</v>
      </c>
      <c r="CE4" s="2" t="s">
        <v>22</v>
      </c>
      <c r="CF4" s="2" t="s">
        <v>174</v>
      </c>
      <c r="CG4" s="2" t="s">
        <v>21</v>
      </c>
      <c r="CH4" s="2" t="s">
        <v>20</v>
      </c>
      <c r="CI4" s="2" t="s">
        <v>175</v>
      </c>
      <c r="CJ4" s="2" t="s">
        <v>19</v>
      </c>
      <c r="CK4" s="2" t="s">
        <v>18</v>
      </c>
      <c r="CL4" s="2" t="s">
        <v>176</v>
      </c>
      <c r="CM4" s="2" t="s">
        <v>17</v>
      </c>
      <c r="CN4" s="2" t="s">
        <v>16</v>
      </c>
      <c r="CO4" s="2" t="s">
        <v>177</v>
      </c>
      <c r="CP4" s="2" t="s">
        <v>15</v>
      </c>
      <c r="CQ4" s="2" t="s">
        <v>178</v>
      </c>
      <c r="CR4" s="2" t="s">
        <v>14</v>
      </c>
      <c r="CS4" s="2" t="s">
        <v>101</v>
      </c>
    </row>
    <row r="5" spans="1:97">
      <c r="A5" s="1" t="s">
        <v>87</v>
      </c>
      <c r="C5" s="4">
        <v>7499557.9782022499</v>
      </c>
      <c r="D5" s="4">
        <v>9257.8535389003791</v>
      </c>
      <c r="E5" s="4">
        <v>9016.6274784568395</v>
      </c>
      <c r="G5" s="4">
        <v>1287628.0487364901</v>
      </c>
      <c r="H5" s="4">
        <v>92.708997348942901</v>
      </c>
      <c r="I5" s="4">
        <v>2221.93409953317</v>
      </c>
      <c r="K5" s="4">
        <v>35991.6557904562</v>
      </c>
      <c r="L5" s="4">
        <v>0</v>
      </c>
      <c r="M5" s="4">
        <v>0</v>
      </c>
      <c r="O5" s="4">
        <v>1793039.4330076601</v>
      </c>
      <c r="P5" s="4">
        <v>926.87680035227402</v>
      </c>
      <c r="Q5" s="4">
        <v>1322.77326831242</v>
      </c>
      <c r="S5" s="4">
        <v>776293.630714942</v>
      </c>
      <c r="T5" s="4">
        <v>6.4698047126705402</v>
      </c>
      <c r="U5" s="4">
        <v>111.923000710298</v>
      </c>
      <c r="W5" s="4">
        <v>35803.342322061799</v>
      </c>
      <c r="X5" s="4">
        <v>0</v>
      </c>
      <c r="Y5" s="4">
        <v>0</v>
      </c>
      <c r="AA5" s="4">
        <v>1295069.5220256599</v>
      </c>
      <c r="AB5" s="4">
        <v>148.60426728053599</v>
      </c>
      <c r="AC5" s="4">
        <v>0</v>
      </c>
      <c r="AE5" s="4">
        <v>51621.683220234503</v>
      </c>
      <c r="AG5" s="4">
        <v>10496.669625921901</v>
      </c>
      <c r="AI5" s="4">
        <v>1566028.7007893601</v>
      </c>
      <c r="AJ5" s="4">
        <v>0</v>
      </c>
      <c r="AK5" s="4">
        <v>3032.9794482146299</v>
      </c>
      <c r="AM5" s="4">
        <v>1345472.1685492999</v>
      </c>
      <c r="AN5" s="4">
        <v>0</v>
      </c>
      <c r="AP5" s="4">
        <v>5237783.3162146099</v>
      </c>
      <c r="AQ5" s="4">
        <v>0</v>
      </c>
      <c r="AS5" s="4">
        <v>0</v>
      </c>
      <c r="AU5" s="4">
        <v>46404.800000000003</v>
      </c>
      <c r="AV5" s="4">
        <v>0</v>
      </c>
      <c r="AW5" s="4">
        <v>0</v>
      </c>
      <c r="AY5" s="4">
        <v>14434.8431414679</v>
      </c>
      <c r="AZ5" s="4">
        <v>41.035828902440798</v>
      </c>
      <c r="BA5" s="4">
        <v>77.821029629678506</v>
      </c>
      <c r="BC5" s="4">
        <v>1.5</v>
      </c>
      <c r="BD5" s="4">
        <v>0</v>
      </c>
      <c r="BE5" s="4">
        <v>0</v>
      </c>
      <c r="BG5" s="4">
        <v>0</v>
      </c>
      <c r="BH5" s="4">
        <v>0</v>
      </c>
      <c r="BI5" s="4">
        <v>0</v>
      </c>
      <c r="BK5" s="4">
        <v>303528.41801422997</v>
      </c>
      <c r="BL5" s="4">
        <v>0</v>
      </c>
      <c r="BM5" s="4">
        <v>0</v>
      </c>
      <c r="BO5" s="4">
        <v>937.80100092533405</v>
      </c>
      <c r="BP5" s="4">
        <v>0</v>
      </c>
      <c r="BQ5" s="4">
        <v>0</v>
      </c>
      <c r="BS5" s="4">
        <v>0</v>
      </c>
      <c r="BT5" s="4">
        <v>0</v>
      </c>
      <c r="BV5" s="4">
        <v>436.81055326687499</v>
      </c>
      <c r="BW5" s="4">
        <v>0</v>
      </c>
      <c r="BX5" s="4">
        <v>0</v>
      </c>
      <c r="BZ5" s="4">
        <v>1117.15779198523</v>
      </c>
      <c r="CA5" s="4">
        <v>0</v>
      </c>
      <c r="CB5" s="4">
        <v>0</v>
      </c>
      <c r="CD5" s="4">
        <v>3.6600012842110998</v>
      </c>
      <c r="CE5" s="4">
        <v>0</v>
      </c>
      <c r="CG5" s="4">
        <v>38.462013495444602</v>
      </c>
      <c r="CH5" s="4">
        <v>0</v>
      </c>
      <c r="CJ5" s="4">
        <v>120936.918971942</v>
      </c>
      <c r="CK5" s="4">
        <v>0</v>
      </c>
      <c r="CM5" s="4">
        <v>570130.57692583604</v>
      </c>
      <c r="CN5" s="4">
        <v>0</v>
      </c>
      <c r="CP5" s="4">
        <v>0</v>
      </c>
      <c r="CR5" s="4">
        <v>2030.28971238242</v>
      </c>
      <c r="CS5" s="6">
        <f t="shared" ref="CS5:CS18" si="0">SUM(AU5:BM5)</f>
        <v>364488.41801422997</v>
      </c>
    </row>
    <row r="6" spans="1:97">
      <c r="A6" s="1" t="s">
        <v>86</v>
      </c>
      <c r="C6" s="4">
        <v>4809172.3695309702</v>
      </c>
      <c r="D6" s="4">
        <v>5671.0976874217904</v>
      </c>
      <c r="E6" s="4">
        <v>1850.1374722119699</v>
      </c>
      <c r="G6" s="4">
        <v>589125.23059992597</v>
      </c>
      <c r="H6" s="4">
        <v>0</v>
      </c>
      <c r="I6" s="4">
        <v>667.02571091883203</v>
      </c>
      <c r="K6" s="4">
        <v>125875.76903167801</v>
      </c>
      <c r="L6" s="4">
        <v>0</v>
      </c>
      <c r="M6" s="4">
        <v>0</v>
      </c>
      <c r="O6" s="4">
        <v>891454.93117415905</v>
      </c>
      <c r="P6" s="4">
        <v>123.821821844307</v>
      </c>
      <c r="Q6" s="4">
        <v>128.87429665458501</v>
      </c>
      <c r="S6" s="4">
        <v>371829.937515361</v>
      </c>
      <c r="T6" s="4">
        <v>0</v>
      </c>
      <c r="U6" s="4">
        <v>64.865315051020403</v>
      </c>
      <c r="W6" s="4">
        <v>10027.783755877501</v>
      </c>
      <c r="X6" s="4">
        <v>0</v>
      </c>
      <c r="Y6" s="4">
        <v>0</v>
      </c>
      <c r="AA6" s="4">
        <v>1188604.4428524999</v>
      </c>
      <c r="AB6" s="4">
        <v>0</v>
      </c>
      <c r="AC6" s="4">
        <v>0</v>
      </c>
      <c r="AE6" s="4">
        <v>38054.425933876497</v>
      </c>
      <c r="AG6" s="4">
        <v>7634.7291158974404</v>
      </c>
      <c r="AI6" s="4">
        <v>2367124.9459514902</v>
      </c>
      <c r="AJ6" s="4">
        <v>0</v>
      </c>
      <c r="AK6" s="4">
        <v>3195.78675688775</v>
      </c>
      <c r="AM6" s="4">
        <v>41215.803984377897</v>
      </c>
      <c r="AN6" s="4">
        <v>0</v>
      </c>
      <c r="AP6" s="4">
        <v>2877195.8060916201</v>
      </c>
      <c r="AQ6" s="4">
        <v>0</v>
      </c>
      <c r="AS6" s="4">
        <v>29929.7885435676</v>
      </c>
      <c r="AU6" s="4">
        <v>42127.743677868202</v>
      </c>
      <c r="AV6" s="4">
        <v>5.1083328884216996</v>
      </c>
      <c r="AW6" s="4">
        <v>52.434405228659401</v>
      </c>
      <c r="AY6" s="4">
        <v>222067.564281706</v>
      </c>
      <c r="AZ6" s="4">
        <v>26.927505321579702</v>
      </c>
      <c r="BA6" s="4">
        <v>276.39696877014399</v>
      </c>
      <c r="BC6" s="4">
        <v>589.696606793363</v>
      </c>
      <c r="BD6" s="4">
        <v>7.1505528368844606E-2</v>
      </c>
      <c r="BE6" s="4">
        <v>0.73396740824770601</v>
      </c>
      <c r="BG6" s="4">
        <v>1521.5595480096499</v>
      </c>
      <c r="BH6" s="4">
        <v>0.184501518529537</v>
      </c>
      <c r="BI6" s="4">
        <v>1.8938130304326599</v>
      </c>
      <c r="BK6" s="4">
        <v>4472.8662387324503</v>
      </c>
      <c r="BL6" s="4">
        <v>0</v>
      </c>
      <c r="BM6" s="4">
        <v>0</v>
      </c>
      <c r="BO6" s="4">
        <v>599.32600000000002</v>
      </c>
      <c r="BP6" s="4">
        <v>0</v>
      </c>
      <c r="BQ6" s="4">
        <v>0</v>
      </c>
      <c r="BS6" s="4">
        <v>0</v>
      </c>
      <c r="BT6" s="4">
        <v>0</v>
      </c>
      <c r="BV6" s="4">
        <v>21122.715400000001</v>
      </c>
      <c r="BW6" s="4">
        <v>0</v>
      </c>
      <c r="BX6" s="4">
        <v>0</v>
      </c>
      <c r="BZ6" s="4">
        <v>25798.234400000001</v>
      </c>
      <c r="CA6" s="4">
        <v>0</v>
      </c>
      <c r="CB6" s="4">
        <v>0</v>
      </c>
      <c r="CD6" s="4">
        <v>0</v>
      </c>
      <c r="CE6" s="4">
        <v>0</v>
      </c>
      <c r="CG6" s="4">
        <v>0</v>
      </c>
      <c r="CH6" s="4">
        <v>0</v>
      </c>
      <c r="CJ6" s="4">
        <v>183957.70920000001</v>
      </c>
      <c r="CK6" s="4">
        <v>0</v>
      </c>
      <c r="CM6" s="4">
        <v>251897.58360000001</v>
      </c>
      <c r="CN6" s="4">
        <v>0</v>
      </c>
      <c r="CP6" s="4">
        <v>37446.883999999998</v>
      </c>
      <c r="CR6" s="4">
        <v>874.2056</v>
      </c>
      <c r="CS6" s="6">
        <f t="shared" si="0"/>
        <v>271143.18135280407</v>
      </c>
    </row>
    <row r="7" spans="1:97">
      <c r="A7" s="1" t="s">
        <v>85</v>
      </c>
      <c r="C7" s="4">
        <v>6996107.8862664299</v>
      </c>
      <c r="D7" s="4">
        <v>106442.001140918</v>
      </c>
      <c r="E7" s="4">
        <v>6904.9393231883796</v>
      </c>
      <c r="G7" s="4">
        <v>936554.682337548</v>
      </c>
      <c r="H7" s="4">
        <v>0</v>
      </c>
      <c r="I7" s="4">
        <v>970.50117707222103</v>
      </c>
      <c r="K7" s="4">
        <v>51623.129334405101</v>
      </c>
      <c r="L7" s="4">
        <v>0</v>
      </c>
      <c r="M7" s="4">
        <v>0</v>
      </c>
      <c r="O7" s="4">
        <v>1457550.4837138399</v>
      </c>
      <c r="P7" s="4">
        <v>156.08798809458199</v>
      </c>
      <c r="Q7" s="4">
        <v>1830.3134813136901</v>
      </c>
      <c r="S7" s="4">
        <v>886853.15112603095</v>
      </c>
      <c r="T7" s="4">
        <v>92.050825223627001</v>
      </c>
      <c r="U7" s="4">
        <v>253.38414788067499</v>
      </c>
      <c r="W7" s="4">
        <v>25006.571740778101</v>
      </c>
      <c r="X7" s="4">
        <v>0</v>
      </c>
      <c r="Y7" s="4">
        <v>0</v>
      </c>
      <c r="AA7" s="4">
        <v>1126682.1907337001</v>
      </c>
      <c r="AB7" s="4">
        <v>0</v>
      </c>
      <c r="AC7" s="4">
        <v>406.32072634041299</v>
      </c>
      <c r="AE7" s="4">
        <v>0</v>
      </c>
      <c r="AG7" s="4">
        <v>2544.0610380877702</v>
      </c>
      <c r="AI7" s="4">
        <v>2623582.8585389298</v>
      </c>
      <c r="AJ7" s="4">
        <v>0</v>
      </c>
      <c r="AK7" s="4">
        <v>2388.81785899234</v>
      </c>
      <c r="AM7" s="4">
        <v>71464.782447899604</v>
      </c>
      <c r="AN7" s="4">
        <v>0</v>
      </c>
      <c r="AP7" s="4">
        <v>5685989.7888807403</v>
      </c>
      <c r="AQ7" s="4">
        <v>0</v>
      </c>
      <c r="AS7" s="4">
        <v>219045.93335586801</v>
      </c>
      <c r="AU7" s="4">
        <v>36847.377190864798</v>
      </c>
      <c r="AV7" s="4">
        <v>4.9591546740953296</v>
      </c>
      <c r="AW7" s="4">
        <v>10.6618052381372</v>
      </c>
      <c r="AY7" s="4">
        <v>71289.369411027801</v>
      </c>
      <c r="AZ7" s="4">
        <v>9.5945773208426992</v>
      </c>
      <c r="BA7" s="4">
        <v>20.627611248228401</v>
      </c>
      <c r="BC7" s="4">
        <v>699.56523891364498</v>
      </c>
      <c r="BD7" s="4">
        <v>0</v>
      </c>
      <c r="BE7" s="4">
        <v>0</v>
      </c>
      <c r="BG7" s="4">
        <v>0</v>
      </c>
      <c r="BH7" s="4">
        <v>0</v>
      </c>
      <c r="BI7" s="4">
        <v>0</v>
      </c>
      <c r="BK7" s="4">
        <v>207534.04787085601</v>
      </c>
      <c r="BL7" s="4">
        <v>0</v>
      </c>
      <c r="BM7" s="4">
        <v>0</v>
      </c>
      <c r="BO7" s="4">
        <v>1267.944</v>
      </c>
      <c r="BP7" s="4">
        <v>2.677</v>
      </c>
      <c r="BQ7" s="4">
        <v>0</v>
      </c>
      <c r="BS7" s="4">
        <v>0</v>
      </c>
      <c r="BT7" s="4">
        <v>0</v>
      </c>
      <c r="BV7" s="4">
        <v>23632.57</v>
      </c>
      <c r="BW7" s="4">
        <v>0</v>
      </c>
      <c r="BX7" s="4">
        <v>0</v>
      </c>
      <c r="BZ7" s="4">
        <v>1.528</v>
      </c>
      <c r="CA7" s="4">
        <v>0</v>
      </c>
      <c r="CB7" s="4">
        <v>0</v>
      </c>
      <c r="CD7" s="4">
        <v>0</v>
      </c>
      <c r="CE7" s="4">
        <v>0</v>
      </c>
      <c r="CG7" s="4">
        <v>0</v>
      </c>
      <c r="CH7" s="4">
        <v>0</v>
      </c>
      <c r="CJ7" s="4">
        <v>521827.51500000001</v>
      </c>
      <c r="CK7" s="4">
        <v>0</v>
      </c>
      <c r="CM7" s="4">
        <v>48376.966999999997</v>
      </c>
      <c r="CN7" s="4">
        <v>0</v>
      </c>
      <c r="CP7" s="4">
        <v>34147.383000000002</v>
      </c>
      <c r="CR7" s="4">
        <v>0</v>
      </c>
      <c r="CS7" s="6">
        <f t="shared" si="0"/>
        <v>316416.20286014356</v>
      </c>
    </row>
    <row r="8" spans="1:97">
      <c r="A8" s="1" t="s">
        <v>84</v>
      </c>
      <c r="C8" s="4">
        <v>5695299.2191441702</v>
      </c>
      <c r="D8" s="4">
        <v>33610.668544293003</v>
      </c>
      <c r="E8" s="4">
        <v>39266.938595927997</v>
      </c>
      <c r="G8" s="4">
        <v>1143958.1090424601</v>
      </c>
      <c r="H8" s="4">
        <v>305.63845732052602</v>
      </c>
      <c r="I8" s="4">
        <v>511.176700425376</v>
      </c>
      <c r="K8" s="4">
        <v>557743.10949115898</v>
      </c>
      <c r="L8" s="4">
        <v>648.39766669440803</v>
      </c>
      <c r="M8" s="4">
        <v>882.80157470945198</v>
      </c>
      <c r="O8" s="4">
        <v>1826846.39812517</v>
      </c>
      <c r="P8" s="4">
        <v>2597.5636117553099</v>
      </c>
      <c r="Q8" s="4">
        <v>8347.8562021561793</v>
      </c>
      <c r="S8" s="4">
        <v>437322.08763884701</v>
      </c>
      <c r="T8" s="4">
        <v>0</v>
      </c>
      <c r="U8" s="4">
        <v>425.54460027768999</v>
      </c>
      <c r="W8" s="4">
        <v>153134.201317069</v>
      </c>
      <c r="X8" s="4">
        <v>0</v>
      </c>
      <c r="Y8" s="4">
        <v>0</v>
      </c>
      <c r="AA8" s="4">
        <v>1012170.72827529</v>
      </c>
      <c r="AB8" s="4">
        <v>441.32770831604699</v>
      </c>
      <c r="AC8" s="4">
        <v>6794.3234819789996</v>
      </c>
      <c r="AE8" s="4">
        <v>0</v>
      </c>
      <c r="AG8" s="4">
        <v>1670.8486941917699</v>
      </c>
      <c r="AI8" s="4">
        <v>2828022.5637416099</v>
      </c>
      <c r="AJ8" s="4">
        <v>2171.5146692736998</v>
      </c>
      <c r="AK8" s="4">
        <v>40621.664472143399</v>
      </c>
      <c r="AM8" s="4">
        <v>666.26129666399595</v>
      </c>
      <c r="AN8" s="4">
        <v>0</v>
      </c>
      <c r="AP8" s="4">
        <v>4125963.6255406798</v>
      </c>
      <c r="AQ8" s="4">
        <v>16062.766912248</v>
      </c>
      <c r="AS8" s="4">
        <v>0</v>
      </c>
      <c r="AU8" s="4">
        <v>208616.22039894</v>
      </c>
      <c r="AV8" s="4">
        <v>123.237690083321</v>
      </c>
      <c r="AW8" s="4">
        <v>631.40331789441802</v>
      </c>
      <c r="AY8" s="4">
        <v>3688.9659092581601</v>
      </c>
      <c r="AZ8" s="4">
        <v>0</v>
      </c>
      <c r="BA8" s="4">
        <v>0</v>
      </c>
      <c r="BC8" s="4">
        <v>0.321200557380523</v>
      </c>
      <c r="BD8" s="4">
        <v>0</v>
      </c>
      <c r="BE8" s="4">
        <v>0</v>
      </c>
      <c r="BG8" s="4">
        <v>0</v>
      </c>
      <c r="BH8" s="4">
        <v>0</v>
      </c>
      <c r="BI8" s="4">
        <v>0</v>
      </c>
      <c r="BK8" s="4">
        <v>209439.146605288</v>
      </c>
      <c r="BL8" s="4">
        <v>0</v>
      </c>
      <c r="BM8" s="4">
        <v>0</v>
      </c>
      <c r="BO8" s="4">
        <v>396.52800000000002</v>
      </c>
      <c r="BP8" s="4">
        <v>0</v>
      </c>
      <c r="BQ8" s="4">
        <v>0</v>
      </c>
      <c r="BS8" s="4">
        <v>24.323</v>
      </c>
      <c r="BT8" s="4">
        <v>0</v>
      </c>
      <c r="BV8" s="4">
        <v>2473.1714672131102</v>
      </c>
      <c r="BW8" s="4">
        <v>0</v>
      </c>
      <c r="BX8" s="4">
        <v>0</v>
      </c>
      <c r="BZ8" s="4">
        <v>1537.6120000000001</v>
      </c>
      <c r="CA8" s="4">
        <v>0</v>
      </c>
      <c r="CB8" s="4">
        <v>0</v>
      </c>
      <c r="CD8" s="4">
        <v>221.749467213115</v>
      </c>
      <c r="CE8" s="4">
        <v>0</v>
      </c>
      <c r="CG8" s="4">
        <v>0</v>
      </c>
      <c r="CH8" s="4">
        <v>0</v>
      </c>
      <c r="CJ8" s="4">
        <v>358827.76856666699</v>
      </c>
      <c r="CK8" s="4">
        <v>0</v>
      </c>
      <c r="CM8" s="4">
        <v>445610.02549999999</v>
      </c>
      <c r="CN8" s="4">
        <v>0</v>
      </c>
      <c r="CP8" s="4">
        <v>240</v>
      </c>
      <c r="CR8" s="4">
        <v>11707.0407096774</v>
      </c>
      <c r="CS8" s="6">
        <f t="shared" si="0"/>
        <v>422499.29512202129</v>
      </c>
    </row>
    <row r="9" spans="1:97">
      <c r="A9" s="1" t="s">
        <v>83</v>
      </c>
      <c r="C9" s="4">
        <v>4589525.5085540796</v>
      </c>
      <c r="D9" s="4">
        <v>7594.04317424485</v>
      </c>
      <c r="E9" s="4">
        <v>6236.6396166526802</v>
      </c>
      <c r="G9" s="4">
        <v>734646.10392760602</v>
      </c>
      <c r="H9" s="4">
        <v>245.94267030406999</v>
      </c>
      <c r="I9" s="4">
        <v>936.78555154953699</v>
      </c>
      <c r="K9" s="4">
        <v>26328.380500069699</v>
      </c>
      <c r="L9" s="4">
        <v>0</v>
      </c>
      <c r="M9" s="4">
        <v>0</v>
      </c>
      <c r="O9" s="4">
        <v>1199346.29210938</v>
      </c>
      <c r="P9" s="4">
        <v>644.25254266427203</v>
      </c>
      <c r="Q9" s="4">
        <v>2204.4422716300001</v>
      </c>
      <c r="S9" s="4">
        <v>556988.64485307597</v>
      </c>
      <c r="T9" s="4">
        <v>73.574238103128096</v>
      </c>
      <c r="U9" s="4">
        <v>330.02107354793702</v>
      </c>
      <c r="W9" s="4">
        <v>6899.3531667757698</v>
      </c>
      <c r="X9" s="4">
        <v>0</v>
      </c>
      <c r="Y9" s="4">
        <v>0</v>
      </c>
      <c r="AA9" s="4">
        <v>504991.37828004803</v>
      </c>
      <c r="AB9" s="4">
        <v>0</v>
      </c>
      <c r="AC9" s="4">
        <v>864.52831874315802</v>
      </c>
      <c r="AE9" s="4">
        <v>221840.49155710399</v>
      </c>
      <c r="AG9" s="4">
        <v>569.98488941188305</v>
      </c>
      <c r="AI9" s="4">
        <v>582767.04226304498</v>
      </c>
      <c r="AJ9" s="4">
        <v>113.319762772239</v>
      </c>
      <c r="AK9" s="4">
        <v>5952.2668855155398</v>
      </c>
      <c r="AM9" s="4">
        <v>1270378.8072408999</v>
      </c>
      <c r="AN9" s="4">
        <v>0</v>
      </c>
      <c r="AP9" s="4">
        <v>2024897.7419681901</v>
      </c>
      <c r="AQ9" s="4">
        <v>1919.9327291990401</v>
      </c>
      <c r="AS9" s="4">
        <v>0</v>
      </c>
      <c r="AU9" s="4">
        <v>28529.503134361399</v>
      </c>
      <c r="AV9" s="4">
        <v>16.777999999999999</v>
      </c>
      <c r="AW9" s="4">
        <v>24.736999999999998</v>
      </c>
      <c r="AY9" s="4">
        <v>45772.720027941199</v>
      </c>
      <c r="AZ9" s="4">
        <v>0</v>
      </c>
      <c r="BA9" s="4">
        <v>0</v>
      </c>
      <c r="BC9" s="4">
        <v>473.38780900345103</v>
      </c>
      <c r="BD9" s="4">
        <v>0</v>
      </c>
      <c r="BE9" s="4">
        <v>0</v>
      </c>
      <c r="BG9" s="4">
        <v>0</v>
      </c>
      <c r="BH9" s="4">
        <v>0</v>
      </c>
      <c r="BI9" s="4">
        <v>0</v>
      </c>
      <c r="BK9" s="4">
        <v>135280</v>
      </c>
      <c r="BL9" s="4">
        <v>0</v>
      </c>
      <c r="BM9" s="4">
        <v>0</v>
      </c>
      <c r="BO9" s="4">
        <v>262.55399999999997</v>
      </c>
      <c r="BP9" s="4">
        <v>0</v>
      </c>
      <c r="BQ9" s="4">
        <v>0</v>
      </c>
      <c r="BS9" s="4">
        <v>172.422179865673</v>
      </c>
      <c r="BT9" s="4">
        <v>0</v>
      </c>
      <c r="BV9" s="4">
        <v>1453.83895307028</v>
      </c>
      <c r="BW9" s="4">
        <v>0</v>
      </c>
      <c r="BX9" s="4">
        <v>0</v>
      </c>
      <c r="BZ9" s="4">
        <v>8621.2688283060506</v>
      </c>
      <c r="CA9" s="4">
        <v>0</v>
      </c>
      <c r="CB9" s="4">
        <v>0</v>
      </c>
      <c r="CD9" s="4">
        <v>2570.9864052130702</v>
      </c>
      <c r="CE9" s="4">
        <v>0</v>
      </c>
      <c r="CG9" s="4">
        <v>26.195</v>
      </c>
      <c r="CH9" s="4">
        <v>0</v>
      </c>
      <c r="CJ9" s="4">
        <v>57603.315182953498</v>
      </c>
      <c r="CK9" s="4">
        <v>0</v>
      </c>
      <c r="CM9" s="4">
        <v>122929.481611643</v>
      </c>
      <c r="CN9" s="4">
        <v>0</v>
      </c>
      <c r="CP9" s="4">
        <v>4168.8455290209304</v>
      </c>
      <c r="CR9" s="4">
        <v>60106.118138602702</v>
      </c>
      <c r="CS9" s="6">
        <f t="shared" si="0"/>
        <v>210097.12597130606</v>
      </c>
    </row>
    <row r="10" spans="1:97">
      <c r="A10" s="1" t="s">
        <v>82</v>
      </c>
      <c r="C10" s="4">
        <v>9751262.8750553094</v>
      </c>
      <c r="D10" s="4">
        <v>12476.3315725218</v>
      </c>
      <c r="E10" s="4">
        <v>22369.756609123498</v>
      </c>
      <c r="G10" s="4">
        <v>1868450.62612246</v>
      </c>
      <c r="H10" s="4">
        <v>790.25318729499304</v>
      </c>
      <c r="I10" s="4">
        <v>1408.24257495236</v>
      </c>
      <c r="K10" s="4">
        <v>330113.70233460702</v>
      </c>
      <c r="L10" s="4">
        <v>0</v>
      </c>
      <c r="M10" s="4">
        <v>0</v>
      </c>
      <c r="O10" s="4">
        <v>2817606.49803667</v>
      </c>
      <c r="P10" s="4">
        <v>1589.1612403767799</v>
      </c>
      <c r="Q10" s="4">
        <v>2421.56978978896</v>
      </c>
      <c r="S10" s="4">
        <v>768448.56613975798</v>
      </c>
      <c r="T10" s="4">
        <v>46.654065441726601</v>
      </c>
      <c r="U10" s="4">
        <v>96.710703448708898</v>
      </c>
      <c r="W10" s="4">
        <v>57669.559926795198</v>
      </c>
      <c r="X10" s="4">
        <v>0</v>
      </c>
      <c r="Y10" s="4">
        <v>0</v>
      </c>
      <c r="AA10" s="4">
        <v>1665175.2198888101</v>
      </c>
      <c r="AB10" s="4">
        <v>0</v>
      </c>
      <c r="AC10" s="4">
        <v>0</v>
      </c>
      <c r="AE10" s="4">
        <v>0</v>
      </c>
      <c r="AG10" s="4">
        <v>4846.2663855332903</v>
      </c>
      <c r="AI10" s="4">
        <v>5518444.4971563602</v>
      </c>
      <c r="AJ10" s="4">
        <v>0</v>
      </c>
      <c r="AK10" s="4">
        <v>0</v>
      </c>
      <c r="AM10" s="4">
        <v>7370.4902731693101</v>
      </c>
      <c r="AN10" s="4">
        <v>0</v>
      </c>
      <c r="AP10" s="4">
        <v>5493383.4883957999</v>
      </c>
      <c r="AQ10" s="4">
        <v>0</v>
      </c>
      <c r="AS10" s="4">
        <v>0</v>
      </c>
      <c r="AU10" s="4">
        <v>48012.574999999997</v>
      </c>
      <c r="AV10" s="4">
        <v>0</v>
      </c>
      <c r="AW10" s="4">
        <v>0</v>
      </c>
      <c r="AY10" s="4">
        <v>24850.391</v>
      </c>
      <c r="AZ10" s="4">
        <v>0</v>
      </c>
      <c r="BA10" s="4">
        <v>0</v>
      </c>
      <c r="BC10" s="4">
        <v>1139.662</v>
      </c>
      <c r="BD10" s="4">
        <v>0</v>
      </c>
      <c r="BE10" s="4">
        <v>0</v>
      </c>
      <c r="BG10" s="4">
        <v>2.2130000000000001</v>
      </c>
      <c r="BH10" s="4">
        <v>0</v>
      </c>
      <c r="BI10" s="4">
        <v>0</v>
      </c>
      <c r="BK10" s="4">
        <v>285116.212</v>
      </c>
      <c r="BL10" s="4">
        <v>0</v>
      </c>
      <c r="BM10" s="4">
        <v>0</v>
      </c>
      <c r="BO10" s="4">
        <v>500.92281603224399</v>
      </c>
      <c r="BP10" s="4">
        <v>0</v>
      </c>
      <c r="BQ10" s="4">
        <v>0</v>
      </c>
      <c r="BS10" s="4">
        <v>2167.6395614539101</v>
      </c>
      <c r="BT10" s="4">
        <v>0</v>
      </c>
      <c r="BV10" s="4">
        <v>1800.91675764706</v>
      </c>
      <c r="BW10" s="4">
        <v>0</v>
      </c>
      <c r="BX10" s="4">
        <v>0</v>
      </c>
      <c r="BZ10" s="4">
        <v>9975.9611029787302</v>
      </c>
      <c r="CA10" s="4">
        <v>0</v>
      </c>
      <c r="CB10" s="4">
        <v>0</v>
      </c>
      <c r="CD10" s="4">
        <v>0</v>
      </c>
      <c r="CE10" s="4">
        <v>0</v>
      </c>
      <c r="CG10" s="4">
        <v>0</v>
      </c>
      <c r="CH10" s="4">
        <v>0</v>
      </c>
      <c r="CJ10" s="4">
        <v>361225.73987394501</v>
      </c>
      <c r="CK10" s="4">
        <v>0</v>
      </c>
      <c r="CM10" s="4">
        <v>385451.52830117301</v>
      </c>
      <c r="CN10" s="4">
        <v>0</v>
      </c>
      <c r="CP10" s="4">
        <v>0</v>
      </c>
      <c r="CR10" s="4">
        <v>0</v>
      </c>
      <c r="CS10" s="6">
        <f t="shared" si="0"/>
        <v>359121.05300000001</v>
      </c>
    </row>
    <row r="11" spans="1:97">
      <c r="A11" s="1" t="s">
        <v>81</v>
      </c>
      <c r="C11" s="4">
        <v>2444824.4238706799</v>
      </c>
      <c r="D11" s="4">
        <v>2059.9314646852499</v>
      </c>
      <c r="E11" s="4">
        <v>457.67956137010998</v>
      </c>
      <c r="G11" s="4">
        <v>536628.12262124603</v>
      </c>
      <c r="H11" s="4">
        <v>17.546036719598401</v>
      </c>
      <c r="I11" s="4">
        <v>0</v>
      </c>
      <c r="K11" s="4">
        <v>664024.47542221204</v>
      </c>
      <c r="L11" s="4">
        <v>0</v>
      </c>
      <c r="M11" s="4">
        <v>0</v>
      </c>
      <c r="O11" s="4">
        <v>878540.21014996001</v>
      </c>
      <c r="P11" s="4">
        <v>81.153206682767802</v>
      </c>
      <c r="Q11" s="4">
        <v>0</v>
      </c>
      <c r="S11" s="4">
        <v>220151.91140266228</v>
      </c>
      <c r="T11" s="4">
        <v>0</v>
      </c>
      <c r="U11" s="4">
        <v>0</v>
      </c>
      <c r="W11" s="4">
        <v>33048.607914204396</v>
      </c>
      <c r="X11" s="4">
        <v>0</v>
      </c>
      <c r="Y11" s="4">
        <v>0</v>
      </c>
      <c r="AA11" s="4">
        <v>438286.91773996304</v>
      </c>
      <c r="AB11" s="4">
        <v>0</v>
      </c>
      <c r="AC11" s="4">
        <v>0</v>
      </c>
      <c r="AE11" s="4">
        <v>0</v>
      </c>
      <c r="AG11" s="4">
        <v>1716.755568845814</v>
      </c>
      <c r="AI11" s="4">
        <v>1345159.9988246909</v>
      </c>
      <c r="AJ11" s="4">
        <v>0</v>
      </c>
      <c r="AK11" s="4">
        <v>0</v>
      </c>
      <c r="AM11" s="4">
        <v>3940.5941070163608</v>
      </c>
      <c r="AN11" s="4">
        <v>0</v>
      </c>
      <c r="AP11" s="4">
        <v>1187699.437035284</v>
      </c>
      <c r="AQ11" s="4">
        <v>0</v>
      </c>
      <c r="AS11" s="4">
        <v>0</v>
      </c>
      <c r="AU11" s="4">
        <v>13214.275</v>
      </c>
      <c r="AV11" s="4">
        <v>0</v>
      </c>
      <c r="AW11" s="4">
        <v>0</v>
      </c>
      <c r="AY11" s="4">
        <v>7914.4229999999998</v>
      </c>
      <c r="AZ11" s="4">
        <v>0</v>
      </c>
      <c r="BA11" s="4">
        <v>0</v>
      </c>
      <c r="BC11" s="4">
        <v>273.56</v>
      </c>
      <c r="BD11" s="4">
        <v>0</v>
      </c>
      <c r="BE11" s="4">
        <v>0</v>
      </c>
      <c r="BG11" s="4">
        <v>124.533</v>
      </c>
      <c r="BH11" s="4">
        <v>0</v>
      </c>
      <c r="BI11" s="4">
        <v>0</v>
      </c>
      <c r="BK11" s="4">
        <v>106346.783</v>
      </c>
      <c r="BL11" s="4">
        <v>0</v>
      </c>
      <c r="BM11" s="4">
        <v>0</v>
      </c>
      <c r="BO11" s="4">
        <v>1972.5422753104799</v>
      </c>
      <c r="BP11" s="4">
        <v>0</v>
      </c>
      <c r="BQ11" s="4">
        <v>0</v>
      </c>
      <c r="BS11" s="4">
        <v>0</v>
      </c>
      <c r="BT11" s="4">
        <v>0</v>
      </c>
      <c r="BV11" s="4">
        <v>85259.397511072704</v>
      </c>
      <c r="BW11" s="4">
        <v>0</v>
      </c>
      <c r="BX11" s="4">
        <v>0</v>
      </c>
      <c r="BZ11" s="4">
        <v>35308.547276853657</v>
      </c>
      <c r="CA11" s="4">
        <v>0</v>
      </c>
      <c r="CB11" s="4">
        <v>0</v>
      </c>
      <c r="CD11" s="4">
        <v>0</v>
      </c>
      <c r="CE11" s="4">
        <v>0</v>
      </c>
      <c r="CG11" s="4">
        <v>484.89123100998899</v>
      </c>
      <c r="CH11" s="4">
        <v>0</v>
      </c>
      <c r="CJ11" s="4">
        <v>205815.72280027001</v>
      </c>
      <c r="CK11" s="4">
        <v>0</v>
      </c>
      <c r="CM11" s="4">
        <v>1181028.7226960559</v>
      </c>
      <c r="CN11" s="4">
        <v>0</v>
      </c>
      <c r="CP11" s="4">
        <v>0</v>
      </c>
      <c r="CR11" s="4">
        <v>0</v>
      </c>
      <c r="CS11" s="6">
        <f t="shared" si="0"/>
        <v>127873.57399999999</v>
      </c>
    </row>
    <row r="12" spans="1:97">
      <c r="A12" s="1" t="s">
        <v>80</v>
      </c>
      <c r="C12" s="4">
        <v>8580173.2537940796</v>
      </c>
      <c r="D12" s="4">
        <v>5858.7978238853102</v>
      </c>
      <c r="E12" s="4">
        <v>22530.352926498599</v>
      </c>
      <c r="G12" s="4">
        <v>6264749.4939566702</v>
      </c>
      <c r="H12" s="4">
        <v>236.95146981115499</v>
      </c>
      <c r="I12" s="4">
        <v>4720.6548169592998</v>
      </c>
      <c r="K12" s="4">
        <v>182669.45332037</v>
      </c>
      <c r="L12" s="4">
        <v>0</v>
      </c>
      <c r="M12" s="4">
        <v>0</v>
      </c>
      <c r="O12" s="4">
        <v>2281946.8524642698</v>
      </c>
      <c r="P12" s="4">
        <v>611.008525424445</v>
      </c>
      <c r="Q12" s="4">
        <v>4311.7540826782197</v>
      </c>
      <c r="S12" s="4">
        <v>2000428.0976241</v>
      </c>
      <c r="T12" s="4">
        <v>0</v>
      </c>
      <c r="U12" s="4">
        <v>587.56840459872603</v>
      </c>
      <c r="W12" s="4">
        <v>20880.544223298599</v>
      </c>
      <c r="X12" s="4">
        <v>0</v>
      </c>
      <c r="Y12" s="4">
        <v>0</v>
      </c>
      <c r="AA12" s="4">
        <v>1884464.44179211</v>
      </c>
      <c r="AB12" s="4">
        <v>95.419785523874694</v>
      </c>
      <c r="AC12" s="4">
        <v>3404.7268158924098</v>
      </c>
      <c r="AE12" s="4">
        <v>0</v>
      </c>
      <c r="AG12" s="4">
        <v>0</v>
      </c>
      <c r="AI12" s="4">
        <v>3580780.8861845601</v>
      </c>
      <c r="AJ12" s="4">
        <v>0</v>
      </c>
      <c r="AK12" s="4">
        <v>0</v>
      </c>
      <c r="AM12" s="4">
        <v>873687.38106969604</v>
      </c>
      <c r="AN12" s="4">
        <v>0</v>
      </c>
      <c r="AP12" s="4">
        <v>6704615.5027323896</v>
      </c>
      <c r="AQ12" s="4">
        <v>0</v>
      </c>
      <c r="AS12" s="4">
        <v>0</v>
      </c>
      <c r="AU12" s="4">
        <v>67703</v>
      </c>
      <c r="AV12" s="4">
        <v>0</v>
      </c>
      <c r="AW12" s="4">
        <v>0</v>
      </c>
      <c r="AY12" s="4">
        <v>28241</v>
      </c>
      <c r="AZ12" s="4">
        <v>0</v>
      </c>
      <c r="BA12" s="4">
        <v>0</v>
      </c>
      <c r="BC12" s="4">
        <v>612</v>
      </c>
      <c r="BD12" s="4">
        <v>0</v>
      </c>
      <c r="BE12" s="4">
        <v>0</v>
      </c>
      <c r="BG12" s="4">
        <v>3163</v>
      </c>
      <c r="BH12" s="4">
        <v>0</v>
      </c>
      <c r="BI12" s="4">
        <v>0</v>
      </c>
      <c r="BK12" s="4">
        <v>316582</v>
      </c>
      <c r="BL12" s="4">
        <v>0</v>
      </c>
      <c r="BM12" s="4">
        <v>0</v>
      </c>
      <c r="BO12" s="4">
        <v>2340.2559024572502</v>
      </c>
      <c r="BP12" s="4">
        <v>0</v>
      </c>
      <c r="BQ12" s="4">
        <v>0</v>
      </c>
      <c r="BS12" s="4">
        <v>0</v>
      </c>
      <c r="BT12" s="4">
        <v>0</v>
      </c>
      <c r="BV12" s="4">
        <v>643.56860014154995</v>
      </c>
      <c r="BW12" s="4">
        <v>0</v>
      </c>
      <c r="BX12" s="4">
        <v>0</v>
      </c>
      <c r="BZ12" s="4">
        <v>3563.6003936372199</v>
      </c>
      <c r="CA12" s="4">
        <v>0</v>
      </c>
      <c r="CB12" s="4">
        <v>0</v>
      </c>
      <c r="CD12" s="4">
        <v>0</v>
      </c>
      <c r="CE12" s="4">
        <v>0</v>
      </c>
      <c r="CG12" s="4">
        <v>1764.9438370723101</v>
      </c>
      <c r="CH12" s="4">
        <v>0</v>
      </c>
      <c r="CJ12" s="4">
        <v>35835.907280392297</v>
      </c>
      <c r="CK12" s="4">
        <v>0</v>
      </c>
      <c r="CM12" s="4">
        <v>564025.90825532097</v>
      </c>
      <c r="CN12" s="4">
        <v>0</v>
      </c>
      <c r="CP12" s="4">
        <v>0</v>
      </c>
      <c r="CR12" s="4">
        <v>3421.14518238041</v>
      </c>
      <c r="CS12" s="6">
        <f t="shared" si="0"/>
        <v>416301</v>
      </c>
    </row>
    <row r="13" spans="1:97">
      <c r="A13" s="1" t="s">
        <v>79</v>
      </c>
      <c r="C13" s="4">
        <v>6775234.6873120796</v>
      </c>
      <c r="D13" s="4">
        <v>452.18136584110698</v>
      </c>
      <c r="E13" s="4">
        <v>20893.1974311591</v>
      </c>
      <c r="G13" s="4">
        <v>1060488.6522348099</v>
      </c>
      <c r="H13" s="4">
        <v>3.1399319462741402</v>
      </c>
      <c r="I13" s="4">
        <v>15446.5846700168</v>
      </c>
      <c r="K13" s="4">
        <v>113181.21787261</v>
      </c>
      <c r="L13" s="4">
        <v>0</v>
      </c>
      <c r="M13" s="4">
        <v>0</v>
      </c>
      <c r="O13" s="4">
        <v>3209492.5765015599</v>
      </c>
      <c r="P13" s="4">
        <v>37.881759609888</v>
      </c>
      <c r="Q13" s="4">
        <v>4830.4099493858403</v>
      </c>
      <c r="S13" s="4">
        <v>557780.05742694798</v>
      </c>
      <c r="T13" s="4">
        <v>0</v>
      </c>
      <c r="U13" s="4">
        <v>48.957610206111902</v>
      </c>
      <c r="W13" s="4">
        <v>23160.766135780501</v>
      </c>
      <c r="X13" s="4">
        <v>0</v>
      </c>
      <c r="Y13" s="4">
        <v>0</v>
      </c>
      <c r="AA13" s="4">
        <v>1480633.16933557</v>
      </c>
      <c r="AB13" s="4">
        <v>0</v>
      </c>
      <c r="AC13" s="4">
        <v>5257.2951501551897</v>
      </c>
      <c r="AE13" s="4">
        <v>0</v>
      </c>
      <c r="AG13" s="4">
        <v>0</v>
      </c>
      <c r="AI13" s="4">
        <v>5892942.6045343298</v>
      </c>
      <c r="AJ13" s="4">
        <v>0</v>
      </c>
      <c r="AK13" s="4">
        <v>0</v>
      </c>
      <c r="AM13" s="4">
        <v>13410.3040697753</v>
      </c>
      <c r="AN13" s="4">
        <v>0</v>
      </c>
      <c r="AP13" s="4">
        <v>7430749.1776205804</v>
      </c>
      <c r="AQ13" s="4">
        <v>0</v>
      </c>
      <c r="AS13" s="4">
        <v>0</v>
      </c>
      <c r="AU13" s="4">
        <v>56904</v>
      </c>
      <c r="AV13" s="4">
        <v>0</v>
      </c>
      <c r="AW13" s="4">
        <v>0</v>
      </c>
      <c r="AY13" s="4">
        <v>95464</v>
      </c>
      <c r="AZ13" s="4">
        <v>0</v>
      </c>
      <c r="BA13" s="4">
        <v>0</v>
      </c>
      <c r="BC13" s="4">
        <v>544</v>
      </c>
      <c r="BD13" s="4">
        <v>0</v>
      </c>
      <c r="BE13" s="4">
        <v>0</v>
      </c>
      <c r="BG13" s="4">
        <v>9206</v>
      </c>
      <c r="BH13" s="4">
        <v>0</v>
      </c>
      <c r="BI13" s="4">
        <v>0</v>
      </c>
      <c r="BK13" s="4">
        <v>108620</v>
      </c>
      <c r="BL13" s="4">
        <v>0</v>
      </c>
      <c r="BM13" s="4">
        <v>0</v>
      </c>
      <c r="BO13" s="4">
        <v>260.29228865137799</v>
      </c>
      <c r="BP13" s="4">
        <v>0</v>
      </c>
      <c r="BQ13" s="4">
        <v>0</v>
      </c>
      <c r="BS13" s="4">
        <v>0</v>
      </c>
      <c r="BT13" s="4">
        <v>0</v>
      </c>
      <c r="BV13" s="4">
        <v>781.07460782249996</v>
      </c>
      <c r="BW13" s="4">
        <v>0</v>
      </c>
      <c r="BX13" s="4">
        <v>0</v>
      </c>
      <c r="BZ13" s="4">
        <v>6101.5697046824898</v>
      </c>
      <c r="CA13" s="4">
        <v>0</v>
      </c>
      <c r="CB13" s="4">
        <v>0</v>
      </c>
      <c r="CD13" s="4">
        <v>0</v>
      </c>
      <c r="CE13" s="4">
        <v>0</v>
      </c>
      <c r="CG13" s="4">
        <v>0</v>
      </c>
      <c r="CH13" s="4">
        <v>0</v>
      </c>
      <c r="CJ13" s="4">
        <v>1025.1539624699999</v>
      </c>
      <c r="CK13" s="4">
        <v>0</v>
      </c>
      <c r="CM13" s="4">
        <v>105379.500609938</v>
      </c>
      <c r="CN13" s="4">
        <v>0</v>
      </c>
      <c r="CP13" s="4">
        <v>0</v>
      </c>
      <c r="CR13" s="4">
        <v>0</v>
      </c>
      <c r="CS13" s="6">
        <f t="shared" si="0"/>
        <v>270738</v>
      </c>
    </row>
    <row r="14" spans="1:97">
      <c r="A14" s="1" t="s">
        <v>78</v>
      </c>
      <c r="C14" s="4">
        <v>6037248.2016651798</v>
      </c>
      <c r="D14" s="4">
        <v>3140.2895215267099</v>
      </c>
      <c r="E14" s="4">
        <v>10341.0460774517</v>
      </c>
      <c r="G14" s="4">
        <v>3305053.2443432701</v>
      </c>
      <c r="H14" s="4">
        <v>138.48466728303401</v>
      </c>
      <c r="I14" s="4">
        <v>720.24009748074104</v>
      </c>
      <c r="K14" s="4">
        <v>83892.589923378793</v>
      </c>
      <c r="L14" s="4">
        <v>0</v>
      </c>
      <c r="M14" s="4">
        <v>0</v>
      </c>
      <c r="O14" s="4">
        <v>1310255.7861148999</v>
      </c>
      <c r="P14" s="4">
        <v>130.10197778387101</v>
      </c>
      <c r="Q14" s="4">
        <v>1045.99118159979</v>
      </c>
      <c r="S14" s="4">
        <v>1191697.9896974301</v>
      </c>
      <c r="T14" s="4">
        <v>1.70290546837527</v>
      </c>
      <c r="U14" s="4">
        <v>5.3724627591527598</v>
      </c>
      <c r="W14" s="4">
        <v>14592.199950174499</v>
      </c>
      <c r="X14" s="4">
        <v>0</v>
      </c>
      <c r="Y14" s="4">
        <v>0</v>
      </c>
      <c r="AA14" s="4">
        <v>1311126.9190954301</v>
      </c>
      <c r="AB14" s="4">
        <v>0</v>
      </c>
      <c r="AC14" s="4">
        <v>0</v>
      </c>
      <c r="AE14" s="4">
        <v>0</v>
      </c>
      <c r="AG14" s="4">
        <v>0</v>
      </c>
      <c r="AI14" s="4">
        <v>2955999.4695710298</v>
      </c>
      <c r="AJ14" s="4">
        <v>0</v>
      </c>
      <c r="AK14" s="4">
        <v>0</v>
      </c>
      <c r="AM14" s="4">
        <v>9759.4395242745904</v>
      </c>
      <c r="AN14" s="4">
        <v>0</v>
      </c>
      <c r="AP14" s="4">
        <v>2952388.8701647301</v>
      </c>
      <c r="AQ14" s="4">
        <v>0</v>
      </c>
      <c r="AS14" s="4">
        <v>0</v>
      </c>
      <c r="AU14" s="4">
        <v>36551</v>
      </c>
      <c r="AV14" s="4">
        <v>0</v>
      </c>
      <c r="AW14" s="4">
        <v>0</v>
      </c>
      <c r="AY14" s="4">
        <v>23918</v>
      </c>
      <c r="AZ14" s="4">
        <v>0</v>
      </c>
      <c r="BA14" s="4">
        <v>0</v>
      </c>
      <c r="BC14" s="4">
        <v>1260</v>
      </c>
      <c r="BD14" s="4">
        <v>0</v>
      </c>
      <c r="BE14" s="4">
        <v>0</v>
      </c>
      <c r="BG14" s="4">
        <v>3163</v>
      </c>
      <c r="BH14" s="4">
        <v>0</v>
      </c>
      <c r="BI14" s="4">
        <v>0</v>
      </c>
      <c r="BK14" s="4">
        <v>185558</v>
      </c>
      <c r="BL14" s="4">
        <v>0</v>
      </c>
      <c r="BM14" s="4">
        <v>0</v>
      </c>
      <c r="BO14" s="4">
        <v>1713.9220097141899</v>
      </c>
      <c r="BP14" s="4">
        <v>0</v>
      </c>
      <c r="BQ14" s="4">
        <v>0</v>
      </c>
      <c r="BS14" s="4">
        <v>0</v>
      </c>
      <c r="BT14" s="4">
        <v>0</v>
      </c>
      <c r="BV14" s="4">
        <v>405.6628</v>
      </c>
      <c r="BW14" s="4">
        <v>0</v>
      </c>
      <c r="BX14" s="4">
        <v>0</v>
      </c>
      <c r="BZ14" s="4">
        <v>1386.7113999999999</v>
      </c>
      <c r="CA14" s="4">
        <v>0</v>
      </c>
      <c r="CB14" s="4">
        <v>0</v>
      </c>
      <c r="CD14" s="4">
        <v>0</v>
      </c>
      <c r="CE14" s="4">
        <v>0</v>
      </c>
      <c r="CG14" s="4">
        <v>0</v>
      </c>
      <c r="CH14" s="4">
        <v>0</v>
      </c>
      <c r="CJ14" s="4">
        <v>1.7831999999999999</v>
      </c>
      <c r="CK14" s="4">
        <v>0</v>
      </c>
      <c r="CM14" s="4">
        <v>238153.89300000001</v>
      </c>
      <c r="CN14" s="4">
        <v>0</v>
      </c>
      <c r="CP14" s="4">
        <v>0</v>
      </c>
      <c r="CR14" s="4">
        <v>0</v>
      </c>
      <c r="CS14" s="6">
        <f t="shared" si="0"/>
        <v>250450</v>
      </c>
    </row>
    <row r="15" spans="1:97">
      <c r="A15" s="1" t="s">
        <v>77</v>
      </c>
      <c r="C15" s="4">
        <v>5142208.3206753498</v>
      </c>
      <c r="D15" s="4">
        <v>4764.0870000000004</v>
      </c>
      <c r="E15" s="4">
        <v>11531.275</v>
      </c>
      <c r="G15" s="4">
        <v>4889813.40994984</v>
      </c>
      <c r="H15" s="4">
        <v>950.69899999999996</v>
      </c>
      <c r="I15" s="4">
        <v>1395.4159999999999</v>
      </c>
      <c r="K15" s="4">
        <v>197499.168616921</v>
      </c>
      <c r="L15" s="4">
        <v>0</v>
      </c>
      <c r="M15" s="4">
        <v>0</v>
      </c>
      <c r="O15" s="4">
        <v>1151325.7985803401</v>
      </c>
      <c r="P15" s="4">
        <v>679.76400000000001</v>
      </c>
      <c r="Q15" s="4">
        <v>2952.7469999999998</v>
      </c>
      <c r="S15" s="4">
        <v>2193463.0666606501</v>
      </c>
      <c r="T15" s="4">
        <v>0</v>
      </c>
      <c r="U15" s="4">
        <v>318.113</v>
      </c>
      <c r="W15" s="4">
        <v>7744.2010864293798</v>
      </c>
      <c r="X15" s="4">
        <v>0</v>
      </c>
      <c r="Y15" s="4">
        <v>0</v>
      </c>
      <c r="AA15" s="4">
        <v>928488.46112503798</v>
      </c>
      <c r="AB15" s="4">
        <v>128.071</v>
      </c>
      <c r="AC15" s="4">
        <v>2565.0830000000001</v>
      </c>
      <c r="AE15" s="4">
        <v>0</v>
      </c>
      <c r="AG15" s="4">
        <v>35090.406616508903</v>
      </c>
      <c r="AI15" s="4">
        <v>2961320.85435024</v>
      </c>
      <c r="AJ15" s="4">
        <v>0</v>
      </c>
      <c r="AK15" s="4">
        <v>22881.645499999999</v>
      </c>
      <c r="AM15" s="4">
        <v>4830.0401429690201</v>
      </c>
      <c r="AN15" s="4">
        <v>0</v>
      </c>
      <c r="AP15" s="4">
        <v>8125771.0349548701</v>
      </c>
      <c r="AQ15" s="4">
        <v>6320.7419</v>
      </c>
      <c r="AS15" s="4">
        <v>0</v>
      </c>
      <c r="AU15" s="4">
        <v>64065.373</v>
      </c>
      <c r="AV15" s="4">
        <v>20.717478939461898</v>
      </c>
      <c r="AW15" s="4">
        <v>158.618198130255</v>
      </c>
      <c r="AY15" s="4">
        <v>24939.687000000002</v>
      </c>
      <c r="AZ15" s="4">
        <v>8.06500323004866</v>
      </c>
      <c r="BA15" s="4">
        <v>61.747680980060103</v>
      </c>
      <c r="BC15" s="4">
        <v>315.99279999999999</v>
      </c>
      <c r="BD15" s="4">
        <v>0.102185843498041</v>
      </c>
      <c r="BE15" s="4">
        <v>0.78236036428187505</v>
      </c>
      <c r="BG15" s="4">
        <v>9633.6483000000007</v>
      </c>
      <c r="BH15" s="4">
        <v>3.1153319869913698</v>
      </c>
      <c r="BI15" s="4">
        <v>23.8517605254027</v>
      </c>
      <c r="BK15" s="4">
        <v>294075.41970000003</v>
      </c>
      <c r="BL15" s="4">
        <v>0</v>
      </c>
      <c r="BM15" s="4">
        <v>0</v>
      </c>
      <c r="BO15" s="4">
        <v>569.79600000000005</v>
      </c>
      <c r="BP15" s="4">
        <v>0</v>
      </c>
      <c r="BQ15" s="4">
        <v>0</v>
      </c>
      <c r="BS15" s="4">
        <v>0</v>
      </c>
      <c r="BT15" s="4">
        <v>0</v>
      </c>
      <c r="BV15" s="4">
        <v>730.62199999999996</v>
      </c>
      <c r="BW15" s="4">
        <v>0</v>
      </c>
      <c r="BX15" s="4">
        <v>0</v>
      </c>
      <c r="BZ15" s="4">
        <v>1412.8050000000001</v>
      </c>
      <c r="CA15" s="4">
        <v>0</v>
      </c>
      <c r="CB15" s="4">
        <v>0</v>
      </c>
      <c r="CD15" s="4">
        <v>0</v>
      </c>
      <c r="CE15" s="4">
        <v>0</v>
      </c>
      <c r="CG15" s="4">
        <v>0</v>
      </c>
      <c r="CH15" s="4">
        <v>0</v>
      </c>
      <c r="CJ15" s="4">
        <v>2864.99</v>
      </c>
      <c r="CK15" s="4">
        <v>0</v>
      </c>
      <c r="CM15" s="4">
        <v>576866.44499999995</v>
      </c>
      <c r="CN15" s="4">
        <v>0</v>
      </c>
      <c r="CP15" s="4">
        <v>790.476</v>
      </c>
      <c r="CR15" s="4">
        <v>86516.728000000003</v>
      </c>
      <c r="CS15" s="6">
        <f t="shared" si="0"/>
        <v>393307.12080000003</v>
      </c>
    </row>
    <row r="16" spans="1:97">
      <c r="A16" s="1" t="s">
        <v>76</v>
      </c>
      <c r="C16" s="4">
        <v>3354050.7434111298</v>
      </c>
      <c r="D16" s="4">
        <v>1259.5450000000001</v>
      </c>
      <c r="E16" s="4">
        <v>3648.3240000000001</v>
      </c>
      <c r="G16" s="4">
        <v>430060.64241425798</v>
      </c>
      <c r="H16" s="4">
        <v>0</v>
      </c>
      <c r="I16" s="4">
        <v>0</v>
      </c>
      <c r="K16" s="4">
        <v>5173.30529126497</v>
      </c>
      <c r="L16" s="4">
        <v>0</v>
      </c>
      <c r="M16" s="4">
        <v>0</v>
      </c>
      <c r="O16" s="4">
        <v>870863.42312391801</v>
      </c>
      <c r="P16" s="4">
        <v>10.993</v>
      </c>
      <c r="Q16" s="4">
        <v>705.65800000000002</v>
      </c>
      <c r="S16" s="4">
        <v>301754.44823299901</v>
      </c>
      <c r="T16" s="4">
        <v>0</v>
      </c>
      <c r="U16" s="4">
        <v>465.73099999999999</v>
      </c>
      <c r="W16" s="4">
        <v>3018.9680069855499</v>
      </c>
      <c r="X16" s="4">
        <v>0</v>
      </c>
      <c r="Y16" s="4">
        <v>0</v>
      </c>
      <c r="AA16" s="4">
        <v>514201.44394079997</v>
      </c>
      <c r="AB16" s="4">
        <v>0</v>
      </c>
      <c r="AC16" s="4">
        <v>915.423</v>
      </c>
      <c r="AE16" s="4">
        <v>0</v>
      </c>
      <c r="AG16" s="4">
        <v>1001.6024634</v>
      </c>
      <c r="AI16" s="4">
        <v>1295769.0583530001</v>
      </c>
      <c r="AJ16" s="4">
        <v>0</v>
      </c>
      <c r="AK16" s="4">
        <v>10359.171850000001</v>
      </c>
      <c r="AM16" s="4">
        <v>682.19030880000003</v>
      </c>
      <c r="AN16" s="4">
        <v>0</v>
      </c>
      <c r="AP16" s="4">
        <v>2183138.5651614</v>
      </c>
      <c r="AQ16" s="4">
        <v>0</v>
      </c>
      <c r="AS16" s="4">
        <v>0</v>
      </c>
      <c r="AU16" s="4">
        <v>9651.4884000000002</v>
      </c>
      <c r="AV16" s="4">
        <v>4</v>
      </c>
      <c r="AW16" s="4">
        <v>38.610944272452301</v>
      </c>
      <c r="AY16" s="4">
        <v>6145.1592000000001</v>
      </c>
      <c r="AZ16" s="4">
        <v>2</v>
      </c>
      <c r="BA16" s="4">
        <v>24.583814390384301</v>
      </c>
      <c r="BC16" s="4">
        <v>451.25200000000001</v>
      </c>
      <c r="BD16" s="4">
        <v>1</v>
      </c>
      <c r="BE16" s="4">
        <v>1.80524133716336</v>
      </c>
      <c r="BG16" s="4">
        <v>0</v>
      </c>
      <c r="BH16" s="4">
        <v>0</v>
      </c>
      <c r="BI16" s="4">
        <v>0</v>
      </c>
      <c r="BK16" s="4">
        <v>153066.68499999799</v>
      </c>
      <c r="BL16" s="4">
        <v>0</v>
      </c>
      <c r="BM16" s="4">
        <v>0</v>
      </c>
      <c r="BO16" s="4">
        <v>765.36400000000003</v>
      </c>
      <c r="BP16" s="4">
        <v>0</v>
      </c>
      <c r="BQ16" s="4">
        <v>0</v>
      </c>
      <c r="BS16" s="4">
        <v>0</v>
      </c>
      <c r="BT16" s="4">
        <v>0</v>
      </c>
      <c r="BV16" s="4">
        <v>882.82299999999998</v>
      </c>
      <c r="BW16" s="4">
        <v>0</v>
      </c>
      <c r="BX16" s="4">
        <v>0</v>
      </c>
      <c r="BZ16" s="4">
        <v>1277.5070000000001</v>
      </c>
      <c r="CA16" s="4">
        <v>0</v>
      </c>
      <c r="CB16" s="4">
        <v>0</v>
      </c>
      <c r="CD16" s="4">
        <v>0</v>
      </c>
      <c r="CE16" s="4">
        <v>0</v>
      </c>
      <c r="CG16" s="4">
        <v>592.70399999999995</v>
      </c>
      <c r="CH16" s="4">
        <v>0</v>
      </c>
      <c r="CJ16" s="4">
        <v>16375.236000000001</v>
      </c>
      <c r="CK16" s="4">
        <v>0</v>
      </c>
      <c r="CM16" s="4">
        <v>95542.976999999999</v>
      </c>
      <c r="CN16" s="4">
        <v>0</v>
      </c>
      <c r="CP16" s="4">
        <v>0</v>
      </c>
      <c r="CR16" s="4">
        <v>0</v>
      </c>
      <c r="CS16" s="6">
        <f t="shared" si="0"/>
        <v>169386.58459999799</v>
      </c>
    </row>
    <row r="17" spans="1:97">
      <c r="A17" s="1" t="s">
        <v>75</v>
      </c>
      <c r="C17" s="4">
        <v>4329286.1227733698</v>
      </c>
      <c r="D17" s="4">
        <v>2230.0700000000002</v>
      </c>
      <c r="E17" s="4">
        <v>3936.3380000000002</v>
      </c>
      <c r="G17" s="4">
        <v>1619631.20794386</v>
      </c>
      <c r="H17" s="4">
        <v>369.08699999999999</v>
      </c>
      <c r="I17" s="4">
        <v>215.34800000000001</v>
      </c>
      <c r="K17" s="4">
        <v>88210.202558005098</v>
      </c>
      <c r="L17" s="4">
        <v>0</v>
      </c>
      <c r="M17" s="4">
        <v>0</v>
      </c>
      <c r="O17" s="4">
        <v>1198550.3115032199</v>
      </c>
      <c r="P17" s="4">
        <v>247.381</v>
      </c>
      <c r="Q17" s="4">
        <v>5027.4560000000001</v>
      </c>
      <c r="S17" s="4">
        <v>537256.03401126002</v>
      </c>
      <c r="T17" s="4">
        <v>11.24</v>
      </c>
      <c r="U17" s="4">
        <v>473.12599999999998</v>
      </c>
      <c r="W17" s="4">
        <v>31953.223526878399</v>
      </c>
      <c r="X17" s="4">
        <v>0</v>
      </c>
      <c r="Y17" s="4">
        <v>0</v>
      </c>
      <c r="AA17" s="4">
        <v>914977.39891880006</v>
      </c>
      <c r="AB17" s="4">
        <v>0</v>
      </c>
      <c r="AC17" s="4">
        <v>4228.7690000000002</v>
      </c>
      <c r="AE17" s="4">
        <v>106254.80767720001</v>
      </c>
      <c r="AG17" s="4">
        <v>2054.5789180000002</v>
      </c>
      <c r="AI17" s="4">
        <v>739701.538191</v>
      </c>
      <c r="AJ17" s="4">
        <v>73.319159999999997</v>
      </c>
      <c r="AK17" s="4">
        <v>20888.580699999999</v>
      </c>
      <c r="AM17" s="4">
        <v>785260.08791999996</v>
      </c>
      <c r="AN17" s="4">
        <v>0</v>
      </c>
      <c r="AP17" s="4">
        <v>2872901.1743585998</v>
      </c>
      <c r="AQ17" s="4">
        <v>0</v>
      </c>
      <c r="AS17" s="4">
        <v>0</v>
      </c>
      <c r="AU17" s="4">
        <v>17516.667099999999</v>
      </c>
      <c r="AV17" s="4">
        <v>3</v>
      </c>
      <c r="AW17" s="4">
        <v>80.063183189376403</v>
      </c>
      <c r="AY17" s="4">
        <v>6090.1584999999995</v>
      </c>
      <c r="AZ17" s="4">
        <v>1</v>
      </c>
      <c r="BA17" s="4">
        <v>27.836201536183601</v>
      </c>
      <c r="BC17" s="4">
        <v>678.36980000000005</v>
      </c>
      <c r="BD17" s="4">
        <v>0</v>
      </c>
      <c r="BE17" s="4">
        <v>3.10061527444</v>
      </c>
      <c r="BG17" s="4">
        <v>0</v>
      </c>
      <c r="BH17" s="4">
        <v>0</v>
      </c>
      <c r="BI17" s="4">
        <v>0</v>
      </c>
      <c r="BK17" s="4">
        <v>155211.82919999899</v>
      </c>
      <c r="BL17" s="4">
        <v>0</v>
      </c>
      <c r="BM17" s="4">
        <v>0</v>
      </c>
      <c r="BO17" s="4">
        <v>1072.2170000000001</v>
      </c>
      <c r="BP17" s="4">
        <v>0</v>
      </c>
      <c r="BQ17" s="4">
        <v>0</v>
      </c>
      <c r="BS17" s="4">
        <v>0</v>
      </c>
      <c r="BT17" s="4">
        <v>0</v>
      </c>
      <c r="BV17" s="4">
        <v>8426.3430000000008</v>
      </c>
      <c r="BW17" s="4">
        <v>0</v>
      </c>
      <c r="BX17" s="4">
        <v>0</v>
      </c>
      <c r="BZ17" s="4">
        <v>55.521599999999999</v>
      </c>
      <c r="CA17" s="4">
        <v>0</v>
      </c>
      <c r="CB17" s="4">
        <v>0</v>
      </c>
      <c r="CD17" s="4">
        <v>269.75599999999997</v>
      </c>
      <c r="CE17" s="4">
        <v>0</v>
      </c>
      <c r="CG17" s="4">
        <v>708.81849999999997</v>
      </c>
      <c r="CH17" s="4">
        <v>0</v>
      </c>
      <c r="CJ17" s="4">
        <v>14943.666999999999</v>
      </c>
      <c r="CK17" s="4">
        <v>0</v>
      </c>
      <c r="CM17" s="4">
        <v>180188.89499999999</v>
      </c>
      <c r="CN17" s="4">
        <v>0</v>
      </c>
      <c r="CP17" s="4">
        <v>37.979999999999997</v>
      </c>
      <c r="CR17" s="4">
        <v>0</v>
      </c>
      <c r="CS17" s="6">
        <f t="shared" si="0"/>
        <v>179612.02459999899</v>
      </c>
    </row>
    <row r="18" spans="1:97">
      <c r="A18" s="1" t="s">
        <v>74</v>
      </c>
      <c r="C18" s="4">
        <v>7374893.6776334103</v>
      </c>
      <c r="D18" s="4">
        <v>3887.8580000000002</v>
      </c>
      <c r="E18" s="4">
        <v>16980.868999999999</v>
      </c>
      <c r="G18" s="4">
        <v>1992070.0422702001</v>
      </c>
      <c r="H18" s="4">
        <v>435.07499999999999</v>
      </c>
      <c r="I18" s="4">
        <v>511.59</v>
      </c>
      <c r="K18" s="4">
        <v>50009.281199903897</v>
      </c>
      <c r="L18" s="4">
        <v>0</v>
      </c>
      <c r="M18" s="4">
        <v>0</v>
      </c>
      <c r="O18" s="4">
        <v>1681001.5855548701</v>
      </c>
      <c r="P18" s="4">
        <v>285.74900000000002</v>
      </c>
      <c r="Q18" s="4">
        <v>5564.4340000000002</v>
      </c>
      <c r="S18" s="4">
        <v>676618.19244143297</v>
      </c>
      <c r="T18" s="4">
        <v>333.22</v>
      </c>
      <c r="U18" s="4">
        <v>1312.6310000000001</v>
      </c>
      <c r="W18" s="4">
        <v>8802.9316571239906</v>
      </c>
      <c r="X18" s="4">
        <v>0</v>
      </c>
      <c r="Y18" s="4">
        <v>0</v>
      </c>
      <c r="AA18" s="4">
        <v>1633909.3290608099</v>
      </c>
      <c r="AB18" s="4">
        <v>264.93900000000002</v>
      </c>
      <c r="AC18" s="4">
        <v>9148.1260000000002</v>
      </c>
      <c r="AE18" s="4">
        <v>0</v>
      </c>
      <c r="AG18" s="4">
        <v>44710.258477575997</v>
      </c>
      <c r="AI18" s="4">
        <v>1894396.2705305</v>
      </c>
      <c r="AJ18" s="4">
        <v>0</v>
      </c>
      <c r="AK18" s="4">
        <v>33131.507599999997</v>
      </c>
      <c r="AM18" s="4">
        <v>1793.18926730367</v>
      </c>
      <c r="AN18" s="4">
        <v>0</v>
      </c>
      <c r="AP18" s="4">
        <v>8066977.1399760302</v>
      </c>
      <c r="AQ18" s="4">
        <v>11682.131600000001</v>
      </c>
      <c r="AS18" s="4">
        <v>0</v>
      </c>
      <c r="AU18" s="4">
        <v>66891.926999999996</v>
      </c>
      <c r="AV18" s="4">
        <v>20.8882405154304</v>
      </c>
      <c r="AW18" s="4">
        <v>177.55004438115799</v>
      </c>
      <c r="AY18" s="4">
        <v>35435.741600000001</v>
      </c>
      <c r="AZ18" s="4">
        <v>11.0654652449083</v>
      </c>
      <c r="BA18" s="4">
        <v>94.056454581720303</v>
      </c>
      <c r="BC18" s="4">
        <v>808.02149999999995</v>
      </c>
      <c r="BD18" s="4">
        <v>0.25231964738642998</v>
      </c>
      <c r="BE18" s="4">
        <v>2.1447170027846498</v>
      </c>
      <c r="BG18" s="4">
        <v>5744.9749000000002</v>
      </c>
      <c r="BH18" s="4">
        <v>1.7939745922749499</v>
      </c>
      <c r="BI18" s="4">
        <v>15.248784034337</v>
      </c>
      <c r="BK18" s="4">
        <v>251951.55170000001</v>
      </c>
      <c r="BL18" s="4">
        <v>0</v>
      </c>
      <c r="BM18" s="4">
        <v>0</v>
      </c>
      <c r="BO18" s="4">
        <v>297.33300000000003</v>
      </c>
      <c r="BP18" s="4">
        <v>0</v>
      </c>
      <c r="BQ18" s="4">
        <v>0</v>
      </c>
      <c r="BS18" s="4">
        <v>0</v>
      </c>
      <c r="BT18" s="4">
        <v>0</v>
      </c>
      <c r="BV18" s="4">
        <v>32.119636363636403</v>
      </c>
      <c r="BW18" s="4">
        <v>0</v>
      </c>
      <c r="BX18" s="4">
        <v>0</v>
      </c>
      <c r="BZ18" s="4">
        <v>1044.299</v>
      </c>
      <c r="CA18" s="4">
        <v>0</v>
      </c>
      <c r="CB18" s="4">
        <v>0</v>
      </c>
      <c r="CD18" s="4">
        <v>0</v>
      </c>
      <c r="CE18" s="4">
        <v>0</v>
      </c>
      <c r="CG18" s="4">
        <v>0</v>
      </c>
      <c r="CH18" s="4">
        <v>0</v>
      </c>
      <c r="CJ18" s="4">
        <v>755.84100000000001</v>
      </c>
      <c r="CK18" s="4">
        <v>0</v>
      </c>
      <c r="CM18" s="4">
        <v>405870.89500000002</v>
      </c>
      <c r="CN18" s="4">
        <v>0</v>
      </c>
      <c r="CP18" s="4">
        <v>0</v>
      </c>
      <c r="CR18" s="4">
        <v>0</v>
      </c>
      <c r="CS18" s="6">
        <f t="shared" si="0"/>
        <v>361155.21669999999</v>
      </c>
    </row>
    <row r="20" spans="1:97" ht="15.75">
      <c r="A20" s="3" t="s">
        <v>100</v>
      </c>
    </row>
    <row r="21" spans="1:97" ht="38.25">
      <c r="B21" s="2" t="s">
        <v>151</v>
      </c>
      <c r="C21" s="2" t="s">
        <v>71</v>
      </c>
      <c r="D21" s="2" t="s">
        <v>70</v>
      </c>
      <c r="E21" s="2" t="s">
        <v>69</v>
      </c>
      <c r="F21" s="2" t="s">
        <v>152</v>
      </c>
      <c r="G21" s="2" t="s">
        <v>68</v>
      </c>
      <c r="H21" s="2" t="s">
        <v>67</v>
      </c>
      <c r="I21" s="2" t="s">
        <v>66</v>
      </c>
      <c r="J21" s="2" t="s">
        <v>153</v>
      </c>
      <c r="K21" s="2" t="s">
        <v>65</v>
      </c>
      <c r="L21" s="2" t="s">
        <v>64</v>
      </c>
      <c r="M21" s="2" t="s">
        <v>63</v>
      </c>
      <c r="N21" s="2" t="s">
        <v>154</v>
      </c>
      <c r="O21" s="2" t="s">
        <v>62</v>
      </c>
      <c r="P21" s="2" t="s">
        <v>61</v>
      </c>
      <c r="Q21" s="2" t="s">
        <v>60</v>
      </c>
      <c r="R21" s="2" t="s">
        <v>155</v>
      </c>
      <c r="S21" s="2" t="s">
        <v>59</v>
      </c>
      <c r="T21" s="2" t="s">
        <v>58</v>
      </c>
      <c r="U21" s="2" t="s">
        <v>57</v>
      </c>
      <c r="V21" s="2" t="s">
        <v>156</v>
      </c>
      <c r="W21" s="2" t="s">
        <v>56</v>
      </c>
      <c r="X21" s="2" t="s">
        <v>55</v>
      </c>
      <c r="Y21" s="2" t="s">
        <v>54</v>
      </c>
      <c r="Z21" s="2" t="s">
        <v>157</v>
      </c>
      <c r="AA21" s="2" t="s">
        <v>53</v>
      </c>
      <c r="AB21" s="2" t="s">
        <v>52</v>
      </c>
      <c r="AC21" s="2" t="s">
        <v>51</v>
      </c>
      <c r="AD21" s="2" t="s">
        <v>158</v>
      </c>
      <c r="AE21" s="2" t="s">
        <v>50</v>
      </c>
      <c r="AF21" s="2" t="s">
        <v>159</v>
      </c>
      <c r="AG21" s="2" t="s">
        <v>49</v>
      </c>
      <c r="AH21" s="2" t="s">
        <v>160</v>
      </c>
      <c r="AI21" s="2" t="s">
        <v>48</v>
      </c>
      <c r="AJ21" s="2" t="s">
        <v>47</v>
      </c>
      <c r="AK21" s="2" t="s">
        <v>46</v>
      </c>
      <c r="AL21" s="2" t="s">
        <v>161</v>
      </c>
      <c r="AM21" s="2" t="s">
        <v>45</v>
      </c>
      <c r="AN21" s="2" t="s">
        <v>44</v>
      </c>
      <c r="AO21" s="2" t="s">
        <v>162</v>
      </c>
      <c r="AP21" s="2" t="s">
        <v>43</v>
      </c>
      <c r="AQ21" s="2" t="s">
        <v>42</v>
      </c>
      <c r="AR21" s="2" t="s">
        <v>163</v>
      </c>
      <c r="AS21" s="2" t="s">
        <v>41</v>
      </c>
      <c r="AT21" s="2" t="s">
        <v>164</v>
      </c>
      <c r="AU21" s="2" t="s">
        <v>99</v>
      </c>
      <c r="AV21" s="2" t="s">
        <v>98</v>
      </c>
      <c r="AW21" s="2" t="s">
        <v>97</v>
      </c>
      <c r="AX21" s="2" t="s">
        <v>165</v>
      </c>
      <c r="AY21" s="2" t="s">
        <v>96</v>
      </c>
      <c r="AZ21" s="2" t="s">
        <v>95</v>
      </c>
      <c r="BA21" s="2" t="s">
        <v>94</v>
      </c>
      <c r="BB21" s="2" t="s">
        <v>166</v>
      </c>
      <c r="BC21" s="2" t="s">
        <v>93</v>
      </c>
      <c r="BD21" s="2" t="s">
        <v>92</v>
      </c>
      <c r="BE21" s="2" t="s">
        <v>91</v>
      </c>
      <c r="BF21" s="2" t="s">
        <v>167</v>
      </c>
      <c r="BG21" s="2" t="s">
        <v>90</v>
      </c>
      <c r="BH21" s="2" t="s">
        <v>89</v>
      </c>
      <c r="BI21" s="2" t="s">
        <v>88</v>
      </c>
      <c r="BJ21" s="2" t="s">
        <v>168</v>
      </c>
      <c r="BK21" s="2" t="s">
        <v>37</v>
      </c>
      <c r="BL21" s="2" t="s">
        <v>36</v>
      </c>
      <c r="BM21" s="2" t="s">
        <v>35</v>
      </c>
      <c r="BN21" s="2" t="s">
        <v>169</v>
      </c>
      <c r="BO21" s="2" t="s">
        <v>34</v>
      </c>
      <c r="BP21" s="2" t="s">
        <v>33</v>
      </c>
      <c r="BQ21" s="2" t="s">
        <v>32</v>
      </c>
      <c r="BR21" s="2" t="s">
        <v>170</v>
      </c>
      <c r="BS21" s="2" t="s">
        <v>31</v>
      </c>
      <c r="BT21" s="2" t="s">
        <v>30</v>
      </c>
      <c r="BU21" s="2" t="s">
        <v>171</v>
      </c>
      <c r="BV21" s="2" t="s">
        <v>29</v>
      </c>
      <c r="BW21" s="2" t="s">
        <v>28</v>
      </c>
      <c r="BX21" s="2" t="s">
        <v>27</v>
      </c>
      <c r="BY21" s="2" t="s">
        <v>172</v>
      </c>
      <c r="BZ21" s="2" t="s">
        <v>26</v>
      </c>
      <c r="CA21" s="2" t="s">
        <v>25</v>
      </c>
      <c r="CB21" s="2" t="s">
        <v>24</v>
      </c>
      <c r="CC21" s="2" t="s">
        <v>173</v>
      </c>
      <c r="CD21" s="2" t="s">
        <v>23</v>
      </c>
      <c r="CE21" s="2" t="s">
        <v>22</v>
      </c>
      <c r="CF21" s="2" t="s">
        <v>174</v>
      </c>
      <c r="CG21" s="2" t="s">
        <v>21</v>
      </c>
      <c r="CH21" s="2" t="s">
        <v>20</v>
      </c>
      <c r="CI21" s="2" t="s">
        <v>175</v>
      </c>
      <c r="CJ21" s="2" t="s">
        <v>19</v>
      </c>
      <c r="CK21" s="2" t="s">
        <v>18</v>
      </c>
      <c r="CL21" s="2" t="s">
        <v>176</v>
      </c>
      <c r="CM21" s="2" t="s">
        <v>17</v>
      </c>
      <c r="CN21" s="2" t="s">
        <v>16</v>
      </c>
      <c r="CO21" s="2" t="s">
        <v>177</v>
      </c>
      <c r="CP21" s="2" t="s">
        <v>15</v>
      </c>
      <c r="CQ21" s="2" t="s">
        <v>178</v>
      </c>
      <c r="CR21" s="2" t="s">
        <v>14</v>
      </c>
      <c r="CS21" s="2" t="s">
        <v>101</v>
      </c>
    </row>
    <row r="22" spans="1:97">
      <c r="A22" s="1" t="s">
        <v>87</v>
      </c>
      <c r="C22" s="4">
        <v>215004670.594311</v>
      </c>
      <c r="D22" s="4">
        <v>199835.43983369801</v>
      </c>
      <c r="E22" s="4">
        <v>115802.59708307</v>
      </c>
      <c r="G22" s="4">
        <v>22433213.862839699</v>
      </c>
      <c r="H22" s="4">
        <v>1310.8853114073199</v>
      </c>
      <c r="I22" s="4">
        <v>18136.2001419179</v>
      </c>
      <c r="K22" s="4">
        <v>90339.056034045105</v>
      </c>
      <c r="L22" s="4">
        <v>0</v>
      </c>
      <c r="M22" s="4">
        <v>0</v>
      </c>
      <c r="O22" s="4">
        <v>38416294.009117901</v>
      </c>
      <c r="P22" s="4">
        <v>14207.9125609037</v>
      </c>
      <c r="Q22" s="4">
        <v>12560.559008959901</v>
      </c>
      <c r="S22" s="4">
        <v>13572063.584486</v>
      </c>
      <c r="T22" s="4">
        <v>116.318784763633</v>
      </c>
      <c r="U22" s="4">
        <v>954.66639968207096</v>
      </c>
      <c r="W22" s="4">
        <v>80557.520224638996</v>
      </c>
      <c r="X22" s="4">
        <v>0</v>
      </c>
      <c r="Y22" s="4">
        <v>0</v>
      </c>
      <c r="AA22" s="4">
        <v>22071031.188895501</v>
      </c>
      <c r="AB22" s="4">
        <v>1949.27152040703</v>
      </c>
      <c r="AC22" s="4">
        <v>0</v>
      </c>
      <c r="AE22" s="4">
        <v>753820.27270400396</v>
      </c>
      <c r="AG22" s="4">
        <v>141699.83149940299</v>
      </c>
      <c r="AI22" s="4">
        <v>24431584.811154298</v>
      </c>
      <c r="AJ22" s="4">
        <v>0</v>
      </c>
      <c r="AK22" s="4">
        <v>14483.0096548931</v>
      </c>
      <c r="AM22" s="4">
        <v>21161630.9643884</v>
      </c>
      <c r="AN22" s="4">
        <v>0</v>
      </c>
      <c r="AP22" s="4">
        <v>57105500.691379897</v>
      </c>
      <c r="AQ22" s="4">
        <v>0</v>
      </c>
      <c r="AS22" s="4">
        <v>0</v>
      </c>
      <c r="AU22" s="4">
        <v>1182394.304</v>
      </c>
      <c r="AV22" s="4">
        <v>0</v>
      </c>
      <c r="AW22" s="4">
        <v>0</v>
      </c>
      <c r="AY22" s="4">
        <v>415146.08874861698</v>
      </c>
      <c r="AZ22" s="4">
        <v>796.50543899637603</v>
      </c>
      <c r="BA22" s="4">
        <v>986.77065570432296</v>
      </c>
      <c r="BC22" s="4">
        <v>58.92</v>
      </c>
      <c r="BD22" s="4">
        <v>0</v>
      </c>
      <c r="BE22" s="4">
        <v>0</v>
      </c>
      <c r="BG22" s="4">
        <v>0</v>
      </c>
      <c r="BH22" s="4">
        <v>0</v>
      </c>
      <c r="BI22" s="4">
        <v>0</v>
      </c>
      <c r="BK22" s="4">
        <v>8563199.45840846</v>
      </c>
      <c r="BL22" s="4">
        <v>0</v>
      </c>
      <c r="BM22" s="4">
        <v>0</v>
      </c>
      <c r="BO22" s="4">
        <v>-8477.7210483650197</v>
      </c>
      <c r="BP22" s="4">
        <v>0</v>
      </c>
      <c r="BQ22" s="4">
        <v>0</v>
      </c>
      <c r="BS22" s="4">
        <v>0</v>
      </c>
      <c r="BT22" s="4">
        <v>0</v>
      </c>
      <c r="BV22" s="4">
        <v>-3947.2820715325502</v>
      </c>
      <c r="BW22" s="4">
        <v>0</v>
      </c>
      <c r="BX22" s="4">
        <v>0</v>
      </c>
      <c r="BZ22" s="4">
        <v>-10107.8043162739</v>
      </c>
      <c r="CA22" s="4">
        <v>0</v>
      </c>
      <c r="CB22" s="4">
        <v>0</v>
      </c>
      <c r="CD22" s="4">
        <v>-22.7063189637935</v>
      </c>
      <c r="CE22" s="4">
        <v>0</v>
      </c>
      <c r="CG22" s="4">
        <v>-185.41335385332201</v>
      </c>
      <c r="CH22" s="4">
        <v>0</v>
      </c>
      <c r="CJ22" s="4">
        <v>-524224.24391626398</v>
      </c>
      <c r="CK22" s="4">
        <v>0</v>
      </c>
      <c r="CM22" s="4">
        <v>-2542519.99622672</v>
      </c>
      <c r="CN22" s="4">
        <v>0</v>
      </c>
      <c r="CP22" s="4">
        <v>0</v>
      </c>
      <c r="CR22" s="4">
        <v>-29048.641000388299</v>
      </c>
      <c r="CS22" s="6">
        <f t="shared" ref="CS22:CS35" si="1">SUM(AU22:BM22)</f>
        <v>10162582.047251778</v>
      </c>
    </row>
    <row r="23" spans="1:97">
      <c r="A23" s="1" t="s">
        <v>86</v>
      </c>
      <c r="C23" s="4">
        <v>128190967.27274901</v>
      </c>
      <c r="D23" s="4">
        <v>99530.024898238597</v>
      </c>
      <c r="E23" s="4">
        <v>19152.4336468603</v>
      </c>
      <c r="G23" s="4">
        <v>9890482.2974991109</v>
      </c>
      <c r="H23" s="4">
        <v>0</v>
      </c>
      <c r="I23" s="4">
        <v>3892.5260291402601</v>
      </c>
      <c r="K23" s="4">
        <v>416648.79549485398</v>
      </c>
      <c r="L23" s="4">
        <v>0</v>
      </c>
      <c r="M23" s="4">
        <v>0</v>
      </c>
      <c r="O23" s="4">
        <v>20163977.536340699</v>
      </c>
      <c r="P23" s="4">
        <v>1944.2200058203</v>
      </c>
      <c r="Q23" s="4">
        <v>1066.0426865377699</v>
      </c>
      <c r="S23" s="4">
        <v>6719158.6973940497</v>
      </c>
      <c r="T23" s="4">
        <v>0</v>
      </c>
      <c r="U23" s="4">
        <v>365.97235875000001</v>
      </c>
      <c r="W23" s="4">
        <v>38105.578272334496</v>
      </c>
      <c r="X23" s="4">
        <v>0</v>
      </c>
      <c r="Y23" s="4">
        <v>0</v>
      </c>
      <c r="AA23" s="4">
        <v>22677562.375387099</v>
      </c>
      <c r="AB23" s="4">
        <v>0</v>
      </c>
      <c r="AC23" s="4">
        <v>0</v>
      </c>
      <c r="AE23" s="4">
        <v>624865.83890050102</v>
      </c>
      <c r="AG23" s="4">
        <v>118266.148036064</v>
      </c>
      <c r="AI23" s="4">
        <v>40016845.955510899</v>
      </c>
      <c r="AJ23" s="4">
        <v>0</v>
      </c>
      <c r="AK23" s="4">
        <v>16686.3475333358</v>
      </c>
      <c r="AM23" s="4">
        <v>710054.86571222905</v>
      </c>
      <c r="AN23" s="4">
        <v>0</v>
      </c>
      <c r="AP23" s="4">
        <v>33555858.657899998</v>
      </c>
      <c r="AQ23" s="4">
        <v>0</v>
      </c>
      <c r="AS23" s="4">
        <v>370385.69938864198</v>
      </c>
      <c r="AU23" s="4">
        <v>517328.69236422097</v>
      </c>
      <c r="AV23" s="4">
        <v>40.866663107373597</v>
      </c>
      <c r="AW23" s="4">
        <v>237.00351163354</v>
      </c>
      <c r="AY23" s="4">
        <v>3473136.7053658799</v>
      </c>
      <c r="AZ23" s="4">
        <v>274.39127922689698</v>
      </c>
      <c r="BA23" s="4">
        <v>1592.04654011603</v>
      </c>
      <c r="BC23" s="4">
        <v>16717.898802591801</v>
      </c>
      <c r="BD23" s="4">
        <v>1.3199920536888701</v>
      </c>
      <c r="BE23" s="4">
        <v>7.6626197421060498</v>
      </c>
      <c r="BG23" s="4">
        <v>16265.4715682232</v>
      </c>
      <c r="BH23" s="4">
        <v>1.28413056896558</v>
      </c>
      <c r="BI23" s="4">
        <v>7.4426852096003504</v>
      </c>
      <c r="BK23" s="4">
        <v>81083.817898451394</v>
      </c>
      <c r="BL23" s="4">
        <v>0</v>
      </c>
      <c r="BM23" s="4">
        <v>0</v>
      </c>
      <c r="BO23" s="4">
        <v>-3703.8346799999999</v>
      </c>
      <c r="BP23" s="4">
        <v>0</v>
      </c>
      <c r="BQ23" s="4">
        <v>0</v>
      </c>
      <c r="BS23" s="4">
        <v>0</v>
      </c>
      <c r="BT23" s="4">
        <v>0</v>
      </c>
      <c r="BV23" s="4">
        <v>-130538.38117199999</v>
      </c>
      <c r="BW23" s="4">
        <v>0</v>
      </c>
      <c r="BX23" s="4">
        <v>0</v>
      </c>
      <c r="BZ23" s="4">
        <v>-161721.55289600001</v>
      </c>
      <c r="CA23" s="4">
        <v>0</v>
      </c>
      <c r="CB23" s="4">
        <v>0</v>
      </c>
      <c r="CD23" s="4">
        <v>0</v>
      </c>
      <c r="CE23" s="4">
        <v>0</v>
      </c>
      <c r="CG23" s="4">
        <v>0</v>
      </c>
      <c r="CH23" s="4">
        <v>0</v>
      </c>
      <c r="CJ23" s="4">
        <v>-641604.73277999996</v>
      </c>
      <c r="CK23" s="4">
        <v>0</v>
      </c>
      <c r="CM23" s="4">
        <v>-933001.15614400001</v>
      </c>
      <c r="CN23" s="4">
        <v>0</v>
      </c>
      <c r="CP23" s="4">
        <v>-116803.23616</v>
      </c>
      <c r="CR23" s="4">
        <v>-2842.1406400000001</v>
      </c>
      <c r="CS23" s="6">
        <f t="shared" si="1"/>
        <v>4106694.6034210259</v>
      </c>
    </row>
    <row r="24" spans="1:97">
      <c r="A24" s="1" t="s">
        <v>85</v>
      </c>
      <c r="C24" s="4">
        <v>160025643.53820401</v>
      </c>
      <c r="D24" s="4">
        <v>1271164.0694742401</v>
      </c>
      <c r="E24" s="4">
        <v>64624.709835246198</v>
      </c>
      <c r="G24" s="4">
        <v>13617206.8644691</v>
      </c>
      <c r="H24" s="4">
        <v>0</v>
      </c>
      <c r="I24" s="4">
        <v>5777.5050536682902</v>
      </c>
      <c r="K24" s="4">
        <v>217849.60579119</v>
      </c>
      <c r="L24" s="4">
        <v>0</v>
      </c>
      <c r="M24" s="4">
        <v>0</v>
      </c>
      <c r="O24" s="4">
        <v>29108058.3808887</v>
      </c>
      <c r="P24" s="4">
        <v>2080.22729558728</v>
      </c>
      <c r="Q24" s="4">
        <v>13715.842469898</v>
      </c>
      <c r="S24" s="4">
        <v>13797330.4196814</v>
      </c>
      <c r="T24" s="4">
        <v>1128.6065645788401</v>
      </c>
      <c r="U24" s="4">
        <v>1388.5157219832499</v>
      </c>
      <c r="W24" s="4">
        <v>124032.595834259</v>
      </c>
      <c r="X24" s="4">
        <v>0</v>
      </c>
      <c r="Y24" s="4">
        <v>0</v>
      </c>
      <c r="AA24" s="4">
        <v>17938055.078925401</v>
      </c>
      <c r="AB24" s="4">
        <v>0</v>
      </c>
      <c r="AC24" s="4">
        <v>2655.9155900485598</v>
      </c>
      <c r="AE24" s="4">
        <v>0</v>
      </c>
      <c r="AG24" s="4">
        <v>43578.566666477702</v>
      </c>
      <c r="AI24" s="4">
        <v>39500978.246985003</v>
      </c>
      <c r="AJ24" s="4">
        <v>0</v>
      </c>
      <c r="AK24" s="4">
        <v>11154.3489619026</v>
      </c>
      <c r="AM24" s="4">
        <v>945411.07020161604</v>
      </c>
      <c r="AN24" s="4">
        <v>0</v>
      </c>
      <c r="AP24" s="4">
        <v>55988040.977476701</v>
      </c>
      <c r="AQ24" s="4">
        <v>0</v>
      </c>
      <c r="AS24" s="4">
        <v>2154894.5925623602</v>
      </c>
      <c r="AU24" s="4">
        <v>346365.345594129</v>
      </c>
      <c r="AV24" s="4">
        <v>29.8045195913129</v>
      </c>
      <c r="AW24" s="4">
        <v>38.169262752531203</v>
      </c>
      <c r="AY24" s="4">
        <v>909652.353684715</v>
      </c>
      <c r="AZ24" s="4">
        <v>78.195805164868005</v>
      </c>
      <c r="BA24" s="4">
        <v>100.25019066639</v>
      </c>
      <c r="BC24" s="4">
        <v>16677.6352957013</v>
      </c>
      <c r="BD24" s="4">
        <v>0</v>
      </c>
      <c r="BE24" s="4">
        <v>0</v>
      </c>
      <c r="BG24" s="4">
        <v>0</v>
      </c>
      <c r="BH24" s="4">
        <v>0</v>
      </c>
      <c r="BI24" s="4">
        <v>0</v>
      </c>
      <c r="BK24" s="4">
        <v>3032966.3974931198</v>
      </c>
      <c r="BL24" s="4">
        <v>0</v>
      </c>
      <c r="BM24" s="4">
        <v>0</v>
      </c>
      <c r="BO24" s="4">
        <v>-7024.4097599999996</v>
      </c>
      <c r="BP24" s="4">
        <v>-14.830579999999999</v>
      </c>
      <c r="BQ24" s="4">
        <v>0</v>
      </c>
      <c r="BS24" s="4">
        <v>0</v>
      </c>
      <c r="BT24" s="4">
        <v>0</v>
      </c>
      <c r="BV24" s="4">
        <v>-130924.43777603</v>
      </c>
      <c r="BW24" s="4">
        <v>0</v>
      </c>
      <c r="BX24" s="4">
        <v>0</v>
      </c>
      <c r="BZ24" s="4">
        <v>-7.1664899999999996</v>
      </c>
      <c r="CA24" s="4">
        <v>0</v>
      </c>
      <c r="CB24" s="4">
        <v>0</v>
      </c>
      <c r="CD24" s="4">
        <v>0</v>
      </c>
      <c r="CE24" s="4">
        <v>0</v>
      </c>
      <c r="CG24" s="4">
        <v>0</v>
      </c>
      <c r="CH24" s="4">
        <v>0</v>
      </c>
      <c r="CJ24" s="4">
        <v>-1794884.0852000001</v>
      </c>
      <c r="CK24" s="4">
        <v>0</v>
      </c>
      <c r="CM24" s="4">
        <v>-264685.38630999997</v>
      </c>
      <c r="CN24" s="4">
        <v>0</v>
      </c>
      <c r="CP24" s="4">
        <v>-104869.62762</v>
      </c>
      <c r="CR24" s="4">
        <v>0</v>
      </c>
      <c r="CS24" s="6">
        <f t="shared" si="1"/>
        <v>4305908.1518458398</v>
      </c>
    </row>
    <row r="25" spans="1:97">
      <c r="A25" s="1" t="s">
        <v>84</v>
      </c>
      <c r="C25" s="4">
        <v>159611905.70775101</v>
      </c>
      <c r="D25" s="4">
        <v>643581.72692041297</v>
      </c>
      <c r="E25" s="4">
        <v>381645.701969977</v>
      </c>
      <c r="G25" s="4">
        <v>22753153.000621799</v>
      </c>
      <c r="H25" s="4">
        <v>3914.6751979231599</v>
      </c>
      <c r="I25" s="4">
        <v>3543.8336727746901</v>
      </c>
      <c r="K25" s="4">
        <v>1310696.30730422</v>
      </c>
      <c r="L25" s="4">
        <v>1011.50036004328</v>
      </c>
      <c r="M25" s="4">
        <v>715.06927551465606</v>
      </c>
      <c r="O25" s="4">
        <v>40321736.1792036</v>
      </c>
      <c r="P25" s="4">
        <v>40820.951842794602</v>
      </c>
      <c r="Q25" s="4">
        <v>63389.685886720501</v>
      </c>
      <c r="S25" s="4">
        <v>7446801.7742801895</v>
      </c>
      <c r="T25" s="4">
        <v>0</v>
      </c>
      <c r="U25" s="4">
        <v>2929.6589723605098</v>
      </c>
      <c r="W25" s="4">
        <v>1222010.9265102099</v>
      </c>
      <c r="X25" s="4">
        <v>0</v>
      </c>
      <c r="Y25" s="4">
        <v>0</v>
      </c>
      <c r="AA25" s="4">
        <v>16279287.987942399</v>
      </c>
      <c r="AB25" s="4">
        <v>5210.3877040453899</v>
      </c>
      <c r="AC25" s="4">
        <v>36296.838994731203</v>
      </c>
      <c r="AE25" s="4">
        <v>0</v>
      </c>
      <c r="AG25" s="4">
        <v>24758.212166273701</v>
      </c>
      <c r="AI25" s="4">
        <v>47925164.4646037</v>
      </c>
      <c r="AJ25" s="4">
        <v>29632.3066646511</v>
      </c>
      <c r="AK25" s="4">
        <v>292081.112794368</v>
      </c>
      <c r="AM25" s="4">
        <v>13715.3633415817</v>
      </c>
      <c r="AN25" s="4">
        <v>0</v>
      </c>
      <c r="AP25" s="4">
        <v>54432375.031146601</v>
      </c>
      <c r="AQ25" s="4">
        <v>183105.15886253101</v>
      </c>
      <c r="AS25" s="4">
        <v>0</v>
      </c>
      <c r="AU25" s="4">
        <v>2791285.0289378199</v>
      </c>
      <c r="AV25" s="4">
        <v>1096.8154417415601</v>
      </c>
      <c r="AW25" s="4">
        <v>2898.1412291353799</v>
      </c>
      <c r="AY25" s="4">
        <v>62970.648071036798</v>
      </c>
      <c r="AZ25" s="4">
        <v>0</v>
      </c>
      <c r="BA25" s="4">
        <v>0</v>
      </c>
      <c r="BC25" s="4">
        <v>8.7559271941930596</v>
      </c>
      <c r="BD25" s="4">
        <v>0</v>
      </c>
      <c r="BE25" s="4">
        <v>0</v>
      </c>
      <c r="BG25" s="4">
        <v>0</v>
      </c>
      <c r="BH25" s="4">
        <v>0</v>
      </c>
      <c r="BI25" s="4">
        <v>0</v>
      </c>
      <c r="BK25" s="4">
        <v>3612519.2637623199</v>
      </c>
      <c r="BL25" s="4">
        <v>0</v>
      </c>
      <c r="BM25" s="4">
        <v>0</v>
      </c>
      <c r="BO25" s="4">
        <v>-2668.6334400000001</v>
      </c>
      <c r="BP25" s="4">
        <v>0</v>
      </c>
      <c r="BQ25" s="4">
        <v>0</v>
      </c>
      <c r="BS25" s="4">
        <v>-143.50569999999999</v>
      </c>
      <c r="BT25" s="4">
        <v>0</v>
      </c>
      <c r="BV25" s="4">
        <v>-16387.763974344201</v>
      </c>
      <c r="BW25" s="4">
        <v>0</v>
      </c>
      <c r="BX25" s="4">
        <v>0</v>
      </c>
      <c r="BZ25" s="4">
        <v>-10540.103291141801</v>
      </c>
      <c r="CA25" s="4">
        <v>0</v>
      </c>
      <c r="CB25" s="4">
        <v>0</v>
      </c>
      <c r="CD25" s="4">
        <v>-1281.5378565573801</v>
      </c>
      <c r="CE25" s="4">
        <v>0</v>
      </c>
      <c r="CG25" s="4">
        <v>0</v>
      </c>
      <c r="CH25" s="4">
        <v>0</v>
      </c>
      <c r="CJ25" s="4">
        <v>-1207247.38562667</v>
      </c>
      <c r="CK25" s="4">
        <v>0</v>
      </c>
      <c r="CM25" s="4">
        <v>-1505131.1540195099</v>
      </c>
      <c r="CN25" s="4">
        <v>0</v>
      </c>
      <c r="CP25" s="4">
        <v>-672</v>
      </c>
      <c r="CR25" s="4">
        <v>-32581.955069670301</v>
      </c>
      <c r="CS25" s="6">
        <f t="shared" si="1"/>
        <v>6470778.6533692479</v>
      </c>
    </row>
    <row r="26" spans="1:97">
      <c r="A26" s="1" t="s">
        <v>83</v>
      </c>
      <c r="C26" s="4">
        <v>155828667.29278699</v>
      </c>
      <c r="D26" s="4">
        <v>171322.79184497401</v>
      </c>
      <c r="E26" s="4">
        <v>82189.299286160705</v>
      </c>
      <c r="G26" s="4">
        <v>15190639.337966301</v>
      </c>
      <c r="H26" s="4">
        <v>4975.67523609826</v>
      </c>
      <c r="I26" s="4">
        <v>9379.0909403122896</v>
      </c>
      <c r="K26" s="4">
        <v>86357.088040228598</v>
      </c>
      <c r="L26" s="4">
        <v>0</v>
      </c>
      <c r="M26" s="4">
        <v>0</v>
      </c>
      <c r="O26" s="4">
        <v>34004070.462743901</v>
      </c>
      <c r="P26" s="4">
        <v>12656.2769172755</v>
      </c>
      <c r="Q26" s="4">
        <v>24795.943569660401</v>
      </c>
      <c r="S26" s="4">
        <v>12488345.386654099</v>
      </c>
      <c r="T26" s="4">
        <v>1227.5444754349101</v>
      </c>
      <c r="U26" s="4">
        <v>3297.8045801867002</v>
      </c>
      <c r="W26" s="4">
        <v>17041.402321936199</v>
      </c>
      <c r="X26" s="4">
        <v>0</v>
      </c>
      <c r="Y26" s="4">
        <v>0</v>
      </c>
      <c r="AA26" s="4">
        <v>13106829.220815999</v>
      </c>
      <c r="AB26" s="4">
        <v>0</v>
      </c>
      <c r="AC26" s="4">
        <v>9401.4546635797706</v>
      </c>
      <c r="AE26" s="4">
        <v>5187888.2349592997</v>
      </c>
      <c r="AG26" s="4">
        <v>11065.630634797901</v>
      </c>
      <c r="AI26" s="4">
        <v>13448369.3871044</v>
      </c>
      <c r="AJ26" s="4">
        <v>2353.99798100422</v>
      </c>
      <c r="AK26" s="4">
        <v>65922.119695026093</v>
      </c>
      <c r="AM26" s="4">
        <v>27855274.655241501</v>
      </c>
      <c r="AN26" s="4">
        <v>0</v>
      </c>
      <c r="AP26" s="4">
        <v>30387479.125326999</v>
      </c>
      <c r="AQ26" s="4">
        <v>21679.175744368298</v>
      </c>
      <c r="AS26" s="4">
        <v>0</v>
      </c>
      <c r="AU26" s="4">
        <v>446772.01908409997</v>
      </c>
      <c r="AV26" s="4">
        <v>178.85347999999999</v>
      </c>
      <c r="AW26" s="4">
        <v>157.32731999999999</v>
      </c>
      <c r="AY26" s="4">
        <v>971297.118992912</v>
      </c>
      <c r="AZ26" s="4">
        <v>0</v>
      </c>
      <c r="BA26" s="4">
        <v>0</v>
      </c>
      <c r="BC26" s="4">
        <v>17236.050125815698</v>
      </c>
      <c r="BD26" s="4">
        <v>0</v>
      </c>
      <c r="BE26" s="4">
        <v>0</v>
      </c>
      <c r="BG26" s="4">
        <v>0</v>
      </c>
      <c r="BH26" s="4">
        <v>0</v>
      </c>
      <c r="BI26" s="4">
        <v>0</v>
      </c>
      <c r="BK26" s="4">
        <v>2844449.6374593</v>
      </c>
      <c r="BL26" s="4">
        <v>0</v>
      </c>
      <c r="BM26" s="4">
        <v>0</v>
      </c>
      <c r="BO26" s="4">
        <v>-3032.4987000000001</v>
      </c>
      <c r="BP26" s="4">
        <v>0</v>
      </c>
      <c r="BQ26" s="4">
        <v>0</v>
      </c>
      <c r="BS26" s="4">
        <v>-1777.6726744150899</v>
      </c>
      <c r="BT26" s="4">
        <v>0</v>
      </c>
      <c r="BV26" s="4">
        <v>-15895.530087961701</v>
      </c>
      <c r="BW26" s="4">
        <v>0</v>
      </c>
      <c r="BX26" s="4">
        <v>0</v>
      </c>
      <c r="BZ26" s="4">
        <v>-100351.84676242599</v>
      </c>
      <c r="CA26" s="4">
        <v>0</v>
      </c>
      <c r="CB26" s="4">
        <v>0</v>
      </c>
      <c r="CD26" s="4">
        <v>-26133.210237746702</v>
      </c>
      <c r="CE26" s="4">
        <v>0</v>
      </c>
      <c r="CG26" s="4">
        <v>-298.51762000000002</v>
      </c>
      <c r="CH26" s="4">
        <v>0</v>
      </c>
      <c r="CJ26" s="4">
        <v>-379485.30720664101</v>
      </c>
      <c r="CK26" s="4">
        <v>0</v>
      </c>
      <c r="CM26" s="4">
        <v>-832217.48808626703</v>
      </c>
      <c r="CN26" s="4">
        <v>0</v>
      </c>
      <c r="CP26" s="4">
        <v>-24971.596894059101</v>
      </c>
      <c r="CR26" s="4">
        <v>-458868.80475185899</v>
      </c>
      <c r="CS26" s="6">
        <f t="shared" si="1"/>
        <v>4280091.0064621279</v>
      </c>
    </row>
    <row r="27" spans="1:97">
      <c r="A27" s="1" t="s">
        <v>82</v>
      </c>
      <c r="C27" s="4">
        <v>249054739.28391999</v>
      </c>
      <c r="D27" s="4">
        <v>221583.80760227499</v>
      </c>
      <c r="E27" s="4">
        <v>251806.09325764299</v>
      </c>
      <c r="G27" s="4">
        <v>28355035.720785599</v>
      </c>
      <c r="H27" s="4">
        <v>8970.9458640817393</v>
      </c>
      <c r="I27" s="4">
        <v>7979.8747167207503</v>
      </c>
      <c r="K27" s="4">
        <v>874801.31118670898</v>
      </c>
      <c r="L27" s="4">
        <v>0</v>
      </c>
      <c r="M27" s="4">
        <v>0</v>
      </c>
      <c r="O27" s="4">
        <v>54050029.331296198</v>
      </c>
      <c r="P27" s="4">
        <v>21226.822978160901</v>
      </c>
      <c r="Q27" s="4">
        <v>20390.067755467899</v>
      </c>
      <c r="S27" s="4">
        <v>11844531.1730287</v>
      </c>
      <c r="T27" s="4">
        <v>264.86042617963898</v>
      </c>
      <c r="U27" s="4">
        <v>641.86469710013</v>
      </c>
      <c r="W27" s="4">
        <v>150517.55140893499</v>
      </c>
      <c r="X27" s="4">
        <v>0</v>
      </c>
      <c r="Y27" s="4">
        <v>0</v>
      </c>
      <c r="AA27" s="4">
        <v>28593755.449159</v>
      </c>
      <c r="AB27" s="4">
        <v>0</v>
      </c>
      <c r="AC27" s="4">
        <v>0</v>
      </c>
      <c r="AE27" s="4">
        <v>0</v>
      </c>
      <c r="AG27" s="4">
        <v>96999.5023103126</v>
      </c>
      <c r="AI27" s="4">
        <v>91612469.843392298</v>
      </c>
      <c r="AJ27" s="4">
        <v>0</v>
      </c>
      <c r="AK27" s="4">
        <v>0</v>
      </c>
      <c r="AM27" s="4">
        <v>108121.656484323</v>
      </c>
      <c r="AN27" s="4">
        <v>0</v>
      </c>
      <c r="AP27" s="4">
        <v>77432538.684456006</v>
      </c>
      <c r="AQ27" s="4">
        <v>0</v>
      </c>
      <c r="AS27" s="4">
        <v>0</v>
      </c>
      <c r="AU27" s="4">
        <v>736512.90049999999</v>
      </c>
      <c r="AV27" s="4">
        <v>0</v>
      </c>
      <c r="AW27" s="4">
        <v>0</v>
      </c>
      <c r="AY27" s="4">
        <v>443082.47152999998</v>
      </c>
      <c r="AZ27" s="4">
        <v>0</v>
      </c>
      <c r="BA27" s="4">
        <v>0</v>
      </c>
      <c r="BC27" s="4">
        <v>34360.809300000001</v>
      </c>
      <c r="BD27" s="4">
        <v>0</v>
      </c>
      <c r="BE27" s="4">
        <v>0</v>
      </c>
      <c r="BG27" s="4">
        <v>32.376190000000001</v>
      </c>
      <c r="BH27" s="4">
        <v>0</v>
      </c>
      <c r="BI27" s="4">
        <v>0</v>
      </c>
      <c r="BK27" s="4">
        <v>5042970.5246799998</v>
      </c>
      <c r="BL27" s="4">
        <v>0</v>
      </c>
      <c r="BM27" s="4">
        <v>0</v>
      </c>
      <c r="BO27" s="4">
        <v>-3386.2382363779702</v>
      </c>
      <c r="BP27" s="4">
        <v>0</v>
      </c>
      <c r="BQ27" s="4">
        <v>0</v>
      </c>
      <c r="BS27" s="4">
        <v>-12789.0734125781</v>
      </c>
      <c r="BT27" s="4">
        <v>0</v>
      </c>
      <c r="BV27" s="4">
        <v>-12174.1972816941</v>
      </c>
      <c r="BW27" s="4">
        <v>0</v>
      </c>
      <c r="BX27" s="4">
        <v>0</v>
      </c>
      <c r="BZ27" s="4">
        <v>-71721.286128919193</v>
      </c>
      <c r="CA27" s="4">
        <v>0</v>
      </c>
      <c r="CB27" s="4">
        <v>0</v>
      </c>
      <c r="CD27" s="4">
        <v>0</v>
      </c>
      <c r="CE27" s="4">
        <v>0</v>
      </c>
      <c r="CG27" s="4">
        <v>0</v>
      </c>
      <c r="CH27" s="4">
        <v>0</v>
      </c>
      <c r="CJ27" s="4">
        <v>-1263178.3771037699</v>
      </c>
      <c r="CK27" s="4">
        <v>0</v>
      </c>
      <c r="CM27" s="4">
        <v>-1477470.5674602401</v>
      </c>
      <c r="CN27" s="4">
        <v>0</v>
      </c>
      <c r="CP27" s="4">
        <v>362.29899999999998</v>
      </c>
      <c r="CR27" s="4">
        <v>0</v>
      </c>
      <c r="CS27" s="6">
        <f t="shared" si="1"/>
        <v>6256959.0822000001</v>
      </c>
    </row>
    <row r="28" spans="1:97">
      <c r="A28" s="1" t="s">
        <v>81</v>
      </c>
      <c r="C28" s="10">
        <v>101821430.21468583</v>
      </c>
      <c r="D28" s="10">
        <v>66732.8663600734</v>
      </c>
      <c r="E28" s="10">
        <v>8647.9947029427658</v>
      </c>
      <c r="F28" s="11"/>
      <c r="G28" s="10">
        <v>18043184.859860335</v>
      </c>
      <c r="H28" s="10">
        <v>596.15331962524908</v>
      </c>
      <c r="I28" s="10">
        <v>0</v>
      </c>
      <c r="J28" s="11"/>
      <c r="K28" s="10">
        <v>10677513.564789169</v>
      </c>
      <c r="L28" s="10">
        <v>0</v>
      </c>
      <c r="M28" s="10">
        <v>0</v>
      </c>
      <c r="N28" s="11"/>
      <c r="O28" s="10">
        <v>28360198.43399087</v>
      </c>
      <c r="P28" s="10">
        <v>2264.0521556273675</v>
      </c>
      <c r="Q28" s="10">
        <v>0</v>
      </c>
      <c r="R28" s="11"/>
      <c r="S28" s="10">
        <v>6650585.4480729224</v>
      </c>
      <c r="T28" s="10">
        <v>0</v>
      </c>
      <c r="U28" s="10">
        <v>0</v>
      </c>
      <c r="V28" s="11"/>
      <c r="W28" s="10">
        <v>477221.8982811115</v>
      </c>
      <c r="X28" s="10">
        <v>0</v>
      </c>
      <c r="Y28" s="10">
        <v>0</v>
      </c>
      <c r="Z28" s="11"/>
      <c r="AA28" s="10">
        <v>13337445.954114661</v>
      </c>
      <c r="AB28" s="10">
        <v>0</v>
      </c>
      <c r="AC28" s="10">
        <v>0</v>
      </c>
      <c r="AD28" s="11"/>
      <c r="AE28" s="10">
        <v>0</v>
      </c>
      <c r="AF28" s="11"/>
      <c r="AG28" s="10">
        <v>55648.633633804857</v>
      </c>
      <c r="AH28" s="11"/>
      <c r="AI28" s="10">
        <v>39092286.763459615</v>
      </c>
      <c r="AJ28" s="10">
        <v>0</v>
      </c>
      <c r="AK28" s="10">
        <v>0</v>
      </c>
      <c r="AL28" s="11"/>
      <c r="AM28" s="10">
        <v>115053.4549164155</v>
      </c>
      <c r="AN28" s="10">
        <v>0</v>
      </c>
      <c r="AO28" s="11"/>
      <c r="AP28" s="10">
        <v>31573966.453281876</v>
      </c>
      <c r="AQ28" s="10">
        <v>0</v>
      </c>
      <c r="AR28" s="11"/>
      <c r="AS28" s="10">
        <v>0</v>
      </c>
      <c r="AT28" s="11"/>
      <c r="AU28" s="10">
        <v>377531.83675000002</v>
      </c>
      <c r="AV28" s="10">
        <v>0</v>
      </c>
      <c r="AW28" s="10">
        <v>0</v>
      </c>
      <c r="AX28" s="11"/>
      <c r="AY28" s="10">
        <v>248354.59373999998</v>
      </c>
      <c r="AZ28" s="10">
        <v>0</v>
      </c>
      <c r="BA28" s="10">
        <v>0</v>
      </c>
      <c r="BB28" s="11"/>
      <c r="BC28" s="10">
        <v>13084.374800000001</v>
      </c>
      <c r="BD28" s="10">
        <v>0</v>
      </c>
      <c r="BE28" s="10">
        <v>0</v>
      </c>
      <c r="BF28" s="11"/>
      <c r="BG28" s="10">
        <v>3391.03359</v>
      </c>
      <c r="BH28" s="10">
        <v>0</v>
      </c>
      <c r="BI28" s="10">
        <v>0</v>
      </c>
      <c r="BJ28" s="11"/>
      <c r="BK28" s="10">
        <v>3344085.5805000002</v>
      </c>
      <c r="BL28" s="10">
        <v>0</v>
      </c>
      <c r="BM28" s="10">
        <v>0</v>
      </c>
      <c r="BN28" s="11"/>
      <c r="BO28" s="10">
        <v>-18167.114355609523</v>
      </c>
      <c r="BP28" s="10">
        <v>0</v>
      </c>
      <c r="BQ28" s="10">
        <v>0</v>
      </c>
      <c r="BR28" s="11"/>
      <c r="BS28" s="10">
        <v>0</v>
      </c>
      <c r="BT28" s="10">
        <v>0</v>
      </c>
      <c r="BU28" s="11"/>
      <c r="BV28" s="10">
        <v>-785239.05107697961</v>
      </c>
      <c r="BW28" s="10">
        <v>0</v>
      </c>
      <c r="BX28" s="10">
        <v>0</v>
      </c>
      <c r="BY28" s="11"/>
      <c r="BZ28" s="10">
        <v>-301071.66156163614</v>
      </c>
      <c r="CA28" s="10">
        <v>0</v>
      </c>
      <c r="CB28" s="10">
        <v>0</v>
      </c>
      <c r="CC28" s="11"/>
      <c r="CD28" s="10">
        <v>0</v>
      </c>
      <c r="CE28" s="10">
        <v>0</v>
      </c>
      <c r="CF28" s="11"/>
      <c r="CG28" s="10">
        <v>-3658.7851322632223</v>
      </c>
      <c r="CH28" s="10">
        <v>0</v>
      </c>
      <c r="CI28" s="11"/>
      <c r="CJ28" s="10">
        <v>-817447.83392314485</v>
      </c>
      <c r="CK28" s="10">
        <v>0</v>
      </c>
      <c r="CL28" s="11"/>
      <c r="CM28" s="10">
        <v>-5187843.148229559</v>
      </c>
      <c r="CN28" s="10">
        <v>0</v>
      </c>
      <c r="CO28" s="11"/>
      <c r="CP28" s="10">
        <v>0</v>
      </c>
      <c r="CQ28" s="11"/>
      <c r="CR28" s="10">
        <v>0</v>
      </c>
      <c r="CS28" s="6">
        <f t="shared" si="1"/>
        <v>3986447.4193799999</v>
      </c>
    </row>
    <row r="29" spans="1:97">
      <c r="A29" s="1" t="s">
        <v>80</v>
      </c>
      <c r="C29" s="4">
        <v>179404452.73650599</v>
      </c>
      <c r="D29" s="4">
        <v>97264.993995429497</v>
      </c>
      <c r="E29" s="4">
        <v>245778.40443376801</v>
      </c>
      <c r="G29" s="4">
        <v>102621185.97696</v>
      </c>
      <c r="H29" s="4">
        <v>3937.0979629129101</v>
      </c>
      <c r="I29" s="4">
        <v>40362.7687116253</v>
      </c>
      <c r="K29" s="4">
        <v>268524.09638094401</v>
      </c>
      <c r="L29" s="4">
        <v>0</v>
      </c>
      <c r="M29" s="4">
        <v>0</v>
      </c>
      <c r="O29" s="4">
        <v>35808735.7123551</v>
      </c>
      <c r="P29" s="4">
        <v>7284.0853971260303</v>
      </c>
      <c r="Q29" s="4">
        <v>35214.080507684899</v>
      </c>
      <c r="S29" s="4">
        <v>24906272.058400299</v>
      </c>
      <c r="T29" s="4">
        <v>0</v>
      </c>
      <c r="U29" s="4">
        <v>3050.3378327980299</v>
      </c>
      <c r="W29" s="4">
        <v>36958.563275238499</v>
      </c>
      <c r="X29" s="4">
        <v>0</v>
      </c>
      <c r="Y29" s="4">
        <v>0</v>
      </c>
      <c r="AA29" s="4">
        <v>25485816.093706999</v>
      </c>
      <c r="AB29" s="4">
        <v>982.43429679298902</v>
      </c>
      <c r="AC29" s="4">
        <v>25503.6351470144</v>
      </c>
      <c r="AE29" s="4">
        <v>0</v>
      </c>
      <c r="AG29" s="4">
        <v>0</v>
      </c>
      <c r="AI29" s="4">
        <v>52198235.618927903</v>
      </c>
      <c r="AJ29" s="4">
        <v>0</v>
      </c>
      <c r="AK29" s="4">
        <v>0</v>
      </c>
      <c r="AM29" s="4">
        <v>12087023.933483699</v>
      </c>
      <c r="AN29" s="4">
        <v>0</v>
      </c>
      <c r="AP29" s="4">
        <v>63008924.482498802</v>
      </c>
      <c r="AQ29" s="4">
        <v>0</v>
      </c>
      <c r="AS29" s="4">
        <v>0</v>
      </c>
      <c r="AU29" s="4">
        <v>846964.53</v>
      </c>
      <c r="AV29" s="4">
        <v>0</v>
      </c>
      <c r="AW29" s="4">
        <v>0</v>
      </c>
      <c r="AY29" s="4">
        <v>488851.71</v>
      </c>
      <c r="AZ29" s="4">
        <v>0</v>
      </c>
      <c r="BA29" s="4">
        <v>0</v>
      </c>
      <c r="BC29" s="4">
        <v>16983</v>
      </c>
      <c r="BD29" s="4">
        <v>0</v>
      </c>
      <c r="BE29" s="4">
        <v>0</v>
      </c>
      <c r="BG29" s="4">
        <v>30396.43</v>
      </c>
      <c r="BH29" s="4">
        <v>0</v>
      </c>
      <c r="BI29" s="4">
        <v>0</v>
      </c>
      <c r="BK29" s="4">
        <v>5254309</v>
      </c>
      <c r="BL29" s="4">
        <v>0</v>
      </c>
      <c r="BM29" s="4">
        <v>0</v>
      </c>
      <c r="BO29" s="4">
        <v>-18745.4497786826</v>
      </c>
      <c r="BP29" s="4">
        <v>0</v>
      </c>
      <c r="BQ29" s="4">
        <v>0</v>
      </c>
      <c r="BS29" s="4">
        <v>0</v>
      </c>
      <c r="BT29" s="4">
        <v>0</v>
      </c>
      <c r="BV29" s="4">
        <v>-5154.98448713382</v>
      </c>
      <c r="BW29" s="4">
        <v>0</v>
      </c>
      <c r="BX29" s="4">
        <v>0</v>
      </c>
      <c r="BZ29" s="4">
        <v>-38713.465457689999</v>
      </c>
      <c r="CA29" s="4">
        <v>0</v>
      </c>
      <c r="CB29" s="4">
        <v>0</v>
      </c>
      <c r="CD29" s="4">
        <v>0</v>
      </c>
      <c r="CE29" s="4">
        <v>0</v>
      </c>
      <c r="CG29" s="4">
        <v>-23034.134123297601</v>
      </c>
      <c r="CH29" s="4">
        <v>0</v>
      </c>
      <c r="CJ29" s="4">
        <v>-196232.699687766</v>
      </c>
      <c r="CK29" s="4">
        <v>0</v>
      </c>
      <c r="CM29" s="4">
        <v>-3305193.4946932001</v>
      </c>
      <c r="CN29" s="4">
        <v>0</v>
      </c>
      <c r="CP29" s="4">
        <v>0</v>
      </c>
      <c r="CR29" s="4">
        <v>-77836.063054594095</v>
      </c>
      <c r="CS29" s="6">
        <f t="shared" si="1"/>
        <v>6637504.6699999999</v>
      </c>
    </row>
    <row r="30" spans="1:97">
      <c r="A30" s="1" t="s">
        <v>79</v>
      </c>
      <c r="C30" s="4">
        <v>146419554.35392299</v>
      </c>
      <c r="D30" s="4">
        <v>8584.4536310427902</v>
      </c>
      <c r="E30" s="4">
        <v>239296.579157461</v>
      </c>
      <c r="G30" s="4">
        <v>16354273.8856305</v>
      </c>
      <c r="H30" s="4">
        <v>60.0961876435763</v>
      </c>
      <c r="I30" s="4">
        <v>144695.65328015399</v>
      </c>
      <c r="K30" s="4">
        <v>232021.49663884999</v>
      </c>
      <c r="L30" s="4">
        <v>0</v>
      </c>
      <c r="M30" s="4">
        <v>0</v>
      </c>
      <c r="O30" s="4">
        <v>42208486.640054002</v>
      </c>
      <c r="P30" s="4">
        <v>421.26763475635403</v>
      </c>
      <c r="Q30" s="4">
        <v>33577.853461897401</v>
      </c>
      <c r="S30" s="4">
        <v>5672205.0614936901</v>
      </c>
      <c r="T30" s="4">
        <v>0</v>
      </c>
      <c r="U30" s="4">
        <v>289.75390008415297</v>
      </c>
      <c r="W30" s="4">
        <v>69713.906068699303</v>
      </c>
      <c r="X30" s="4">
        <v>0</v>
      </c>
      <c r="Y30" s="4">
        <v>0</v>
      </c>
      <c r="AA30" s="4">
        <v>20384006.119285598</v>
      </c>
      <c r="AB30" s="4">
        <v>0</v>
      </c>
      <c r="AC30" s="4">
        <v>42543.448163533001</v>
      </c>
      <c r="AE30" s="4">
        <v>0</v>
      </c>
      <c r="AG30" s="4">
        <v>0</v>
      </c>
      <c r="AI30" s="4">
        <v>84504554.107057497</v>
      </c>
      <c r="AJ30" s="4">
        <v>0</v>
      </c>
      <c r="AK30" s="4">
        <v>0</v>
      </c>
      <c r="AM30" s="4">
        <v>173175.87063526901</v>
      </c>
      <c r="AN30" s="4">
        <v>0</v>
      </c>
      <c r="AP30" s="4">
        <v>80146526.793095395</v>
      </c>
      <c r="AQ30" s="4">
        <v>0</v>
      </c>
      <c r="AS30" s="4">
        <v>0</v>
      </c>
      <c r="AU30" s="4">
        <v>969075.12</v>
      </c>
      <c r="AV30" s="4">
        <v>0</v>
      </c>
      <c r="AW30" s="4">
        <v>0</v>
      </c>
      <c r="AY30" s="4">
        <v>1474918.8</v>
      </c>
      <c r="AZ30" s="4">
        <v>0</v>
      </c>
      <c r="BA30" s="4">
        <v>0</v>
      </c>
      <c r="BC30" s="4">
        <v>13872</v>
      </c>
      <c r="BD30" s="4">
        <v>0</v>
      </c>
      <c r="BE30" s="4">
        <v>0</v>
      </c>
      <c r="BG30" s="4">
        <v>184488.24</v>
      </c>
      <c r="BH30" s="4">
        <v>0</v>
      </c>
      <c r="BI30" s="4">
        <v>0</v>
      </c>
      <c r="BK30" s="4">
        <v>1736927.68</v>
      </c>
      <c r="BL30" s="4">
        <v>0</v>
      </c>
      <c r="BM30" s="4">
        <v>0</v>
      </c>
      <c r="BO30" s="4">
        <v>-2407.7036700252502</v>
      </c>
      <c r="BP30" s="4">
        <v>0</v>
      </c>
      <c r="BQ30" s="4">
        <v>0</v>
      </c>
      <c r="BS30" s="4">
        <v>0</v>
      </c>
      <c r="BT30" s="4">
        <v>0</v>
      </c>
      <c r="BV30" s="4">
        <v>-7224.9401223581199</v>
      </c>
      <c r="BW30" s="4">
        <v>0</v>
      </c>
      <c r="BX30" s="4">
        <v>0</v>
      </c>
      <c r="BZ30" s="4">
        <v>-44317.066359439799</v>
      </c>
      <c r="CA30" s="4">
        <v>0</v>
      </c>
      <c r="CB30" s="4">
        <v>0</v>
      </c>
      <c r="CD30" s="4">
        <v>0</v>
      </c>
      <c r="CE30" s="4">
        <v>0</v>
      </c>
      <c r="CG30" s="4">
        <v>0</v>
      </c>
      <c r="CH30" s="4">
        <v>0</v>
      </c>
      <c r="CJ30" s="4">
        <v>-5844.3085219507002</v>
      </c>
      <c r="CK30" s="4">
        <v>0</v>
      </c>
      <c r="CM30" s="4">
        <v>-648211.51708144497</v>
      </c>
      <c r="CN30" s="4">
        <v>0</v>
      </c>
      <c r="CP30" s="4">
        <v>0</v>
      </c>
      <c r="CR30" s="4">
        <v>0</v>
      </c>
      <c r="CS30" s="6">
        <f t="shared" si="1"/>
        <v>4379281.84</v>
      </c>
    </row>
    <row r="31" spans="1:97">
      <c r="A31" s="1" t="s">
        <v>78</v>
      </c>
      <c r="C31" s="4">
        <v>141129250.538721</v>
      </c>
      <c r="D31" s="4">
        <v>55821.812454006002</v>
      </c>
      <c r="E31" s="4">
        <v>121267.966481075</v>
      </c>
      <c r="G31" s="4">
        <v>59384174.2432293</v>
      </c>
      <c r="H31" s="4">
        <v>2054.8453237690701</v>
      </c>
      <c r="I31" s="4">
        <v>5508.9828106818104</v>
      </c>
      <c r="K31" s="4">
        <v>302852.24962339702</v>
      </c>
      <c r="L31" s="4">
        <v>0</v>
      </c>
      <c r="M31" s="4">
        <v>0</v>
      </c>
      <c r="O31" s="4">
        <v>21648766.055057298</v>
      </c>
      <c r="P31" s="4">
        <v>1626.1056425095801</v>
      </c>
      <c r="Q31" s="4">
        <v>8308.8678602545006</v>
      </c>
      <c r="S31" s="4">
        <v>14127788.830566101</v>
      </c>
      <c r="T31" s="4">
        <v>55.362215795160402</v>
      </c>
      <c r="U31" s="4">
        <v>41.993648953867698</v>
      </c>
      <c r="W31" s="4">
        <v>40274.471862481601</v>
      </c>
      <c r="X31" s="4">
        <v>0</v>
      </c>
      <c r="Y31" s="4">
        <v>0</v>
      </c>
      <c r="AA31" s="4">
        <v>17681212.1813985</v>
      </c>
      <c r="AB31" s="4">
        <v>0</v>
      </c>
      <c r="AC31" s="4">
        <v>0</v>
      </c>
      <c r="AE31" s="4">
        <v>0</v>
      </c>
      <c r="AG31" s="4">
        <v>0</v>
      </c>
      <c r="AI31" s="4">
        <v>44071487.626567297</v>
      </c>
      <c r="AJ31" s="4">
        <v>0</v>
      </c>
      <c r="AK31" s="4">
        <v>0</v>
      </c>
      <c r="AM31" s="4">
        <v>132582.845096331</v>
      </c>
      <c r="AN31" s="4">
        <v>0</v>
      </c>
      <c r="AP31" s="4">
        <v>32155930.857360501</v>
      </c>
      <c r="AQ31" s="4">
        <v>0</v>
      </c>
      <c r="AS31" s="4">
        <v>0</v>
      </c>
      <c r="AU31" s="4">
        <v>529258.48</v>
      </c>
      <c r="AV31" s="4">
        <v>0</v>
      </c>
      <c r="AW31" s="4">
        <v>0</v>
      </c>
      <c r="AY31" s="4">
        <v>464965.92</v>
      </c>
      <c r="AZ31" s="4">
        <v>0</v>
      </c>
      <c r="BA31" s="4">
        <v>0</v>
      </c>
      <c r="BC31" s="4">
        <v>41050.800000000003</v>
      </c>
      <c r="BD31" s="4">
        <v>0</v>
      </c>
      <c r="BE31" s="4">
        <v>0</v>
      </c>
      <c r="BG31" s="4">
        <v>37544.81</v>
      </c>
      <c r="BH31" s="4">
        <v>0</v>
      </c>
      <c r="BI31" s="4">
        <v>0</v>
      </c>
      <c r="BK31" s="4">
        <v>3504839.6</v>
      </c>
      <c r="BL31" s="4">
        <v>0</v>
      </c>
      <c r="BM31" s="4">
        <v>0</v>
      </c>
      <c r="BO31" s="4">
        <v>-11946.036407707899</v>
      </c>
      <c r="BP31" s="4">
        <v>0</v>
      </c>
      <c r="BQ31" s="4">
        <v>0</v>
      </c>
      <c r="BS31" s="4">
        <v>0</v>
      </c>
      <c r="BT31" s="4">
        <v>0</v>
      </c>
      <c r="BV31" s="4">
        <v>-2827.4697160000001</v>
      </c>
      <c r="BW31" s="4">
        <v>0</v>
      </c>
      <c r="BX31" s="4">
        <v>0</v>
      </c>
      <c r="BZ31" s="4">
        <v>-12786.207289399401</v>
      </c>
      <c r="CA31" s="4">
        <v>0</v>
      </c>
      <c r="CB31" s="4">
        <v>0</v>
      </c>
      <c r="CD31" s="4">
        <v>0</v>
      </c>
      <c r="CE31" s="4">
        <v>0</v>
      </c>
      <c r="CG31" s="4">
        <v>0</v>
      </c>
      <c r="CH31" s="4">
        <v>0</v>
      </c>
      <c r="CJ31" s="4">
        <v>347.33096399999999</v>
      </c>
      <c r="CK31" s="4">
        <v>0</v>
      </c>
      <c r="CM31" s="4">
        <v>-1207928.5427586599</v>
      </c>
      <c r="CN31" s="4">
        <v>0</v>
      </c>
      <c r="CP31" s="4">
        <v>0</v>
      </c>
      <c r="CR31" s="4">
        <v>0</v>
      </c>
      <c r="CS31" s="6">
        <f t="shared" si="1"/>
        <v>4577659.6100000003</v>
      </c>
    </row>
    <row r="32" spans="1:97">
      <c r="A32" s="1" t="s">
        <v>77</v>
      </c>
      <c r="C32" s="4">
        <v>118903907.25468799</v>
      </c>
      <c r="D32" s="4">
        <v>98309.576690000002</v>
      </c>
      <c r="E32" s="4">
        <v>151126.98800000001</v>
      </c>
      <c r="G32" s="4">
        <v>93303761.100688994</v>
      </c>
      <c r="H32" s="4">
        <v>14666.247009999999</v>
      </c>
      <c r="I32" s="4">
        <v>16513.211179999998</v>
      </c>
      <c r="K32" s="4">
        <v>827521.51650489902</v>
      </c>
      <c r="L32" s="4">
        <v>0</v>
      </c>
      <c r="M32" s="4">
        <v>0</v>
      </c>
      <c r="O32" s="4">
        <v>21242283.333851598</v>
      </c>
      <c r="P32" s="4">
        <v>10769.19052</v>
      </c>
      <c r="Q32" s="4">
        <v>27258.062160000001</v>
      </c>
      <c r="S32" s="4">
        <v>32659789.598703202</v>
      </c>
      <c r="T32" s="4">
        <v>0</v>
      </c>
      <c r="U32" s="4">
        <v>2493.4572199999998</v>
      </c>
      <c r="W32" s="4">
        <v>21528.8790202737</v>
      </c>
      <c r="X32" s="4">
        <v>0</v>
      </c>
      <c r="Y32" s="4">
        <v>0</v>
      </c>
      <c r="AA32" s="4">
        <v>13905210.0772216</v>
      </c>
      <c r="AB32" s="4">
        <v>1365.08789</v>
      </c>
      <c r="AC32" s="4">
        <v>20902.637709999999</v>
      </c>
      <c r="AE32" s="4">
        <v>0</v>
      </c>
      <c r="AG32" s="4">
        <v>512421.56775027898</v>
      </c>
      <c r="AI32" s="4">
        <v>47820965.369899303</v>
      </c>
      <c r="AJ32" s="4">
        <v>0</v>
      </c>
      <c r="AK32" s="4">
        <v>192806.91502429999</v>
      </c>
      <c r="AM32" s="4">
        <v>142937.099899697</v>
      </c>
      <c r="AN32" s="4">
        <v>0</v>
      </c>
      <c r="AP32" s="4">
        <v>86682761.835408896</v>
      </c>
      <c r="AQ32" s="4">
        <v>60551.764559000003</v>
      </c>
      <c r="AS32" s="4">
        <v>0</v>
      </c>
      <c r="AU32" s="4">
        <v>1090392.6484600001</v>
      </c>
      <c r="AV32" s="4">
        <v>252.338893482646</v>
      </c>
      <c r="AW32" s="4">
        <v>1394.25396156494</v>
      </c>
      <c r="AY32" s="4">
        <v>523982.82387000002</v>
      </c>
      <c r="AZ32" s="4">
        <v>121.297648579932</v>
      </c>
      <c r="BA32" s="4">
        <v>669.34486182385206</v>
      </c>
      <c r="BC32" s="4">
        <v>10955.470375999999</v>
      </c>
      <c r="BD32" s="4">
        <v>2.5362526356213801</v>
      </c>
      <c r="BE32" s="4">
        <v>14.0042505206456</v>
      </c>
      <c r="BG32" s="4">
        <v>148069.174371</v>
      </c>
      <c r="BH32" s="4">
        <v>34.268651856905102</v>
      </c>
      <c r="BI32" s="4">
        <v>189.14446096644301</v>
      </c>
      <c r="BK32" s="4">
        <v>6038789.0656049997</v>
      </c>
      <c r="BL32" s="4">
        <v>0</v>
      </c>
      <c r="BM32" s="4">
        <v>0</v>
      </c>
      <c r="BO32" s="4">
        <v>-4398.8251200000004</v>
      </c>
      <c r="BP32" s="4">
        <v>0</v>
      </c>
      <c r="BQ32" s="4">
        <v>0</v>
      </c>
      <c r="BS32" s="4">
        <v>0</v>
      </c>
      <c r="BT32" s="4">
        <v>0</v>
      </c>
      <c r="BV32" s="4">
        <v>-5570.9303200000004</v>
      </c>
      <c r="BW32" s="4">
        <v>0</v>
      </c>
      <c r="BX32" s="4">
        <v>0</v>
      </c>
      <c r="BZ32" s="4">
        <v>-13188.48323</v>
      </c>
      <c r="CA32" s="4">
        <v>0</v>
      </c>
      <c r="CB32" s="4">
        <v>0</v>
      </c>
      <c r="CD32" s="4">
        <v>0</v>
      </c>
      <c r="CE32" s="4">
        <v>0</v>
      </c>
      <c r="CG32" s="4">
        <v>0</v>
      </c>
      <c r="CH32" s="4">
        <v>0</v>
      </c>
      <c r="CJ32" s="4">
        <v>-13717.5826</v>
      </c>
      <c r="CK32" s="4">
        <v>0</v>
      </c>
      <c r="CM32" s="4">
        <v>-2887900.3288199999</v>
      </c>
      <c r="CN32" s="4">
        <v>0</v>
      </c>
      <c r="CP32" s="4">
        <v>-3008.17238</v>
      </c>
      <c r="CR32" s="4">
        <v>-326574.08627000003</v>
      </c>
      <c r="CS32" s="6">
        <f t="shared" si="1"/>
        <v>7814866.3716634307</v>
      </c>
    </row>
    <row r="33" spans="1:97">
      <c r="A33" s="1" t="s">
        <v>76</v>
      </c>
      <c r="C33" s="4">
        <v>106211060.666829</v>
      </c>
      <c r="D33" s="4">
        <v>28395.723099999999</v>
      </c>
      <c r="E33" s="4">
        <v>44294.072399999997</v>
      </c>
      <c r="G33" s="4">
        <v>7860585.0868211696</v>
      </c>
      <c r="H33" s="4">
        <v>0</v>
      </c>
      <c r="I33" s="4">
        <v>0</v>
      </c>
      <c r="K33" s="4">
        <v>12053.8013286474</v>
      </c>
      <c r="L33" s="4">
        <v>0</v>
      </c>
      <c r="M33" s="4">
        <v>0</v>
      </c>
      <c r="O33" s="4">
        <v>20862663.9225883</v>
      </c>
      <c r="P33" s="4">
        <v>184.98763</v>
      </c>
      <c r="Q33" s="4">
        <v>6026.7488800000001</v>
      </c>
      <c r="S33" s="4">
        <v>6213234.7134966804</v>
      </c>
      <c r="T33" s="4">
        <v>0</v>
      </c>
      <c r="U33" s="4">
        <v>4335.4200300000002</v>
      </c>
      <c r="W33" s="4">
        <v>7547.42001746388</v>
      </c>
      <c r="X33" s="4">
        <v>0</v>
      </c>
      <c r="Y33" s="4">
        <v>0</v>
      </c>
      <c r="AA33" s="4">
        <v>11477457.106623299</v>
      </c>
      <c r="AB33" s="4">
        <v>0</v>
      </c>
      <c r="AC33" s="4">
        <v>8439.6569099999997</v>
      </c>
      <c r="AE33" s="4">
        <v>0</v>
      </c>
      <c r="AG33" s="4">
        <v>21350.598547385998</v>
      </c>
      <c r="AI33" s="4">
        <v>28006144.593705598</v>
      </c>
      <c r="AJ33" s="4">
        <v>0</v>
      </c>
      <c r="AK33" s="4">
        <v>64682.341331063602</v>
      </c>
      <c r="AM33" s="4">
        <v>18481.4923817173</v>
      </c>
      <c r="AN33" s="4">
        <v>0</v>
      </c>
      <c r="AP33" s="4">
        <v>33737353.700680003</v>
      </c>
      <c r="AQ33" s="4">
        <v>0</v>
      </c>
      <c r="AS33" s="4">
        <v>0</v>
      </c>
      <c r="AU33" s="4">
        <v>212429.25968399999</v>
      </c>
      <c r="AV33" s="4">
        <v>60.72</v>
      </c>
      <c r="AW33" s="4">
        <v>308.50144473689397</v>
      </c>
      <c r="AY33" s="4">
        <v>176058.81108000001</v>
      </c>
      <c r="AZ33" s="4">
        <v>39.54</v>
      </c>
      <c r="BA33" s="4">
        <v>255.67166965999701</v>
      </c>
      <c r="BC33" s="4">
        <v>21290.069360000001</v>
      </c>
      <c r="BD33" s="4">
        <v>32.549999999999997</v>
      </c>
      <c r="BE33" s="4">
        <v>30.923784105608402</v>
      </c>
      <c r="BG33" s="4">
        <v>0</v>
      </c>
      <c r="BH33" s="4">
        <v>0</v>
      </c>
      <c r="BI33" s="4">
        <v>0</v>
      </c>
      <c r="BK33" s="4">
        <v>4382243.9578859899</v>
      </c>
      <c r="BL33" s="4">
        <v>0</v>
      </c>
      <c r="BM33" s="4">
        <v>0</v>
      </c>
      <c r="BO33" s="4">
        <v>-5372.8552799999998</v>
      </c>
      <c r="BP33" s="4">
        <v>0</v>
      </c>
      <c r="BQ33" s="4">
        <v>0</v>
      </c>
      <c r="BS33" s="4">
        <v>0</v>
      </c>
      <c r="BT33" s="4">
        <v>0</v>
      </c>
      <c r="BV33" s="4">
        <v>-6193.2494165217404</v>
      </c>
      <c r="BW33" s="4">
        <v>0</v>
      </c>
      <c r="BX33" s="4">
        <v>0</v>
      </c>
      <c r="BZ33" s="4">
        <v>-8941.5738199999996</v>
      </c>
      <c r="CA33" s="4">
        <v>0</v>
      </c>
      <c r="CB33" s="4">
        <v>0</v>
      </c>
      <c r="CD33" s="4">
        <v>0</v>
      </c>
      <c r="CE33" s="4">
        <v>0</v>
      </c>
      <c r="CG33" s="4">
        <v>-7536.7923600000004</v>
      </c>
      <c r="CH33" s="4">
        <v>0</v>
      </c>
      <c r="CJ33" s="4">
        <v>-68835.409398773001</v>
      </c>
      <c r="CK33" s="4">
        <v>0</v>
      </c>
      <c r="CM33" s="4">
        <v>-409345.35381257703</v>
      </c>
      <c r="CN33" s="4">
        <v>0</v>
      </c>
      <c r="CP33" s="4">
        <v>0</v>
      </c>
      <c r="CR33" s="4">
        <v>0</v>
      </c>
      <c r="CS33" s="6">
        <f t="shared" si="1"/>
        <v>4792750.0049084928</v>
      </c>
    </row>
    <row r="34" spans="1:97">
      <c r="A34" s="1" t="s">
        <v>75</v>
      </c>
      <c r="C34" s="4">
        <v>136843180.88577801</v>
      </c>
      <c r="D34" s="4">
        <v>53169.629699999998</v>
      </c>
      <c r="E34" s="4">
        <v>47005.819779999998</v>
      </c>
      <c r="G34" s="4">
        <v>31941540.717301</v>
      </c>
      <c r="H34" s="4">
        <v>5092.6169499999996</v>
      </c>
      <c r="I34" s="4">
        <v>2038.09159</v>
      </c>
      <c r="K34" s="4">
        <v>200237.15980667199</v>
      </c>
      <c r="L34" s="4">
        <v>0</v>
      </c>
      <c r="M34" s="4">
        <v>0</v>
      </c>
      <c r="O34" s="4">
        <v>32566334.9664726</v>
      </c>
      <c r="P34" s="4">
        <v>5848.6001500000002</v>
      </c>
      <c r="Q34" s="4">
        <v>47652.651400000002</v>
      </c>
      <c r="S34" s="4">
        <v>10269938.3307858</v>
      </c>
      <c r="T34" s="4">
        <v>119.28304</v>
      </c>
      <c r="U34" s="4">
        <v>3867.5628200000001</v>
      </c>
      <c r="W34" s="4">
        <v>74451.010817626695</v>
      </c>
      <c r="X34" s="4">
        <v>0</v>
      </c>
      <c r="Y34" s="4">
        <v>0</v>
      </c>
      <c r="AA34" s="4">
        <v>18233462.8596274</v>
      </c>
      <c r="AB34" s="4">
        <v>0</v>
      </c>
      <c r="AC34" s="4">
        <v>32621.047559999999</v>
      </c>
      <c r="AE34" s="4">
        <v>1881415.8452957</v>
      </c>
      <c r="AG34" s="4">
        <v>43941.323808048001</v>
      </c>
      <c r="AI34" s="4">
        <v>15623904.282568</v>
      </c>
      <c r="AJ34" s="4">
        <v>774.36274718903701</v>
      </c>
      <c r="AK34" s="4">
        <v>128791.55490404399</v>
      </c>
      <c r="AM34" s="4">
        <v>14191813.802808501</v>
      </c>
      <c r="AN34" s="4">
        <v>0</v>
      </c>
      <c r="AP34" s="4">
        <v>38477053.7701573</v>
      </c>
      <c r="AQ34" s="4">
        <v>0</v>
      </c>
      <c r="AS34" s="4">
        <v>0</v>
      </c>
      <c r="AU34" s="4">
        <v>363470.84232499998</v>
      </c>
      <c r="AV34" s="4">
        <v>39.96</v>
      </c>
      <c r="AW34" s="4">
        <v>621.29030154956104</v>
      </c>
      <c r="AY34" s="4">
        <v>188855.81508500001</v>
      </c>
      <c r="AZ34" s="4">
        <v>19.91</v>
      </c>
      <c r="BA34" s="4">
        <v>322.62157580436798</v>
      </c>
      <c r="BC34" s="4">
        <v>35105.637150000002</v>
      </c>
      <c r="BD34" s="4">
        <v>0</v>
      </c>
      <c r="BE34" s="4">
        <v>59.965899407669603</v>
      </c>
      <c r="BG34" s="4">
        <v>0</v>
      </c>
      <c r="BH34" s="4">
        <v>0</v>
      </c>
      <c r="BI34" s="4">
        <v>0</v>
      </c>
      <c r="BK34" s="4">
        <v>4611489.6794899898</v>
      </c>
      <c r="BL34" s="4">
        <v>0</v>
      </c>
      <c r="BM34" s="4">
        <v>0</v>
      </c>
      <c r="BO34" s="4">
        <v>-6701.3562499999998</v>
      </c>
      <c r="BP34" s="4">
        <v>0</v>
      </c>
      <c r="BQ34" s="4">
        <v>0</v>
      </c>
      <c r="BS34" s="4">
        <v>0</v>
      </c>
      <c r="BT34" s="4">
        <v>0</v>
      </c>
      <c r="BV34" s="4">
        <v>-52607.935051775101</v>
      </c>
      <c r="BW34" s="4">
        <v>0</v>
      </c>
      <c r="BX34" s="4">
        <v>0</v>
      </c>
      <c r="BZ34" s="4">
        <v>-2665.0191472189299</v>
      </c>
      <c r="CA34" s="4">
        <v>0</v>
      </c>
      <c r="CB34" s="4">
        <v>0</v>
      </c>
      <c r="CD34" s="4">
        <v>-1556.3925281632701</v>
      </c>
      <c r="CE34" s="4">
        <v>0</v>
      </c>
      <c r="CG34" s="4">
        <v>-3110.5851313265298</v>
      </c>
      <c r="CH34" s="4">
        <v>0</v>
      </c>
      <c r="CJ34" s="4">
        <v>-50620.935529056602</v>
      </c>
      <c r="CK34" s="4">
        <v>0</v>
      </c>
      <c r="CM34" s="4">
        <v>-656190.80729603802</v>
      </c>
      <c r="CN34" s="4">
        <v>0</v>
      </c>
      <c r="CP34" s="4">
        <v>-16.146699999999999</v>
      </c>
      <c r="CR34" s="4">
        <v>0</v>
      </c>
      <c r="CS34" s="6">
        <f t="shared" si="1"/>
        <v>5199985.7218267508</v>
      </c>
    </row>
    <row r="35" spans="1:97">
      <c r="A35" s="1" t="s">
        <v>74</v>
      </c>
      <c r="C35" s="4">
        <v>175381559.73121899</v>
      </c>
      <c r="D35" s="4">
        <v>77644.139980000007</v>
      </c>
      <c r="E35" s="4">
        <v>218981.85991</v>
      </c>
      <c r="G35" s="4">
        <v>32611652.2584447</v>
      </c>
      <c r="H35" s="4">
        <v>5540.6813000000002</v>
      </c>
      <c r="I35" s="4">
        <v>4973.1175300000004</v>
      </c>
      <c r="K35" s="4">
        <v>95017.634279817401</v>
      </c>
      <c r="L35" s="4">
        <v>0</v>
      </c>
      <c r="M35" s="4">
        <v>0</v>
      </c>
      <c r="O35" s="4">
        <v>32115563.009376999</v>
      </c>
      <c r="P35" s="4">
        <v>8028.6345099999999</v>
      </c>
      <c r="Q35" s="4">
        <v>47734.301639999998</v>
      </c>
      <c r="S35" s="4">
        <v>10064463.8025082</v>
      </c>
      <c r="T35" s="4">
        <v>3651.1230399999999</v>
      </c>
      <c r="U35" s="4">
        <v>10070.430689999999</v>
      </c>
      <c r="W35" s="4">
        <v>27641.205403369298</v>
      </c>
      <c r="X35" s="4">
        <v>0</v>
      </c>
      <c r="Y35" s="4">
        <v>0</v>
      </c>
      <c r="AA35" s="4">
        <v>25974889.691339999</v>
      </c>
      <c r="AB35" s="4">
        <v>3102.1757400000001</v>
      </c>
      <c r="AC35" s="4">
        <v>69273.133960000006</v>
      </c>
      <c r="AE35" s="4">
        <v>37.084000000000003</v>
      </c>
      <c r="AG35" s="4">
        <v>672488.43788943195</v>
      </c>
      <c r="AI35" s="4">
        <v>33315975.038421299</v>
      </c>
      <c r="AJ35" s="4">
        <v>0</v>
      </c>
      <c r="AK35" s="4">
        <v>311301.93407295999</v>
      </c>
      <c r="AM35" s="4">
        <v>138571.757977145</v>
      </c>
      <c r="AN35" s="4">
        <v>0</v>
      </c>
      <c r="AP35" s="4">
        <v>98844346.819563597</v>
      </c>
      <c r="AQ35" s="4">
        <v>186165.16486143999</v>
      </c>
      <c r="AS35" s="4">
        <v>0</v>
      </c>
      <c r="AU35" s="4">
        <v>1168601.9646900001</v>
      </c>
      <c r="AV35" s="4">
        <v>252.12106302124499</v>
      </c>
      <c r="AW35" s="4">
        <v>1512.7263781274701</v>
      </c>
      <c r="AY35" s="4">
        <v>731748.06403999997</v>
      </c>
      <c r="AZ35" s="4">
        <v>157.90418904484099</v>
      </c>
      <c r="BA35" s="4">
        <v>947.14849763792301</v>
      </c>
      <c r="BC35" s="4">
        <v>27181.843260000001</v>
      </c>
      <c r="BD35" s="4">
        <v>5.8664318017344996</v>
      </c>
      <c r="BE35" s="4">
        <v>35.173358845668297</v>
      </c>
      <c r="BG35" s="4">
        <v>94619.736602999998</v>
      </c>
      <c r="BH35" s="4">
        <v>20.4154308600889</v>
      </c>
      <c r="BI35" s="4">
        <v>122.447735795726</v>
      </c>
      <c r="BK35" s="4">
        <v>5180167.9409609996</v>
      </c>
      <c r="BL35" s="4">
        <v>0</v>
      </c>
      <c r="BM35" s="4">
        <v>0</v>
      </c>
      <c r="BO35" s="4">
        <v>-2057.5443599999999</v>
      </c>
      <c r="BP35" s="4">
        <v>0</v>
      </c>
      <c r="BQ35" s="4">
        <v>0</v>
      </c>
      <c r="BS35" s="4">
        <v>0</v>
      </c>
      <c r="BT35" s="4">
        <v>0</v>
      </c>
      <c r="BV35" s="4">
        <v>-222.26788363636399</v>
      </c>
      <c r="BW35" s="4">
        <v>0</v>
      </c>
      <c r="BX35" s="4">
        <v>0</v>
      </c>
      <c r="BZ35" s="4">
        <v>-7714.3793599999999</v>
      </c>
      <c r="CA35" s="4">
        <v>0</v>
      </c>
      <c r="CB35" s="4">
        <v>0</v>
      </c>
      <c r="CD35" s="4">
        <v>0</v>
      </c>
      <c r="CE35" s="4">
        <v>0</v>
      </c>
      <c r="CG35" s="4">
        <v>0</v>
      </c>
      <c r="CH35" s="4">
        <v>0</v>
      </c>
      <c r="CJ35" s="4">
        <v>-1981.7954999999999</v>
      </c>
      <c r="CK35" s="4">
        <v>0</v>
      </c>
      <c r="CM35" s="4">
        <v>-1574703.2832800001</v>
      </c>
      <c r="CN35" s="4">
        <v>0</v>
      </c>
      <c r="CP35" s="4">
        <v>0</v>
      </c>
      <c r="CR35" s="4">
        <v>0</v>
      </c>
      <c r="CS35" s="6">
        <f t="shared" si="1"/>
        <v>7205373.352639135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February 2012</vt:lpstr>
      <vt:lpstr>DCP130 prototype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lz90339</cp:lastModifiedBy>
  <dcterms:created xsi:type="dcterms:W3CDTF">2012-09-11T11:53:57Z</dcterms:created>
  <dcterms:modified xsi:type="dcterms:W3CDTF">2012-10-09T14:43:53Z</dcterms:modified>
</cp:coreProperties>
</file>