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 tabRatio="893" activeTab="1"/>
  </bookViews>
  <sheets>
    <sheet name="SSEPD SHEPD" sheetId="24" r:id="rId1"/>
    <sheet name="SSEPD SEPD" sheetId="23" r:id="rId2"/>
    <sheet name="ENWL" sheetId="22" r:id="rId3"/>
    <sheet name="NPG Northeast" sheetId="21" r:id="rId4"/>
    <sheet name="NPG Yorkshire" sheetId="20" r:id="rId5"/>
    <sheet name="UKPN EPN" sheetId="19" r:id="rId6"/>
    <sheet name="UKPN LPN" sheetId="18" r:id="rId7"/>
    <sheet name="UKPN SPN" sheetId="17" r:id="rId8"/>
    <sheet name="SPEN SPM" sheetId="16" r:id="rId9"/>
    <sheet name="SPEN SPD" sheetId="15" r:id="rId10"/>
    <sheet name="WPD EastM" sheetId="11" r:id="rId11"/>
    <sheet name="WPD SWales" sheetId="12" r:id="rId12"/>
    <sheet name="WPD SWest" sheetId="13" r:id="rId13"/>
    <sheet name="WPD WestM" sheetId="14" r:id="rId14"/>
  </sheets>
  <externalReferences>
    <externalReference r:id="rId15"/>
  </externalReferences>
  <calcPr calcId="145621"/>
</workbook>
</file>

<file path=xl/calcChain.xml><?xml version="1.0" encoding="utf-8"?>
<calcChain xmlns="http://schemas.openxmlformats.org/spreadsheetml/2006/main">
  <c r="Y68" i="24" l="1"/>
  <c r="X68" i="24"/>
  <c r="W68" i="24"/>
  <c r="V68" i="24"/>
  <c r="U68" i="24"/>
  <c r="T68" i="24"/>
  <c r="S68" i="24"/>
  <c r="R68" i="24"/>
  <c r="Q68" i="24"/>
  <c r="P68" i="24"/>
  <c r="O68" i="24"/>
  <c r="N68" i="24"/>
  <c r="Y67" i="24"/>
  <c r="X67" i="24"/>
  <c r="W67" i="24"/>
  <c r="V67" i="24"/>
  <c r="U67" i="24"/>
  <c r="T67" i="24"/>
  <c r="S67" i="24"/>
  <c r="R67" i="24"/>
  <c r="Q67" i="24"/>
  <c r="P67" i="24"/>
  <c r="O67" i="24"/>
  <c r="N67" i="24"/>
  <c r="Y66" i="24"/>
  <c r="X66" i="24"/>
  <c r="W66" i="24"/>
  <c r="V66" i="24"/>
  <c r="U66" i="24"/>
  <c r="T66" i="24"/>
  <c r="S66" i="24"/>
  <c r="R66" i="24"/>
  <c r="Q66" i="24"/>
  <c r="P66" i="24"/>
  <c r="O66" i="24"/>
  <c r="N66" i="24"/>
  <c r="Y65" i="24"/>
  <c r="X65" i="24"/>
  <c r="W65" i="24"/>
  <c r="V65" i="24"/>
  <c r="U65" i="24"/>
  <c r="T65" i="24"/>
  <c r="S65" i="24"/>
  <c r="R65" i="24"/>
  <c r="Q65" i="24"/>
  <c r="P65" i="24"/>
  <c r="O65" i="24"/>
  <c r="N65" i="24"/>
  <c r="Y64" i="24"/>
  <c r="X64" i="24"/>
  <c r="W64" i="24"/>
  <c r="V64" i="24"/>
  <c r="U64" i="24"/>
  <c r="T64" i="24"/>
  <c r="S64" i="24"/>
  <c r="R64" i="24"/>
  <c r="Q64" i="24"/>
  <c r="P64" i="24"/>
  <c r="O64" i="24"/>
  <c r="N64" i="24"/>
  <c r="Y63" i="24"/>
  <c r="X63" i="24"/>
  <c r="W63" i="24"/>
  <c r="V63" i="24"/>
  <c r="U63" i="24"/>
  <c r="T63" i="24"/>
  <c r="S63" i="24"/>
  <c r="R63" i="24"/>
  <c r="Q63" i="24"/>
  <c r="P63" i="24"/>
  <c r="O63" i="24"/>
  <c r="N63" i="24"/>
  <c r="Y62" i="24"/>
  <c r="X62" i="24"/>
  <c r="W62" i="24"/>
  <c r="V62" i="24"/>
  <c r="U62" i="24"/>
  <c r="T62" i="24"/>
  <c r="S62" i="24"/>
  <c r="R62" i="24"/>
  <c r="Q62" i="24"/>
  <c r="P62" i="24"/>
  <c r="O62" i="24"/>
  <c r="N62" i="24"/>
  <c r="Y61" i="24"/>
  <c r="X61" i="24"/>
  <c r="W61" i="24"/>
  <c r="V61" i="24"/>
  <c r="U61" i="24"/>
  <c r="T61" i="24"/>
  <c r="S61" i="24"/>
  <c r="R61" i="24"/>
  <c r="Q61" i="24"/>
  <c r="P61" i="24"/>
  <c r="O61" i="24"/>
  <c r="N61" i="24"/>
  <c r="Y60" i="24"/>
  <c r="X60" i="24"/>
  <c r="W60" i="24"/>
  <c r="V60" i="24"/>
  <c r="U60" i="24"/>
  <c r="T60" i="24"/>
  <c r="S60" i="24"/>
  <c r="R60" i="24"/>
  <c r="Q60" i="24"/>
  <c r="P60" i="24"/>
  <c r="O60" i="24"/>
  <c r="N60" i="24"/>
  <c r="Y59" i="24"/>
  <c r="X59" i="24"/>
  <c r="W59" i="24"/>
  <c r="V59" i="24"/>
  <c r="U59" i="24"/>
  <c r="T59" i="24"/>
  <c r="S59" i="24"/>
  <c r="R59" i="24"/>
  <c r="Q59" i="24"/>
  <c r="P59" i="24"/>
  <c r="O59" i="24"/>
  <c r="N59" i="24"/>
  <c r="Y58" i="24"/>
  <c r="X58" i="24"/>
  <c r="W58" i="24"/>
  <c r="V58" i="24"/>
  <c r="U58" i="24"/>
  <c r="T58" i="24"/>
  <c r="S58" i="24"/>
  <c r="R58" i="24"/>
  <c r="Q58" i="24"/>
  <c r="P58" i="24"/>
  <c r="O58" i="24"/>
  <c r="N58" i="24"/>
  <c r="Y57" i="24"/>
  <c r="X57" i="24"/>
  <c r="W57" i="24"/>
  <c r="V57" i="24"/>
  <c r="U57" i="24"/>
  <c r="T57" i="24"/>
  <c r="S57" i="24"/>
  <c r="R57" i="24"/>
  <c r="Q57" i="24"/>
  <c r="P57" i="24"/>
  <c r="O57" i="24"/>
  <c r="N57" i="24"/>
  <c r="Y56" i="24"/>
  <c r="X56" i="24"/>
  <c r="W56" i="24"/>
  <c r="V56" i="24"/>
  <c r="U56" i="24"/>
  <c r="T56" i="24"/>
  <c r="S56" i="24"/>
  <c r="R56" i="24"/>
  <c r="Q56" i="24"/>
  <c r="P56" i="24"/>
  <c r="O56" i="24"/>
  <c r="N56" i="24"/>
  <c r="Y55" i="24"/>
  <c r="X55" i="24"/>
  <c r="W55" i="24"/>
  <c r="V55" i="24"/>
  <c r="U55" i="24"/>
  <c r="T55" i="24"/>
  <c r="S55" i="24"/>
  <c r="R55" i="24"/>
  <c r="Q55" i="24"/>
  <c r="P55" i="24"/>
  <c r="O55" i="24"/>
  <c r="N55" i="24"/>
  <c r="Y54" i="24"/>
  <c r="X54" i="24"/>
  <c r="W54" i="24"/>
  <c r="V54" i="24"/>
  <c r="U54" i="24"/>
  <c r="T54" i="24"/>
  <c r="S54" i="24"/>
  <c r="R54" i="24"/>
  <c r="Q54" i="24"/>
  <c r="P54" i="24"/>
  <c r="O54" i="24"/>
  <c r="N54" i="24"/>
  <c r="Y53" i="24"/>
  <c r="X53" i="24"/>
  <c r="W53" i="24"/>
  <c r="V53" i="24"/>
  <c r="U53" i="24"/>
  <c r="T53" i="24"/>
  <c r="S53" i="24"/>
  <c r="R53" i="24"/>
  <c r="Q53" i="24"/>
  <c r="P53" i="24"/>
  <c r="O53" i="24"/>
  <c r="N53" i="24"/>
  <c r="Y52" i="24"/>
  <c r="X52" i="24"/>
  <c r="W52" i="24"/>
  <c r="V52" i="24"/>
  <c r="U52" i="24"/>
  <c r="T52" i="24"/>
  <c r="S52" i="24"/>
  <c r="R52" i="24"/>
  <c r="Q52" i="24"/>
  <c r="P52" i="24"/>
  <c r="O52" i="24"/>
  <c r="N52" i="24"/>
  <c r="Y51" i="24"/>
  <c r="X51" i="24"/>
  <c r="W51" i="24"/>
  <c r="V51" i="24"/>
  <c r="U51" i="24"/>
  <c r="T51" i="24"/>
  <c r="S51" i="24"/>
  <c r="R51" i="24"/>
  <c r="Q51" i="24"/>
  <c r="P51" i="24"/>
  <c r="O51" i="24"/>
  <c r="N51" i="24"/>
  <c r="Y50" i="24"/>
  <c r="X50" i="24"/>
  <c r="W50" i="24"/>
  <c r="V50" i="24"/>
  <c r="U50" i="24"/>
  <c r="T50" i="24"/>
  <c r="S50" i="24"/>
  <c r="R50" i="24"/>
  <c r="Q50" i="24"/>
  <c r="P50" i="24"/>
  <c r="O50" i="24"/>
  <c r="N50" i="24"/>
  <c r="Y49" i="24"/>
  <c r="X49" i="24"/>
  <c r="W49" i="24"/>
  <c r="V49" i="24"/>
  <c r="U49" i="24"/>
  <c r="T49" i="24"/>
  <c r="S49" i="24"/>
  <c r="R49" i="24"/>
  <c r="Q49" i="24"/>
  <c r="P49" i="24"/>
  <c r="O49" i="24"/>
  <c r="N49" i="24"/>
  <c r="Y48" i="24"/>
  <c r="X48" i="24"/>
  <c r="W48" i="24"/>
  <c r="V48" i="24"/>
  <c r="U48" i="24"/>
  <c r="T48" i="24"/>
  <c r="S48" i="24"/>
  <c r="R48" i="24"/>
  <c r="Q48" i="24"/>
  <c r="P48" i="24"/>
  <c r="O48" i="24"/>
  <c r="N48" i="24"/>
  <c r="Y47" i="24"/>
  <c r="X47" i="24"/>
  <c r="W47" i="24"/>
  <c r="V47" i="24"/>
  <c r="U47" i="24"/>
  <c r="T47" i="24"/>
  <c r="S47" i="24"/>
  <c r="R47" i="24"/>
  <c r="Q47" i="24"/>
  <c r="P47" i="24"/>
  <c r="O47" i="24"/>
  <c r="N47" i="24"/>
  <c r="Y46" i="24"/>
  <c r="X46" i="24"/>
  <c r="W46" i="24"/>
  <c r="V46" i="24"/>
  <c r="U46" i="24"/>
  <c r="T46" i="24"/>
  <c r="S46" i="24"/>
  <c r="R46" i="24"/>
  <c r="Q46" i="24"/>
  <c r="P46" i="24"/>
  <c r="O46" i="24"/>
  <c r="N46" i="24"/>
  <c r="Y45" i="24"/>
  <c r="X45" i="24"/>
  <c r="W45" i="24"/>
  <c r="V45" i="24"/>
  <c r="U45" i="24"/>
  <c r="T45" i="24"/>
  <c r="S45" i="24"/>
  <c r="R45" i="24"/>
  <c r="Q45" i="24"/>
  <c r="P45" i="24"/>
  <c r="O45" i="24"/>
  <c r="N45" i="24"/>
  <c r="Y44" i="24"/>
  <c r="X44" i="24"/>
  <c r="W44" i="24"/>
  <c r="V44" i="24"/>
  <c r="U44" i="24"/>
  <c r="T44" i="24"/>
  <c r="S44" i="24"/>
  <c r="R44" i="24"/>
  <c r="Q44" i="24"/>
  <c r="P44" i="24"/>
  <c r="O44" i="24"/>
  <c r="N44" i="24"/>
  <c r="Y43" i="24"/>
  <c r="X43" i="24"/>
  <c r="W43" i="24"/>
  <c r="V43" i="24"/>
  <c r="U43" i="24"/>
  <c r="T43" i="24"/>
  <c r="S43" i="24"/>
  <c r="R43" i="24"/>
  <c r="Q43" i="24"/>
  <c r="P43" i="24"/>
  <c r="O43" i="24"/>
  <c r="N43" i="24"/>
  <c r="Y42" i="24"/>
  <c r="X42" i="24"/>
  <c r="W42" i="24"/>
  <c r="V42" i="24"/>
  <c r="U42" i="24"/>
  <c r="T42" i="24"/>
  <c r="S42" i="24"/>
  <c r="R42" i="24"/>
  <c r="Q42" i="24"/>
  <c r="P42" i="24"/>
  <c r="O42" i="24"/>
  <c r="N42" i="24"/>
  <c r="Y41" i="24"/>
  <c r="X41" i="24"/>
  <c r="W41" i="24"/>
  <c r="V41" i="24"/>
  <c r="U41" i="24"/>
  <c r="T41" i="24"/>
  <c r="S41" i="24"/>
  <c r="R41" i="24"/>
  <c r="Q41" i="24"/>
  <c r="P41" i="24"/>
  <c r="O41" i="24"/>
  <c r="N41" i="24"/>
  <c r="Y40" i="24"/>
  <c r="X40" i="24"/>
  <c r="W40" i="24"/>
  <c r="V40" i="24"/>
  <c r="U40" i="24"/>
  <c r="T40" i="24"/>
  <c r="S40" i="24"/>
  <c r="R40" i="24"/>
  <c r="Q40" i="24"/>
  <c r="P40" i="24"/>
  <c r="O40" i="24"/>
  <c r="N40" i="24"/>
  <c r="Y39" i="24"/>
  <c r="X39" i="24"/>
  <c r="W39" i="24"/>
  <c r="V39" i="24"/>
  <c r="U39" i="24"/>
  <c r="T39" i="24"/>
  <c r="S39" i="24"/>
  <c r="R39" i="24"/>
  <c r="Q39" i="24"/>
  <c r="P39" i="24"/>
  <c r="O39" i="24"/>
  <c r="N39" i="24"/>
  <c r="Y38" i="24"/>
  <c r="X38" i="24"/>
  <c r="W38" i="24"/>
  <c r="V38" i="24"/>
  <c r="U38" i="24"/>
  <c r="T38" i="24"/>
  <c r="S38" i="24"/>
  <c r="R38" i="24"/>
  <c r="Q38" i="24"/>
  <c r="P38" i="24"/>
  <c r="O38" i="24"/>
  <c r="N38" i="24"/>
  <c r="Y37" i="24"/>
  <c r="X37" i="24"/>
  <c r="W37" i="24"/>
  <c r="V37" i="24"/>
  <c r="U37" i="24"/>
  <c r="T37" i="24"/>
  <c r="S37" i="24"/>
  <c r="R37" i="24"/>
  <c r="Q37" i="24"/>
  <c r="P37" i="24"/>
  <c r="O37" i="24"/>
  <c r="N37" i="24"/>
  <c r="Y36" i="24"/>
  <c r="X36" i="24"/>
  <c r="W36" i="24"/>
  <c r="V36" i="24"/>
  <c r="U36" i="24"/>
  <c r="T36" i="24"/>
  <c r="S36" i="24"/>
  <c r="R36" i="24"/>
  <c r="Q36" i="24"/>
  <c r="P36" i="24"/>
  <c r="O36" i="24"/>
  <c r="N36" i="24"/>
  <c r="Y35" i="24"/>
  <c r="X35" i="24"/>
  <c r="W35" i="24"/>
  <c r="V35" i="24"/>
  <c r="U35" i="24"/>
  <c r="T35" i="24"/>
  <c r="S35" i="24"/>
  <c r="R35" i="24"/>
  <c r="Q35" i="24"/>
  <c r="P35" i="24"/>
  <c r="O35" i="24"/>
  <c r="N35" i="24"/>
  <c r="Y34" i="24"/>
  <c r="X34" i="24"/>
  <c r="W34" i="24"/>
  <c r="V34" i="24"/>
  <c r="U34" i="24"/>
  <c r="T34" i="24"/>
  <c r="S34" i="24"/>
  <c r="R34" i="24"/>
  <c r="Q34" i="24"/>
  <c r="P34" i="24"/>
  <c r="O34" i="24"/>
  <c r="N34" i="24"/>
  <c r="Y33" i="24"/>
  <c r="X33" i="24"/>
  <c r="W33" i="24"/>
  <c r="V33" i="24"/>
  <c r="U33" i="24"/>
  <c r="T33" i="24"/>
  <c r="S33" i="24"/>
  <c r="R33" i="24"/>
  <c r="Q33" i="24"/>
  <c r="P33" i="24"/>
  <c r="O33" i="24"/>
  <c r="N33" i="24"/>
  <c r="Y32" i="24"/>
  <c r="X32" i="24"/>
  <c r="W32" i="24"/>
  <c r="V32" i="24"/>
  <c r="U32" i="24"/>
  <c r="T32" i="24"/>
  <c r="S32" i="24"/>
  <c r="R32" i="24"/>
  <c r="Q32" i="24"/>
  <c r="P32" i="24"/>
  <c r="O32" i="24"/>
  <c r="N32" i="24"/>
  <c r="Y31" i="24"/>
  <c r="X31" i="24"/>
  <c r="W31" i="24"/>
  <c r="V31" i="24"/>
  <c r="U31" i="24"/>
  <c r="T31" i="24"/>
  <c r="S31" i="24"/>
  <c r="R31" i="24"/>
  <c r="Q31" i="24"/>
  <c r="P31" i="24"/>
  <c r="O31" i="24"/>
  <c r="N31" i="24"/>
  <c r="Y30" i="24"/>
  <c r="X30" i="24"/>
  <c r="W30" i="24"/>
  <c r="V30" i="24"/>
  <c r="U30" i="24"/>
  <c r="T30" i="24"/>
  <c r="S30" i="24"/>
  <c r="R30" i="24"/>
  <c r="Q30" i="24"/>
  <c r="P30" i="24"/>
  <c r="O30" i="24"/>
  <c r="N30" i="24"/>
  <c r="Y29" i="24"/>
  <c r="X29" i="24"/>
  <c r="W29" i="24"/>
  <c r="V29" i="24"/>
  <c r="U29" i="24"/>
  <c r="T29" i="24"/>
  <c r="S29" i="24"/>
  <c r="R29" i="24"/>
  <c r="Q29" i="24"/>
  <c r="P29" i="24"/>
  <c r="O29" i="24"/>
  <c r="N29" i="24"/>
  <c r="Y28" i="24"/>
  <c r="X28" i="24"/>
  <c r="W28" i="24"/>
  <c r="V28" i="24"/>
  <c r="U28" i="24"/>
  <c r="T28" i="24"/>
  <c r="S28" i="24"/>
  <c r="R28" i="24"/>
  <c r="Q28" i="24"/>
  <c r="P28" i="24"/>
  <c r="O28" i="24"/>
  <c r="N28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Y26" i="24"/>
  <c r="X26" i="24"/>
  <c r="W26" i="24"/>
  <c r="V26" i="24"/>
  <c r="U26" i="24"/>
  <c r="T26" i="24"/>
  <c r="S26" i="24"/>
  <c r="R26" i="24"/>
  <c r="Q26" i="24"/>
  <c r="P26" i="24"/>
  <c r="O26" i="24"/>
  <c r="N26" i="24"/>
  <c r="Y25" i="24"/>
  <c r="X25" i="24"/>
  <c r="W25" i="24"/>
  <c r="V25" i="24"/>
  <c r="U25" i="24"/>
  <c r="T25" i="24"/>
  <c r="S25" i="24"/>
  <c r="R25" i="24"/>
  <c r="Q25" i="24"/>
  <c r="P25" i="24"/>
  <c r="O25" i="24"/>
  <c r="N25" i="24"/>
  <c r="Y24" i="24"/>
  <c r="X24" i="24"/>
  <c r="W24" i="24"/>
  <c r="V24" i="24"/>
  <c r="U24" i="24"/>
  <c r="T24" i="24"/>
  <c r="S24" i="24"/>
  <c r="R24" i="24"/>
  <c r="Q24" i="24"/>
  <c r="P24" i="24"/>
  <c r="O24" i="24"/>
  <c r="N24" i="24"/>
  <c r="Y23" i="24"/>
  <c r="X23" i="24"/>
  <c r="W23" i="24"/>
  <c r="V23" i="24"/>
  <c r="U23" i="24"/>
  <c r="T23" i="24"/>
  <c r="S23" i="24"/>
  <c r="R23" i="24"/>
  <c r="Q23" i="24"/>
  <c r="P23" i="24"/>
  <c r="O23" i="24"/>
  <c r="N23" i="24"/>
  <c r="Y22" i="24"/>
  <c r="X22" i="24"/>
  <c r="W22" i="24"/>
  <c r="V22" i="24"/>
  <c r="U22" i="24"/>
  <c r="T22" i="24"/>
  <c r="S22" i="24"/>
  <c r="R22" i="24"/>
  <c r="Q22" i="24"/>
  <c r="P22" i="24"/>
  <c r="O22" i="24"/>
  <c r="N22" i="24"/>
  <c r="Y21" i="24"/>
  <c r="X21" i="24"/>
  <c r="W21" i="24"/>
  <c r="V21" i="24"/>
  <c r="U21" i="24"/>
  <c r="T21" i="24"/>
  <c r="S21" i="24"/>
  <c r="R21" i="24"/>
  <c r="Q21" i="24"/>
  <c r="P21" i="24"/>
  <c r="O21" i="24"/>
  <c r="N21" i="24"/>
  <c r="Y20" i="24"/>
  <c r="X20" i="24"/>
  <c r="W20" i="24"/>
  <c r="V20" i="24"/>
  <c r="U20" i="24"/>
  <c r="T20" i="24"/>
  <c r="S20" i="24"/>
  <c r="R20" i="24"/>
  <c r="Q20" i="24"/>
  <c r="P20" i="24"/>
  <c r="O20" i="24"/>
  <c r="N20" i="24"/>
  <c r="Y19" i="24"/>
  <c r="X19" i="24"/>
  <c r="W19" i="24"/>
  <c r="V19" i="24"/>
  <c r="U19" i="24"/>
  <c r="T19" i="24"/>
  <c r="S19" i="24"/>
  <c r="R19" i="24"/>
  <c r="Q19" i="24"/>
  <c r="P19" i="24"/>
  <c r="O19" i="24"/>
  <c r="N19" i="24"/>
  <c r="Y18" i="24"/>
  <c r="X18" i="24"/>
  <c r="W18" i="24"/>
  <c r="V18" i="24"/>
  <c r="U18" i="24"/>
  <c r="T18" i="24"/>
  <c r="S18" i="24"/>
  <c r="R18" i="24"/>
  <c r="Q18" i="24"/>
  <c r="P18" i="24"/>
  <c r="O18" i="24"/>
  <c r="N18" i="24"/>
  <c r="Y17" i="24"/>
  <c r="X17" i="24"/>
  <c r="W17" i="24"/>
  <c r="V17" i="24"/>
  <c r="U17" i="24"/>
  <c r="T17" i="24"/>
  <c r="S17" i="24"/>
  <c r="R17" i="24"/>
  <c r="Q17" i="24"/>
  <c r="P17" i="24"/>
  <c r="O17" i="24"/>
  <c r="N17" i="24"/>
  <c r="Y16" i="24"/>
  <c r="X16" i="24"/>
  <c r="W16" i="24"/>
  <c r="V16" i="24"/>
  <c r="U16" i="24"/>
  <c r="T16" i="24"/>
  <c r="S16" i="24"/>
  <c r="R16" i="24"/>
  <c r="Q16" i="24"/>
  <c r="P16" i="24"/>
  <c r="O16" i="24"/>
  <c r="N16" i="24"/>
  <c r="Y15" i="24"/>
  <c r="X15" i="24"/>
  <c r="W15" i="24"/>
  <c r="V15" i="24"/>
  <c r="U15" i="24"/>
  <c r="T15" i="24"/>
  <c r="S15" i="24"/>
  <c r="R15" i="24"/>
  <c r="Q15" i="24"/>
  <c r="P15" i="24"/>
  <c r="O15" i="24"/>
  <c r="N15" i="24"/>
  <c r="Y14" i="24"/>
  <c r="X14" i="24"/>
  <c r="W14" i="24"/>
  <c r="V14" i="24"/>
  <c r="U14" i="24"/>
  <c r="T14" i="24"/>
  <c r="S14" i="24"/>
  <c r="R14" i="24"/>
  <c r="Q14" i="24"/>
  <c r="P14" i="24"/>
  <c r="O14" i="24"/>
  <c r="N14" i="24"/>
  <c r="Y13" i="24"/>
  <c r="X13" i="24"/>
  <c r="W13" i="24"/>
  <c r="V13" i="24"/>
  <c r="U13" i="24"/>
  <c r="T13" i="24"/>
  <c r="S13" i="24"/>
  <c r="R13" i="24"/>
  <c r="Q13" i="24"/>
  <c r="P13" i="24"/>
  <c r="O13" i="24"/>
  <c r="N13" i="24"/>
  <c r="Y12" i="24"/>
  <c r="X12" i="24"/>
  <c r="W12" i="24"/>
  <c r="V12" i="24"/>
  <c r="U12" i="24"/>
  <c r="T12" i="24"/>
  <c r="S12" i="24"/>
  <c r="R12" i="24"/>
  <c r="Q12" i="24"/>
  <c r="P12" i="24"/>
  <c r="O12" i="24"/>
  <c r="N12" i="24"/>
  <c r="Y11" i="24"/>
  <c r="X11" i="24"/>
  <c r="W11" i="24"/>
  <c r="V11" i="24"/>
  <c r="U11" i="24"/>
  <c r="T11" i="24"/>
  <c r="S11" i="24"/>
  <c r="R11" i="24"/>
  <c r="Q11" i="24"/>
  <c r="P11" i="24"/>
  <c r="O11" i="24"/>
  <c r="N11" i="24"/>
  <c r="Y10" i="24"/>
  <c r="X10" i="24"/>
  <c r="W10" i="24"/>
  <c r="V10" i="24"/>
  <c r="U10" i="24"/>
  <c r="T10" i="24"/>
  <c r="S10" i="24"/>
  <c r="R10" i="24"/>
  <c r="Q10" i="24"/>
  <c r="P10" i="24"/>
  <c r="O10" i="24"/>
  <c r="N10" i="24"/>
  <c r="Y9" i="24"/>
  <c r="X9" i="24"/>
  <c r="W9" i="24"/>
  <c r="V9" i="24"/>
  <c r="U9" i="24"/>
  <c r="T9" i="24"/>
  <c r="S9" i="24"/>
  <c r="R9" i="24"/>
  <c r="Q9" i="24"/>
  <c r="P9" i="24"/>
  <c r="O9" i="24"/>
  <c r="N9" i="24"/>
  <c r="Y8" i="24"/>
  <c r="X8" i="24"/>
  <c r="W8" i="24"/>
  <c r="V8" i="24"/>
  <c r="U8" i="24"/>
  <c r="T8" i="24"/>
  <c r="S8" i="24"/>
  <c r="R8" i="24"/>
  <c r="Q8" i="24"/>
  <c r="P8" i="24"/>
  <c r="O8" i="24"/>
  <c r="N8" i="24"/>
  <c r="Y7" i="24"/>
  <c r="X7" i="24"/>
  <c r="W7" i="24"/>
  <c r="V7" i="24"/>
  <c r="U7" i="24"/>
  <c r="T7" i="24"/>
  <c r="S7" i="24"/>
  <c r="R7" i="24"/>
  <c r="Q7" i="24"/>
  <c r="P7" i="24"/>
  <c r="O7" i="24"/>
  <c r="N7" i="24"/>
  <c r="Y6" i="24"/>
  <c r="X6" i="24"/>
  <c r="W6" i="24"/>
  <c r="V6" i="24"/>
  <c r="U6" i="24"/>
  <c r="T6" i="24"/>
  <c r="S6" i="24"/>
  <c r="R6" i="24"/>
  <c r="Q6" i="24"/>
  <c r="P6" i="24"/>
  <c r="O6" i="24"/>
  <c r="N6" i="24"/>
  <c r="Y5" i="24"/>
  <c r="X5" i="24"/>
  <c r="W5" i="24"/>
  <c r="V5" i="24"/>
  <c r="U5" i="24"/>
  <c r="T5" i="24"/>
  <c r="S5" i="24"/>
  <c r="R5" i="24"/>
  <c r="Q5" i="24"/>
  <c r="P5" i="24"/>
  <c r="O5" i="24"/>
  <c r="N5" i="24"/>
  <c r="Y68" i="23"/>
  <c r="X68" i="23"/>
  <c r="W68" i="23"/>
  <c r="V68" i="23"/>
  <c r="U68" i="23"/>
  <c r="T68" i="23"/>
  <c r="S68" i="23"/>
  <c r="R68" i="23"/>
  <c r="Q68" i="23"/>
  <c r="P68" i="23"/>
  <c r="O68" i="23"/>
  <c r="N68" i="23"/>
  <c r="Y67" i="23"/>
  <c r="X67" i="23"/>
  <c r="W67" i="23"/>
  <c r="V67" i="23"/>
  <c r="U67" i="23"/>
  <c r="T67" i="23"/>
  <c r="S67" i="23"/>
  <c r="R67" i="23"/>
  <c r="Q67" i="23"/>
  <c r="P67" i="23"/>
  <c r="O67" i="23"/>
  <c r="N67" i="23"/>
  <c r="Y66" i="23"/>
  <c r="X66" i="23"/>
  <c r="W66" i="23"/>
  <c r="V66" i="23"/>
  <c r="U66" i="23"/>
  <c r="T66" i="23"/>
  <c r="S66" i="23"/>
  <c r="R66" i="23"/>
  <c r="Q66" i="23"/>
  <c r="P66" i="23"/>
  <c r="O66" i="23"/>
  <c r="N66" i="23"/>
  <c r="Y65" i="23"/>
  <c r="X65" i="23"/>
  <c r="W65" i="23"/>
  <c r="V65" i="23"/>
  <c r="U65" i="23"/>
  <c r="T65" i="23"/>
  <c r="S65" i="23"/>
  <c r="R65" i="23"/>
  <c r="Q65" i="23"/>
  <c r="P65" i="23"/>
  <c r="O65" i="23"/>
  <c r="N65" i="23"/>
  <c r="Y64" i="23"/>
  <c r="X64" i="23"/>
  <c r="W64" i="23"/>
  <c r="V64" i="23"/>
  <c r="U64" i="23"/>
  <c r="T64" i="23"/>
  <c r="S64" i="23"/>
  <c r="R64" i="23"/>
  <c r="Q64" i="23"/>
  <c r="P64" i="23"/>
  <c r="O64" i="23"/>
  <c r="N64" i="23"/>
  <c r="Y63" i="23"/>
  <c r="X63" i="23"/>
  <c r="W63" i="23"/>
  <c r="V63" i="23"/>
  <c r="U63" i="23"/>
  <c r="T63" i="23"/>
  <c r="S63" i="23"/>
  <c r="R63" i="23"/>
  <c r="Q63" i="23"/>
  <c r="P63" i="23"/>
  <c r="O63" i="23"/>
  <c r="N63" i="23"/>
  <c r="Y62" i="23"/>
  <c r="X62" i="23"/>
  <c r="W62" i="23"/>
  <c r="V62" i="23"/>
  <c r="U62" i="23"/>
  <c r="T62" i="23"/>
  <c r="S62" i="23"/>
  <c r="R62" i="23"/>
  <c r="Q62" i="23"/>
  <c r="P62" i="23"/>
  <c r="O62" i="23"/>
  <c r="N62" i="23"/>
  <c r="Y61" i="23"/>
  <c r="X61" i="23"/>
  <c r="W61" i="23"/>
  <c r="V61" i="23"/>
  <c r="U61" i="23"/>
  <c r="T61" i="23"/>
  <c r="S61" i="23"/>
  <c r="R61" i="23"/>
  <c r="Q61" i="23"/>
  <c r="P61" i="23"/>
  <c r="O61" i="23"/>
  <c r="N61" i="23"/>
  <c r="Y60" i="23"/>
  <c r="X60" i="23"/>
  <c r="W60" i="23"/>
  <c r="V60" i="23"/>
  <c r="U60" i="23"/>
  <c r="T60" i="23"/>
  <c r="S60" i="23"/>
  <c r="R60" i="23"/>
  <c r="Q60" i="23"/>
  <c r="P60" i="23"/>
  <c r="O60" i="23"/>
  <c r="N60" i="23"/>
  <c r="Y59" i="23"/>
  <c r="X59" i="23"/>
  <c r="W59" i="23"/>
  <c r="V59" i="23"/>
  <c r="U59" i="23"/>
  <c r="T59" i="23"/>
  <c r="S59" i="23"/>
  <c r="R59" i="23"/>
  <c r="Q59" i="23"/>
  <c r="P59" i="23"/>
  <c r="O59" i="23"/>
  <c r="N59" i="23"/>
  <c r="Y58" i="23"/>
  <c r="X58" i="23"/>
  <c r="W58" i="23"/>
  <c r="V58" i="23"/>
  <c r="U58" i="23"/>
  <c r="T58" i="23"/>
  <c r="S58" i="23"/>
  <c r="R58" i="23"/>
  <c r="Q58" i="23"/>
  <c r="P58" i="23"/>
  <c r="O58" i="23"/>
  <c r="N58" i="23"/>
  <c r="Y57" i="23"/>
  <c r="X57" i="23"/>
  <c r="W57" i="23"/>
  <c r="V57" i="23"/>
  <c r="U57" i="23"/>
  <c r="T57" i="23"/>
  <c r="S57" i="23"/>
  <c r="R57" i="23"/>
  <c r="Q57" i="23"/>
  <c r="P57" i="23"/>
  <c r="O57" i="23"/>
  <c r="N57" i="23"/>
  <c r="Y56" i="23"/>
  <c r="X56" i="23"/>
  <c r="W56" i="23"/>
  <c r="V56" i="23"/>
  <c r="U56" i="23"/>
  <c r="T56" i="23"/>
  <c r="S56" i="23"/>
  <c r="R56" i="23"/>
  <c r="Q56" i="23"/>
  <c r="P56" i="23"/>
  <c r="O56" i="23"/>
  <c r="N56" i="23"/>
  <c r="Y55" i="23"/>
  <c r="X55" i="23"/>
  <c r="W55" i="23"/>
  <c r="V55" i="23"/>
  <c r="U55" i="23"/>
  <c r="T55" i="23"/>
  <c r="S55" i="23"/>
  <c r="R55" i="23"/>
  <c r="Q55" i="23"/>
  <c r="P55" i="23"/>
  <c r="O55" i="23"/>
  <c r="N55" i="23"/>
  <c r="Y54" i="23"/>
  <c r="X54" i="23"/>
  <c r="W54" i="23"/>
  <c r="V54" i="23"/>
  <c r="U54" i="23"/>
  <c r="T54" i="23"/>
  <c r="S54" i="23"/>
  <c r="R54" i="23"/>
  <c r="Q54" i="23"/>
  <c r="P54" i="23"/>
  <c r="O54" i="23"/>
  <c r="N54" i="23"/>
  <c r="Y53" i="23"/>
  <c r="X53" i="23"/>
  <c r="W53" i="23"/>
  <c r="V53" i="23"/>
  <c r="U53" i="23"/>
  <c r="T53" i="23"/>
  <c r="S53" i="23"/>
  <c r="R53" i="23"/>
  <c r="Q53" i="23"/>
  <c r="P53" i="23"/>
  <c r="O53" i="23"/>
  <c r="N53" i="23"/>
  <c r="Y52" i="23"/>
  <c r="X52" i="23"/>
  <c r="W52" i="23"/>
  <c r="V52" i="23"/>
  <c r="U52" i="23"/>
  <c r="T52" i="23"/>
  <c r="S52" i="23"/>
  <c r="R52" i="23"/>
  <c r="Q52" i="23"/>
  <c r="P52" i="23"/>
  <c r="O52" i="23"/>
  <c r="N52" i="23"/>
  <c r="Y51" i="23"/>
  <c r="X51" i="23"/>
  <c r="W51" i="23"/>
  <c r="V51" i="23"/>
  <c r="U51" i="23"/>
  <c r="T51" i="23"/>
  <c r="S51" i="23"/>
  <c r="R51" i="23"/>
  <c r="Q51" i="23"/>
  <c r="P51" i="23"/>
  <c r="O51" i="23"/>
  <c r="N51" i="23"/>
  <c r="Y50" i="23"/>
  <c r="X50" i="23"/>
  <c r="W50" i="23"/>
  <c r="V50" i="23"/>
  <c r="U50" i="23"/>
  <c r="T50" i="23"/>
  <c r="S50" i="23"/>
  <c r="R50" i="23"/>
  <c r="Q50" i="23"/>
  <c r="P50" i="23"/>
  <c r="O50" i="23"/>
  <c r="N50" i="23"/>
  <c r="Y49" i="23"/>
  <c r="X49" i="23"/>
  <c r="W49" i="23"/>
  <c r="V49" i="23"/>
  <c r="U49" i="23"/>
  <c r="T49" i="23"/>
  <c r="S49" i="23"/>
  <c r="R49" i="23"/>
  <c r="Q49" i="23"/>
  <c r="P49" i="23"/>
  <c r="O49" i="23"/>
  <c r="N49" i="23"/>
  <c r="Y48" i="23"/>
  <c r="X48" i="23"/>
  <c r="W48" i="23"/>
  <c r="V48" i="23"/>
  <c r="U48" i="23"/>
  <c r="T48" i="23"/>
  <c r="S48" i="23"/>
  <c r="R48" i="23"/>
  <c r="Q48" i="23"/>
  <c r="P48" i="23"/>
  <c r="O48" i="23"/>
  <c r="N48" i="23"/>
  <c r="Y47" i="23"/>
  <c r="X47" i="23"/>
  <c r="W47" i="23"/>
  <c r="V47" i="23"/>
  <c r="U47" i="23"/>
  <c r="T47" i="23"/>
  <c r="S47" i="23"/>
  <c r="R47" i="23"/>
  <c r="Q47" i="23"/>
  <c r="P47" i="23"/>
  <c r="O47" i="23"/>
  <c r="N47" i="23"/>
  <c r="Y46" i="23"/>
  <c r="X46" i="23"/>
  <c r="W46" i="23"/>
  <c r="V46" i="23"/>
  <c r="U46" i="23"/>
  <c r="T46" i="23"/>
  <c r="S46" i="23"/>
  <c r="R46" i="23"/>
  <c r="Q46" i="23"/>
  <c r="P46" i="23"/>
  <c r="O46" i="23"/>
  <c r="N46" i="23"/>
  <c r="Y45" i="23"/>
  <c r="X45" i="23"/>
  <c r="W45" i="23"/>
  <c r="V45" i="23"/>
  <c r="U45" i="23"/>
  <c r="T45" i="23"/>
  <c r="S45" i="23"/>
  <c r="R45" i="23"/>
  <c r="Q45" i="23"/>
  <c r="P45" i="23"/>
  <c r="O45" i="23"/>
  <c r="N45" i="23"/>
  <c r="Y44" i="23"/>
  <c r="X44" i="23"/>
  <c r="W44" i="23"/>
  <c r="V44" i="23"/>
  <c r="U44" i="23"/>
  <c r="T44" i="23"/>
  <c r="S44" i="23"/>
  <c r="R44" i="23"/>
  <c r="Q44" i="23"/>
  <c r="P44" i="23"/>
  <c r="O44" i="23"/>
  <c r="N44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Y42" i="23"/>
  <c r="X42" i="23"/>
  <c r="W42" i="23"/>
  <c r="V42" i="23"/>
  <c r="U42" i="23"/>
  <c r="T42" i="23"/>
  <c r="S42" i="23"/>
  <c r="R42" i="23"/>
  <c r="Q42" i="23"/>
  <c r="P42" i="23"/>
  <c r="O42" i="23"/>
  <c r="N42" i="23"/>
  <c r="Y41" i="23"/>
  <c r="X41" i="23"/>
  <c r="W41" i="23"/>
  <c r="V41" i="23"/>
  <c r="U41" i="23"/>
  <c r="T41" i="23"/>
  <c r="S41" i="23"/>
  <c r="R41" i="23"/>
  <c r="Q41" i="23"/>
  <c r="P41" i="23"/>
  <c r="O41" i="23"/>
  <c r="N41" i="23"/>
  <c r="Y40" i="23"/>
  <c r="X40" i="23"/>
  <c r="W40" i="23"/>
  <c r="V40" i="23"/>
  <c r="U40" i="23"/>
  <c r="T40" i="23"/>
  <c r="S40" i="23"/>
  <c r="R40" i="23"/>
  <c r="Q40" i="23"/>
  <c r="P40" i="23"/>
  <c r="O40" i="23"/>
  <c r="N40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Y38" i="23"/>
  <c r="X38" i="23"/>
  <c r="W38" i="23"/>
  <c r="V38" i="23"/>
  <c r="U38" i="23"/>
  <c r="T38" i="23"/>
  <c r="S38" i="23"/>
  <c r="R38" i="23"/>
  <c r="Q38" i="23"/>
  <c r="P38" i="23"/>
  <c r="O38" i="23"/>
  <c r="N38" i="23"/>
  <c r="Y37" i="23"/>
  <c r="X37" i="23"/>
  <c r="W37" i="23"/>
  <c r="V37" i="23"/>
  <c r="U37" i="23"/>
  <c r="T37" i="23"/>
  <c r="S37" i="23"/>
  <c r="R37" i="23"/>
  <c r="Q37" i="23"/>
  <c r="P37" i="23"/>
  <c r="O37" i="23"/>
  <c r="N37" i="23"/>
  <c r="Y36" i="23"/>
  <c r="X36" i="23"/>
  <c r="W36" i="23"/>
  <c r="V36" i="23"/>
  <c r="U36" i="23"/>
  <c r="T36" i="23"/>
  <c r="S36" i="23"/>
  <c r="R36" i="23"/>
  <c r="Q36" i="23"/>
  <c r="P36" i="23"/>
  <c r="O36" i="23"/>
  <c r="N36" i="23"/>
  <c r="Y35" i="23"/>
  <c r="X35" i="23"/>
  <c r="W35" i="23"/>
  <c r="V35" i="23"/>
  <c r="U35" i="23"/>
  <c r="T35" i="23"/>
  <c r="S35" i="23"/>
  <c r="R35" i="23"/>
  <c r="Q35" i="23"/>
  <c r="P35" i="23"/>
  <c r="O35" i="23"/>
  <c r="N35" i="23"/>
  <c r="Y34" i="23"/>
  <c r="X34" i="23"/>
  <c r="W34" i="23"/>
  <c r="V34" i="23"/>
  <c r="U34" i="23"/>
  <c r="T34" i="23"/>
  <c r="S34" i="23"/>
  <c r="R34" i="23"/>
  <c r="Q34" i="23"/>
  <c r="P34" i="23"/>
  <c r="O34" i="23"/>
  <c r="N34" i="23"/>
  <c r="Y33" i="23"/>
  <c r="X33" i="23"/>
  <c r="W33" i="23"/>
  <c r="V33" i="23"/>
  <c r="U33" i="23"/>
  <c r="T33" i="23"/>
  <c r="S33" i="23"/>
  <c r="R33" i="23"/>
  <c r="Q33" i="23"/>
  <c r="P33" i="23"/>
  <c r="O33" i="23"/>
  <c r="N33" i="23"/>
  <c r="Y32" i="23"/>
  <c r="X32" i="23"/>
  <c r="W32" i="23"/>
  <c r="V32" i="23"/>
  <c r="U32" i="23"/>
  <c r="T32" i="23"/>
  <c r="S32" i="23"/>
  <c r="R32" i="23"/>
  <c r="Q32" i="23"/>
  <c r="P32" i="23"/>
  <c r="O32" i="23"/>
  <c r="N32" i="23"/>
  <c r="Y31" i="23"/>
  <c r="X31" i="23"/>
  <c r="W31" i="23"/>
  <c r="V31" i="23"/>
  <c r="U31" i="23"/>
  <c r="T31" i="23"/>
  <c r="S31" i="23"/>
  <c r="R31" i="23"/>
  <c r="Q31" i="23"/>
  <c r="P31" i="23"/>
  <c r="O31" i="23"/>
  <c r="N31" i="23"/>
  <c r="Y30" i="23"/>
  <c r="X30" i="23"/>
  <c r="W30" i="23"/>
  <c r="V30" i="23"/>
  <c r="U30" i="23"/>
  <c r="T30" i="23"/>
  <c r="S30" i="23"/>
  <c r="R30" i="23"/>
  <c r="Q30" i="23"/>
  <c r="P30" i="23"/>
  <c r="O30" i="23"/>
  <c r="N30" i="23"/>
  <c r="Y29" i="23"/>
  <c r="X29" i="23"/>
  <c r="W29" i="23"/>
  <c r="V29" i="23"/>
  <c r="U29" i="23"/>
  <c r="T29" i="23"/>
  <c r="S29" i="23"/>
  <c r="R29" i="23"/>
  <c r="Q29" i="23"/>
  <c r="P29" i="23"/>
  <c r="O29" i="23"/>
  <c r="N29" i="23"/>
  <c r="Y28" i="23"/>
  <c r="X28" i="23"/>
  <c r="W28" i="23"/>
  <c r="V28" i="23"/>
  <c r="U28" i="23"/>
  <c r="T28" i="23"/>
  <c r="S28" i="23"/>
  <c r="R28" i="23"/>
  <c r="Q28" i="23"/>
  <c r="P28" i="23"/>
  <c r="O28" i="23"/>
  <c r="N28" i="23"/>
  <c r="Y27" i="23"/>
  <c r="X27" i="23"/>
  <c r="W27" i="23"/>
  <c r="V27" i="23"/>
  <c r="U27" i="23"/>
  <c r="T27" i="23"/>
  <c r="S27" i="23"/>
  <c r="R27" i="23"/>
  <c r="Q27" i="23"/>
  <c r="P27" i="23"/>
  <c r="O27" i="23"/>
  <c r="N27" i="23"/>
  <c r="Y26" i="23"/>
  <c r="X26" i="23"/>
  <c r="W26" i="23"/>
  <c r="V26" i="23"/>
  <c r="U26" i="23"/>
  <c r="T26" i="23"/>
  <c r="S26" i="23"/>
  <c r="R26" i="23"/>
  <c r="Q26" i="23"/>
  <c r="P26" i="23"/>
  <c r="O26" i="23"/>
  <c r="N26" i="23"/>
  <c r="Y25" i="23"/>
  <c r="X25" i="23"/>
  <c r="W25" i="23"/>
  <c r="V25" i="23"/>
  <c r="U25" i="23"/>
  <c r="T25" i="23"/>
  <c r="S25" i="23"/>
  <c r="R25" i="23"/>
  <c r="Q25" i="23"/>
  <c r="P25" i="23"/>
  <c r="O25" i="23"/>
  <c r="N25" i="23"/>
  <c r="Y24" i="23"/>
  <c r="X24" i="23"/>
  <c r="W24" i="23"/>
  <c r="V24" i="23"/>
  <c r="U24" i="23"/>
  <c r="T24" i="23"/>
  <c r="S24" i="23"/>
  <c r="R24" i="23"/>
  <c r="Q24" i="23"/>
  <c r="P24" i="23"/>
  <c r="O24" i="23"/>
  <c r="N24" i="23"/>
  <c r="Y23" i="23"/>
  <c r="X23" i="23"/>
  <c r="W23" i="23"/>
  <c r="V23" i="23"/>
  <c r="U23" i="23"/>
  <c r="T23" i="23"/>
  <c r="S23" i="23"/>
  <c r="R23" i="23"/>
  <c r="Q23" i="23"/>
  <c r="P23" i="23"/>
  <c r="O23" i="23"/>
  <c r="N23" i="23"/>
  <c r="Y22" i="23"/>
  <c r="X22" i="23"/>
  <c r="W22" i="23"/>
  <c r="V22" i="23"/>
  <c r="U22" i="23"/>
  <c r="T22" i="23"/>
  <c r="S22" i="23"/>
  <c r="R22" i="23"/>
  <c r="Q22" i="23"/>
  <c r="P22" i="23"/>
  <c r="O22" i="23"/>
  <c r="N22" i="23"/>
  <c r="Y21" i="23"/>
  <c r="X21" i="23"/>
  <c r="W21" i="23"/>
  <c r="V21" i="23"/>
  <c r="U21" i="23"/>
  <c r="T21" i="23"/>
  <c r="S21" i="23"/>
  <c r="R21" i="23"/>
  <c r="Q21" i="23"/>
  <c r="P21" i="23"/>
  <c r="O21" i="23"/>
  <c r="N21" i="23"/>
  <c r="Y20" i="23"/>
  <c r="X20" i="23"/>
  <c r="W20" i="23"/>
  <c r="V20" i="23"/>
  <c r="U20" i="23"/>
  <c r="T20" i="23"/>
  <c r="S20" i="23"/>
  <c r="R20" i="23"/>
  <c r="Q20" i="23"/>
  <c r="P20" i="23"/>
  <c r="O20" i="23"/>
  <c r="N20" i="23"/>
  <c r="Y19" i="23"/>
  <c r="X19" i="23"/>
  <c r="W19" i="23"/>
  <c r="V19" i="23"/>
  <c r="U19" i="23"/>
  <c r="T19" i="23"/>
  <c r="S19" i="23"/>
  <c r="R19" i="23"/>
  <c r="Q19" i="23"/>
  <c r="P19" i="23"/>
  <c r="O19" i="23"/>
  <c r="N19" i="23"/>
  <c r="Y18" i="23"/>
  <c r="X18" i="23"/>
  <c r="W18" i="23"/>
  <c r="V18" i="23"/>
  <c r="U18" i="23"/>
  <c r="T18" i="23"/>
  <c r="S18" i="23"/>
  <c r="R18" i="23"/>
  <c r="Q18" i="23"/>
  <c r="P18" i="23"/>
  <c r="O18" i="23"/>
  <c r="N18" i="23"/>
  <c r="Y17" i="23"/>
  <c r="X17" i="23"/>
  <c r="W17" i="23"/>
  <c r="V17" i="23"/>
  <c r="U17" i="23"/>
  <c r="T17" i="23"/>
  <c r="S17" i="23"/>
  <c r="R17" i="23"/>
  <c r="Q17" i="23"/>
  <c r="P17" i="23"/>
  <c r="O17" i="23"/>
  <c r="N17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Y14" i="23"/>
  <c r="X14" i="23"/>
  <c r="W14" i="23"/>
  <c r="V14" i="23"/>
  <c r="U14" i="23"/>
  <c r="T14" i="23"/>
  <c r="S14" i="23"/>
  <c r="R14" i="23"/>
  <c r="Q14" i="23"/>
  <c r="P14" i="23"/>
  <c r="O14" i="23"/>
  <c r="N14" i="23"/>
  <c r="Y13" i="23"/>
  <c r="X13" i="23"/>
  <c r="W13" i="23"/>
  <c r="V13" i="23"/>
  <c r="U13" i="23"/>
  <c r="T13" i="23"/>
  <c r="S13" i="23"/>
  <c r="R13" i="23"/>
  <c r="Q13" i="23"/>
  <c r="P13" i="23"/>
  <c r="O13" i="23"/>
  <c r="N13" i="23"/>
  <c r="Y12" i="23"/>
  <c r="X12" i="23"/>
  <c r="W12" i="23"/>
  <c r="V12" i="23"/>
  <c r="U12" i="23"/>
  <c r="T12" i="23"/>
  <c r="S12" i="23"/>
  <c r="R12" i="23"/>
  <c r="Q12" i="23"/>
  <c r="P12" i="23"/>
  <c r="O12" i="23"/>
  <c r="N12" i="23"/>
  <c r="Y11" i="23"/>
  <c r="X11" i="23"/>
  <c r="W11" i="23"/>
  <c r="V11" i="23"/>
  <c r="U11" i="23"/>
  <c r="T11" i="23"/>
  <c r="S11" i="23"/>
  <c r="R11" i="23"/>
  <c r="Q11" i="23"/>
  <c r="P11" i="23"/>
  <c r="O11" i="23"/>
  <c r="N11" i="23"/>
  <c r="Y10" i="23"/>
  <c r="X10" i="23"/>
  <c r="W10" i="23"/>
  <c r="V10" i="23"/>
  <c r="U10" i="23"/>
  <c r="T10" i="23"/>
  <c r="S10" i="23"/>
  <c r="R10" i="23"/>
  <c r="Q10" i="23"/>
  <c r="P10" i="23"/>
  <c r="O10" i="23"/>
  <c r="N10" i="23"/>
  <c r="Y9" i="23"/>
  <c r="X9" i="23"/>
  <c r="W9" i="23"/>
  <c r="V9" i="23"/>
  <c r="U9" i="23"/>
  <c r="T9" i="23"/>
  <c r="S9" i="23"/>
  <c r="R9" i="23"/>
  <c r="Q9" i="23"/>
  <c r="P9" i="23"/>
  <c r="O9" i="23"/>
  <c r="N9" i="23"/>
  <c r="Y8" i="23"/>
  <c r="X8" i="23"/>
  <c r="W8" i="23"/>
  <c r="V8" i="23"/>
  <c r="U8" i="23"/>
  <c r="T8" i="23"/>
  <c r="S8" i="23"/>
  <c r="R8" i="23"/>
  <c r="Q8" i="23"/>
  <c r="P8" i="23"/>
  <c r="O8" i="23"/>
  <c r="N8" i="23"/>
  <c r="Y7" i="23"/>
  <c r="X7" i="23"/>
  <c r="W7" i="23"/>
  <c r="V7" i="23"/>
  <c r="U7" i="23"/>
  <c r="T7" i="23"/>
  <c r="S7" i="23"/>
  <c r="R7" i="23"/>
  <c r="Q7" i="23"/>
  <c r="P7" i="23"/>
  <c r="O7" i="23"/>
  <c r="N7" i="23"/>
  <c r="Y6" i="23"/>
  <c r="X6" i="23"/>
  <c r="W6" i="23"/>
  <c r="V6" i="23"/>
  <c r="U6" i="23"/>
  <c r="T6" i="23"/>
  <c r="S6" i="23"/>
  <c r="R6" i="23"/>
  <c r="Q6" i="23"/>
  <c r="P6" i="23"/>
  <c r="O6" i="23"/>
  <c r="N6" i="23"/>
  <c r="Y5" i="23"/>
  <c r="X5" i="23"/>
  <c r="W5" i="23"/>
  <c r="V5" i="23"/>
  <c r="U5" i="23"/>
  <c r="T5" i="23"/>
  <c r="S5" i="23"/>
  <c r="R5" i="23"/>
  <c r="Q5" i="23"/>
  <c r="P5" i="23"/>
  <c r="O5" i="23"/>
  <c r="N5" i="23"/>
  <c r="Y68" i="22" l="1"/>
  <c r="X68" i="22"/>
  <c r="W68" i="22"/>
  <c r="V68" i="22"/>
  <c r="U68" i="22"/>
  <c r="T68" i="22"/>
  <c r="S68" i="22"/>
  <c r="R68" i="22"/>
  <c r="Q68" i="22"/>
  <c r="P68" i="22"/>
  <c r="O68" i="22"/>
  <c r="N68" i="22"/>
  <c r="Y67" i="22"/>
  <c r="X67" i="22"/>
  <c r="W67" i="22"/>
  <c r="V67" i="22"/>
  <c r="U67" i="22"/>
  <c r="T67" i="22"/>
  <c r="S67" i="22"/>
  <c r="R67" i="22"/>
  <c r="Q67" i="22"/>
  <c r="P67" i="22"/>
  <c r="O67" i="22"/>
  <c r="N67" i="22"/>
  <c r="Y66" i="22"/>
  <c r="X66" i="22"/>
  <c r="W66" i="22"/>
  <c r="V66" i="22"/>
  <c r="U66" i="22"/>
  <c r="T66" i="22"/>
  <c r="S66" i="22"/>
  <c r="R66" i="22"/>
  <c r="Q66" i="22"/>
  <c r="P66" i="22"/>
  <c r="O66" i="22"/>
  <c r="N66" i="22"/>
  <c r="Y65" i="22"/>
  <c r="X65" i="22"/>
  <c r="W65" i="22"/>
  <c r="V65" i="22"/>
  <c r="U65" i="22"/>
  <c r="T65" i="22"/>
  <c r="S65" i="22"/>
  <c r="R65" i="22"/>
  <c r="Q65" i="22"/>
  <c r="P65" i="22"/>
  <c r="O65" i="22"/>
  <c r="N65" i="22"/>
  <c r="Y64" i="22"/>
  <c r="X64" i="22"/>
  <c r="W64" i="22"/>
  <c r="V64" i="22"/>
  <c r="U64" i="22"/>
  <c r="T64" i="22"/>
  <c r="S64" i="22"/>
  <c r="R64" i="22"/>
  <c r="Q64" i="22"/>
  <c r="P64" i="22"/>
  <c r="O64" i="22"/>
  <c r="N64" i="22"/>
  <c r="Y63" i="22"/>
  <c r="X63" i="22"/>
  <c r="W63" i="22"/>
  <c r="V63" i="22"/>
  <c r="U63" i="22"/>
  <c r="T63" i="22"/>
  <c r="S63" i="22"/>
  <c r="R63" i="22"/>
  <c r="Q63" i="22"/>
  <c r="P63" i="22"/>
  <c r="O63" i="22"/>
  <c r="N63" i="22"/>
  <c r="Y62" i="22"/>
  <c r="X62" i="22"/>
  <c r="W62" i="22"/>
  <c r="V62" i="22"/>
  <c r="U62" i="22"/>
  <c r="T62" i="22"/>
  <c r="S62" i="22"/>
  <c r="R62" i="22"/>
  <c r="Q62" i="22"/>
  <c r="P62" i="22"/>
  <c r="O62" i="22"/>
  <c r="N62" i="22"/>
  <c r="Y61" i="22"/>
  <c r="X61" i="22"/>
  <c r="W61" i="22"/>
  <c r="V61" i="22"/>
  <c r="U61" i="22"/>
  <c r="T61" i="22"/>
  <c r="S61" i="22"/>
  <c r="R61" i="22"/>
  <c r="Q61" i="22"/>
  <c r="P61" i="22"/>
  <c r="O61" i="22"/>
  <c r="N61" i="22"/>
  <c r="Y60" i="22"/>
  <c r="X60" i="22"/>
  <c r="W60" i="22"/>
  <c r="V60" i="22"/>
  <c r="U60" i="22"/>
  <c r="T60" i="22"/>
  <c r="S60" i="22"/>
  <c r="R60" i="22"/>
  <c r="Q60" i="22"/>
  <c r="P60" i="22"/>
  <c r="O60" i="22"/>
  <c r="N60" i="22"/>
  <c r="Y59" i="22"/>
  <c r="X59" i="22"/>
  <c r="W59" i="22"/>
  <c r="V59" i="22"/>
  <c r="U59" i="22"/>
  <c r="T59" i="22"/>
  <c r="S59" i="22"/>
  <c r="R59" i="22"/>
  <c r="Q59" i="22"/>
  <c r="P59" i="22"/>
  <c r="O59" i="22"/>
  <c r="N59" i="22"/>
  <c r="Y58" i="22"/>
  <c r="X58" i="22"/>
  <c r="W58" i="22"/>
  <c r="V58" i="22"/>
  <c r="U58" i="22"/>
  <c r="T58" i="22"/>
  <c r="S58" i="22"/>
  <c r="R58" i="22"/>
  <c r="Q58" i="22"/>
  <c r="P58" i="22"/>
  <c r="O58" i="22"/>
  <c r="N58" i="22"/>
  <c r="Y57" i="22"/>
  <c r="X57" i="22"/>
  <c r="W57" i="22"/>
  <c r="V57" i="22"/>
  <c r="U57" i="22"/>
  <c r="T57" i="22"/>
  <c r="S57" i="22"/>
  <c r="R57" i="22"/>
  <c r="Q57" i="22"/>
  <c r="P57" i="22"/>
  <c r="O57" i="22"/>
  <c r="N57" i="22"/>
  <c r="Y56" i="22"/>
  <c r="X56" i="22"/>
  <c r="W56" i="22"/>
  <c r="V56" i="22"/>
  <c r="U56" i="22"/>
  <c r="T56" i="22"/>
  <c r="S56" i="22"/>
  <c r="R56" i="22"/>
  <c r="Q56" i="22"/>
  <c r="P56" i="22"/>
  <c r="O56" i="22"/>
  <c r="N56" i="22"/>
  <c r="Y55" i="22"/>
  <c r="X55" i="22"/>
  <c r="W55" i="22"/>
  <c r="V55" i="22"/>
  <c r="U55" i="22"/>
  <c r="T55" i="22"/>
  <c r="S55" i="22"/>
  <c r="R55" i="22"/>
  <c r="Q55" i="22"/>
  <c r="P55" i="22"/>
  <c r="O55" i="22"/>
  <c r="N55" i="22"/>
  <c r="Y54" i="22"/>
  <c r="X54" i="22"/>
  <c r="W54" i="22"/>
  <c r="V54" i="22"/>
  <c r="U54" i="22"/>
  <c r="T54" i="22"/>
  <c r="S54" i="22"/>
  <c r="R54" i="22"/>
  <c r="Q54" i="22"/>
  <c r="P54" i="22"/>
  <c r="O54" i="22"/>
  <c r="N54" i="22"/>
  <c r="Y53" i="22"/>
  <c r="X53" i="22"/>
  <c r="W53" i="22"/>
  <c r="V53" i="22"/>
  <c r="U53" i="22"/>
  <c r="T53" i="22"/>
  <c r="S53" i="22"/>
  <c r="R53" i="22"/>
  <c r="Q53" i="22"/>
  <c r="P53" i="22"/>
  <c r="O53" i="22"/>
  <c r="N53" i="22"/>
  <c r="Y52" i="22"/>
  <c r="X52" i="22"/>
  <c r="W52" i="22"/>
  <c r="V52" i="22"/>
  <c r="U52" i="22"/>
  <c r="T52" i="22"/>
  <c r="S52" i="22"/>
  <c r="R52" i="22"/>
  <c r="Q52" i="22"/>
  <c r="P52" i="22"/>
  <c r="O52" i="22"/>
  <c r="N52" i="22"/>
  <c r="Y51" i="22"/>
  <c r="X51" i="22"/>
  <c r="W51" i="22"/>
  <c r="V51" i="22"/>
  <c r="U51" i="22"/>
  <c r="T51" i="22"/>
  <c r="S51" i="22"/>
  <c r="R51" i="22"/>
  <c r="Q51" i="22"/>
  <c r="P51" i="22"/>
  <c r="O51" i="22"/>
  <c r="N51" i="22"/>
  <c r="Y50" i="22"/>
  <c r="X50" i="22"/>
  <c r="W50" i="22"/>
  <c r="V50" i="22"/>
  <c r="U50" i="22"/>
  <c r="T50" i="22"/>
  <c r="S50" i="22"/>
  <c r="R50" i="22"/>
  <c r="Q50" i="22"/>
  <c r="P50" i="22"/>
  <c r="O50" i="22"/>
  <c r="N50" i="22"/>
  <c r="Y49" i="22"/>
  <c r="X49" i="22"/>
  <c r="W49" i="22"/>
  <c r="V49" i="22"/>
  <c r="U49" i="22"/>
  <c r="T49" i="22"/>
  <c r="S49" i="22"/>
  <c r="R49" i="22"/>
  <c r="Q49" i="22"/>
  <c r="P49" i="22"/>
  <c r="O49" i="22"/>
  <c r="N49" i="22"/>
  <c r="Y48" i="22"/>
  <c r="X48" i="22"/>
  <c r="W48" i="22"/>
  <c r="V48" i="22"/>
  <c r="U48" i="22"/>
  <c r="T48" i="22"/>
  <c r="S48" i="22"/>
  <c r="R48" i="22"/>
  <c r="Q48" i="22"/>
  <c r="P48" i="22"/>
  <c r="O48" i="22"/>
  <c r="N48" i="22"/>
  <c r="Y47" i="22"/>
  <c r="X47" i="22"/>
  <c r="W47" i="22"/>
  <c r="V47" i="22"/>
  <c r="U47" i="22"/>
  <c r="T47" i="22"/>
  <c r="S47" i="22"/>
  <c r="R47" i="22"/>
  <c r="Q47" i="22"/>
  <c r="P47" i="22"/>
  <c r="O47" i="22"/>
  <c r="N47" i="22"/>
  <c r="Y46" i="22"/>
  <c r="X46" i="22"/>
  <c r="W46" i="22"/>
  <c r="V46" i="22"/>
  <c r="U46" i="22"/>
  <c r="T46" i="22"/>
  <c r="S46" i="22"/>
  <c r="R46" i="22"/>
  <c r="Q46" i="22"/>
  <c r="P46" i="22"/>
  <c r="O46" i="22"/>
  <c r="N46" i="22"/>
  <c r="Y45" i="22"/>
  <c r="X45" i="22"/>
  <c r="W45" i="22"/>
  <c r="V45" i="22"/>
  <c r="U45" i="22"/>
  <c r="T45" i="22"/>
  <c r="S45" i="22"/>
  <c r="R45" i="22"/>
  <c r="Q45" i="22"/>
  <c r="P45" i="22"/>
  <c r="O45" i="22"/>
  <c r="N45" i="22"/>
  <c r="Y44" i="22"/>
  <c r="X44" i="22"/>
  <c r="W44" i="22"/>
  <c r="V44" i="22"/>
  <c r="U44" i="22"/>
  <c r="T44" i="22"/>
  <c r="S44" i="22"/>
  <c r="R44" i="22"/>
  <c r="Q44" i="22"/>
  <c r="P44" i="22"/>
  <c r="O44" i="22"/>
  <c r="N44" i="22"/>
  <c r="Y43" i="22"/>
  <c r="X43" i="22"/>
  <c r="W43" i="22"/>
  <c r="V43" i="22"/>
  <c r="U43" i="22"/>
  <c r="T43" i="22"/>
  <c r="S43" i="22"/>
  <c r="R43" i="22"/>
  <c r="Q43" i="22"/>
  <c r="P43" i="22"/>
  <c r="O43" i="22"/>
  <c r="N43" i="22"/>
  <c r="Y42" i="22"/>
  <c r="X42" i="22"/>
  <c r="W42" i="22"/>
  <c r="V42" i="22"/>
  <c r="U42" i="22"/>
  <c r="T42" i="22"/>
  <c r="S42" i="22"/>
  <c r="R42" i="22"/>
  <c r="Q42" i="22"/>
  <c r="P42" i="22"/>
  <c r="O42" i="22"/>
  <c r="N42" i="22"/>
  <c r="Y41" i="22"/>
  <c r="X41" i="22"/>
  <c r="W41" i="22"/>
  <c r="V41" i="22"/>
  <c r="U41" i="22"/>
  <c r="T41" i="22"/>
  <c r="S41" i="22"/>
  <c r="R41" i="22"/>
  <c r="Q41" i="22"/>
  <c r="P41" i="22"/>
  <c r="O41" i="22"/>
  <c r="N41" i="22"/>
  <c r="Y40" i="22"/>
  <c r="X40" i="22"/>
  <c r="W40" i="22"/>
  <c r="V40" i="22"/>
  <c r="U40" i="22"/>
  <c r="T40" i="22"/>
  <c r="S40" i="22"/>
  <c r="R40" i="22"/>
  <c r="Q40" i="22"/>
  <c r="P40" i="22"/>
  <c r="O40" i="22"/>
  <c r="N40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Y38" i="22"/>
  <c r="X38" i="22"/>
  <c r="W38" i="22"/>
  <c r="V38" i="22"/>
  <c r="U38" i="22"/>
  <c r="T38" i="22"/>
  <c r="S38" i="22"/>
  <c r="R38" i="22"/>
  <c r="Q38" i="22"/>
  <c r="P38" i="22"/>
  <c r="O38" i="22"/>
  <c r="N38" i="22"/>
  <c r="Y37" i="22"/>
  <c r="X37" i="22"/>
  <c r="W37" i="22"/>
  <c r="V37" i="22"/>
  <c r="U37" i="22"/>
  <c r="T37" i="22"/>
  <c r="S37" i="22"/>
  <c r="R37" i="22"/>
  <c r="Q37" i="22"/>
  <c r="P37" i="22"/>
  <c r="O37" i="22"/>
  <c r="N37" i="22"/>
  <c r="Y36" i="22"/>
  <c r="X36" i="22"/>
  <c r="W36" i="22"/>
  <c r="V36" i="22"/>
  <c r="U36" i="22"/>
  <c r="T36" i="22"/>
  <c r="S36" i="22"/>
  <c r="R36" i="22"/>
  <c r="Q36" i="22"/>
  <c r="P36" i="22"/>
  <c r="O36" i="22"/>
  <c r="N36" i="22"/>
  <c r="Y35" i="22"/>
  <c r="X35" i="22"/>
  <c r="W35" i="22"/>
  <c r="V35" i="22"/>
  <c r="U35" i="22"/>
  <c r="T35" i="22"/>
  <c r="S35" i="22"/>
  <c r="R35" i="22"/>
  <c r="Q35" i="22"/>
  <c r="P35" i="22"/>
  <c r="O35" i="22"/>
  <c r="N35" i="22"/>
  <c r="Y34" i="22"/>
  <c r="X34" i="22"/>
  <c r="W34" i="22"/>
  <c r="V34" i="22"/>
  <c r="U34" i="22"/>
  <c r="T34" i="22"/>
  <c r="S34" i="22"/>
  <c r="R34" i="22"/>
  <c r="Q34" i="22"/>
  <c r="P34" i="22"/>
  <c r="O34" i="22"/>
  <c r="N34" i="22"/>
  <c r="Y33" i="22"/>
  <c r="X33" i="22"/>
  <c r="W33" i="22"/>
  <c r="V33" i="22"/>
  <c r="U33" i="22"/>
  <c r="T33" i="22"/>
  <c r="S33" i="22"/>
  <c r="R33" i="22"/>
  <c r="Q33" i="22"/>
  <c r="P33" i="22"/>
  <c r="O33" i="22"/>
  <c r="N33" i="22"/>
  <c r="Y32" i="22"/>
  <c r="X32" i="22"/>
  <c r="W32" i="22"/>
  <c r="V32" i="22"/>
  <c r="U32" i="22"/>
  <c r="T32" i="22"/>
  <c r="S32" i="22"/>
  <c r="R32" i="22"/>
  <c r="Q32" i="22"/>
  <c r="P32" i="22"/>
  <c r="O32" i="22"/>
  <c r="N32" i="22"/>
  <c r="Y31" i="22"/>
  <c r="X31" i="22"/>
  <c r="W31" i="22"/>
  <c r="V31" i="22"/>
  <c r="U31" i="22"/>
  <c r="T31" i="22"/>
  <c r="S31" i="22"/>
  <c r="R31" i="22"/>
  <c r="Q31" i="22"/>
  <c r="P31" i="22"/>
  <c r="O31" i="22"/>
  <c r="N31" i="22"/>
  <c r="Y30" i="22"/>
  <c r="X30" i="22"/>
  <c r="W30" i="22"/>
  <c r="V30" i="22"/>
  <c r="U30" i="22"/>
  <c r="T30" i="22"/>
  <c r="S30" i="22"/>
  <c r="R30" i="22"/>
  <c r="Q30" i="22"/>
  <c r="P30" i="22"/>
  <c r="O30" i="22"/>
  <c r="N30" i="22"/>
  <c r="Y29" i="22"/>
  <c r="X29" i="22"/>
  <c r="W29" i="22"/>
  <c r="V29" i="22"/>
  <c r="U29" i="22"/>
  <c r="T29" i="22"/>
  <c r="S29" i="22"/>
  <c r="R29" i="22"/>
  <c r="Q29" i="22"/>
  <c r="P29" i="22"/>
  <c r="O29" i="22"/>
  <c r="N29" i="22"/>
  <c r="Y28" i="22"/>
  <c r="X28" i="22"/>
  <c r="W28" i="22"/>
  <c r="V28" i="22"/>
  <c r="U28" i="22"/>
  <c r="T28" i="22"/>
  <c r="S28" i="22"/>
  <c r="R28" i="22"/>
  <c r="Q28" i="22"/>
  <c r="P28" i="22"/>
  <c r="O28" i="22"/>
  <c r="N28" i="22"/>
  <c r="Y27" i="22"/>
  <c r="X27" i="22"/>
  <c r="W27" i="22"/>
  <c r="V27" i="22"/>
  <c r="U27" i="22"/>
  <c r="T27" i="22"/>
  <c r="S27" i="22"/>
  <c r="R27" i="22"/>
  <c r="Q27" i="22"/>
  <c r="P27" i="22"/>
  <c r="O27" i="22"/>
  <c r="N27" i="22"/>
  <c r="Y26" i="22"/>
  <c r="X26" i="22"/>
  <c r="W26" i="22"/>
  <c r="V26" i="22"/>
  <c r="U26" i="22"/>
  <c r="T26" i="22"/>
  <c r="S26" i="22"/>
  <c r="R26" i="22"/>
  <c r="Q26" i="22"/>
  <c r="P26" i="22"/>
  <c r="O26" i="22"/>
  <c r="N26" i="22"/>
  <c r="Y25" i="22"/>
  <c r="X25" i="22"/>
  <c r="W25" i="22"/>
  <c r="V25" i="22"/>
  <c r="U25" i="22"/>
  <c r="T25" i="22"/>
  <c r="S25" i="22"/>
  <c r="R25" i="22"/>
  <c r="Q25" i="22"/>
  <c r="P25" i="22"/>
  <c r="O25" i="22"/>
  <c r="N25" i="22"/>
  <c r="Y24" i="22"/>
  <c r="X24" i="22"/>
  <c r="W24" i="22"/>
  <c r="V24" i="22"/>
  <c r="U24" i="22"/>
  <c r="T24" i="22"/>
  <c r="S24" i="22"/>
  <c r="R24" i="22"/>
  <c r="Q24" i="22"/>
  <c r="P24" i="22"/>
  <c r="O24" i="22"/>
  <c r="N24" i="22"/>
  <c r="Y23" i="22"/>
  <c r="X23" i="22"/>
  <c r="W23" i="22"/>
  <c r="V23" i="22"/>
  <c r="U23" i="22"/>
  <c r="T23" i="22"/>
  <c r="S23" i="22"/>
  <c r="R23" i="22"/>
  <c r="Q23" i="22"/>
  <c r="P23" i="22"/>
  <c r="O23" i="22"/>
  <c r="N23" i="22"/>
  <c r="Y22" i="22"/>
  <c r="X22" i="22"/>
  <c r="W22" i="22"/>
  <c r="V22" i="22"/>
  <c r="U22" i="22"/>
  <c r="T22" i="22"/>
  <c r="S22" i="22"/>
  <c r="R22" i="22"/>
  <c r="Q22" i="22"/>
  <c r="P22" i="22"/>
  <c r="O22" i="22"/>
  <c r="N22" i="22"/>
  <c r="Y21" i="22"/>
  <c r="X21" i="22"/>
  <c r="W21" i="22"/>
  <c r="V21" i="22"/>
  <c r="U21" i="22"/>
  <c r="T21" i="22"/>
  <c r="S21" i="22"/>
  <c r="R21" i="22"/>
  <c r="Q21" i="22"/>
  <c r="P21" i="22"/>
  <c r="O21" i="22"/>
  <c r="N21" i="22"/>
  <c r="Y20" i="22"/>
  <c r="X20" i="22"/>
  <c r="W20" i="22"/>
  <c r="V20" i="22"/>
  <c r="U20" i="22"/>
  <c r="T20" i="22"/>
  <c r="S20" i="22"/>
  <c r="R20" i="22"/>
  <c r="Q20" i="22"/>
  <c r="P20" i="22"/>
  <c r="O20" i="22"/>
  <c r="N20" i="22"/>
  <c r="Y19" i="22"/>
  <c r="X19" i="22"/>
  <c r="W19" i="22"/>
  <c r="V19" i="22"/>
  <c r="U19" i="22"/>
  <c r="T19" i="22"/>
  <c r="S19" i="22"/>
  <c r="R19" i="22"/>
  <c r="Q19" i="22"/>
  <c r="P19" i="22"/>
  <c r="O19" i="22"/>
  <c r="N19" i="22"/>
  <c r="Y18" i="22"/>
  <c r="X18" i="22"/>
  <c r="W18" i="22"/>
  <c r="V18" i="22"/>
  <c r="U18" i="22"/>
  <c r="T18" i="22"/>
  <c r="S18" i="22"/>
  <c r="R18" i="22"/>
  <c r="Q18" i="22"/>
  <c r="P18" i="22"/>
  <c r="O18" i="22"/>
  <c r="N18" i="22"/>
  <c r="Y17" i="22"/>
  <c r="X17" i="22"/>
  <c r="W17" i="22"/>
  <c r="V17" i="22"/>
  <c r="U17" i="22"/>
  <c r="T17" i="22"/>
  <c r="S17" i="22"/>
  <c r="R17" i="22"/>
  <c r="Q17" i="22"/>
  <c r="P17" i="22"/>
  <c r="O17" i="22"/>
  <c r="N17" i="22"/>
  <c r="Y16" i="22"/>
  <c r="X16" i="22"/>
  <c r="W16" i="22"/>
  <c r="V16" i="22"/>
  <c r="U16" i="22"/>
  <c r="T16" i="22"/>
  <c r="S16" i="22"/>
  <c r="R16" i="22"/>
  <c r="Q16" i="22"/>
  <c r="P16" i="22"/>
  <c r="O16" i="22"/>
  <c r="N16" i="22"/>
  <c r="Y15" i="22"/>
  <c r="X15" i="22"/>
  <c r="W15" i="22"/>
  <c r="V15" i="22"/>
  <c r="U15" i="22"/>
  <c r="T15" i="22"/>
  <c r="S15" i="22"/>
  <c r="R15" i="22"/>
  <c r="Q15" i="22"/>
  <c r="P15" i="22"/>
  <c r="O15" i="22"/>
  <c r="N15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Y13" i="22"/>
  <c r="X13" i="22"/>
  <c r="W13" i="22"/>
  <c r="V13" i="22"/>
  <c r="U13" i="22"/>
  <c r="T13" i="22"/>
  <c r="S13" i="22"/>
  <c r="R13" i="22"/>
  <c r="Q13" i="22"/>
  <c r="P13" i="22"/>
  <c r="O13" i="22"/>
  <c r="N13" i="22"/>
  <c r="Y12" i="22"/>
  <c r="X12" i="22"/>
  <c r="W12" i="22"/>
  <c r="V12" i="22"/>
  <c r="U12" i="22"/>
  <c r="T12" i="22"/>
  <c r="S12" i="22"/>
  <c r="R12" i="22"/>
  <c r="Q12" i="22"/>
  <c r="P12" i="22"/>
  <c r="O12" i="22"/>
  <c r="N12" i="22"/>
  <c r="Y11" i="22"/>
  <c r="X11" i="22"/>
  <c r="W11" i="22"/>
  <c r="V11" i="22"/>
  <c r="U11" i="22"/>
  <c r="T11" i="22"/>
  <c r="S11" i="22"/>
  <c r="R11" i="22"/>
  <c r="Q11" i="22"/>
  <c r="P11" i="22"/>
  <c r="O11" i="22"/>
  <c r="N11" i="22"/>
  <c r="Y10" i="22"/>
  <c r="X10" i="22"/>
  <c r="W10" i="22"/>
  <c r="V10" i="22"/>
  <c r="U10" i="22"/>
  <c r="T10" i="22"/>
  <c r="S10" i="22"/>
  <c r="R10" i="22"/>
  <c r="Q10" i="22"/>
  <c r="P10" i="22"/>
  <c r="O10" i="22"/>
  <c r="N10" i="22"/>
  <c r="Y9" i="22"/>
  <c r="X9" i="22"/>
  <c r="W9" i="22"/>
  <c r="V9" i="22"/>
  <c r="U9" i="22"/>
  <c r="T9" i="22"/>
  <c r="S9" i="22"/>
  <c r="R9" i="22"/>
  <c r="Q9" i="22"/>
  <c r="P9" i="22"/>
  <c r="O9" i="22"/>
  <c r="N9" i="22"/>
  <c r="Y8" i="22"/>
  <c r="X8" i="22"/>
  <c r="W8" i="22"/>
  <c r="V8" i="22"/>
  <c r="U8" i="22"/>
  <c r="T8" i="22"/>
  <c r="S8" i="22"/>
  <c r="R8" i="22"/>
  <c r="Q8" i="22"/>
  <c r="P8" i="22"/>
  <c r="O8" i="22"/>
  <c r="N8" i="22"/>
  <c r="Y7" i="22"/>
  <c r="X7" i="22"/>
  <c r="W7" i="22"/>
  <c r="V7" i="22"/>
  <c r="U7" i="22"/>
  <c r="T7" i="22"/>
  <c r="S7" i="22"/>
  <c r="R7" i="22"/>
  <c r="Q7" i="22"/>
  <c r="P7" i="22"/>
  <c r="O7" i="22"/>
  <c r="N7" i="22"/>
  <c r="Y6" i="22"/>
  <c r="X6" i="22"/>
  <c r="W6" i="22"/>
  <c r="V6" i="22"/>
  <c r="U6" i="22"/>
  <c r="T6" i="22"/>
  <c r="S6" i="22"/>
  <c r="R6" i="22"/>
  <c r="Q6" i="22"/>
  <c r="P6" i="22"/>
  <c r="O6" i="22"/>
  <c r="N6" i="22"/>
  <c r="Y5" i="22"/>
  <c r="X5" i="22"/>
  <c r="W5" i="22"/>
  <c r="V5" i="22"/>
  <c r="U5" i="22"/>
  <c r="T5" i="22"/>
  <c r="S5" i="22"/>
  <c r="R5" i="22"/>
  <c r="Q5" i="22"/>
  <c r="P5" i="22"/>
  <c r="O5" i="22"/>
  <c r="N5" i="22"/>
  <c r="Y68" i="21"/>
  <c r="X68" i="21"/>
  <c r="W68" i="21"/>
  <c r="V68" i="21"/>
  <c r="U68" i="21"/>
  <c r="T68" i="21"/>
  <c r="S68" i="21"/>
  <c r="R68" i="21"/>
  <c r="Q68" i="21"/>
  <c r="P68" i="21"/>
  <c r="O68" i="21"/>
  <c r="N68" i="21"/>
  <c r="Y67" i="21"/>
  <c r="X67" i="21"/>
  <c r="W67" i="21"/>
  <c r="V67" i="21"/>
  <c r="U67" i="21"/>
  <c r="T67" i="21"/>
  <c r="S67" i="21"/>
  <c r="R67" i="21"/>
  <c r="Q67" i="21"/>
  <c r="P67" i="21"/>
  <c r="O67" i="21"/>
  <c r="N67" i="21"/>
  <c r="Y66" i="21"/>
  <c r="X66" i="21"/>
  <c r="W66" i="21"/>
  <c r="V66" i="21"/>
  <c r="U66" i="21"/>
  <c r="T66" i="21"/>
  <c r="S66" i="21"/>
  <c r="R66" i="21"/>
  <c r="Q66" i="21"/>
  <c r="P66" i="21"/>
  <c r="O66" i="21"/>
  <c r="N66" i="21"/>
  <c r="Y65" i="21"/>
  <c r="X65" i="21"/>
  <c r="W65" i="21"/>
  <c r="V65" i="21"/>
  <c r="U65" i="21"/>
  <c r="T65" i="21"/>
  <c r="S65" i="21"/>
  <c r="R65" i="21"/>
  <c r="Q65" i="21"/>
  <c r="P65" i="21"/>
  <c r="O65" i="21"/>
  <c r="N65" i="21"/>
  <c r="Y64" i="21"/>
  <c r="X64" i="21"/>
  <c r="W64" i="21"/>
  <c r="V64" i="21"/>
  <c r="U64" i="21"/>
  <c r="T64" i="21"/>
  <c r="S64" i="21"/>
  <c r="R64" i="21"/>
  <c r="Q64" i="21"/>
  <c r="P64" i="21"/>
  <c r="O64" i="21"/>
  <c r="N64" i="21"/>
  <c r="Y63" i="21"/>
  <c r="X63" i="21"/>
  <c r="W63" i="21"/>
  <c r="V63" i="21"/>
  <c r="U63" i="21"/>
  <c r="T63" i="21"/>
  <c r="S63" i="21"/>
  <c r="R63" i="21"/>
  <c r="Q63" i="21"/>
  <c r="P63" i="21"/>
  <c r="O63" i="21"/>
  <c r="N63" i="21"/>
  <c r="Y62" i="21"/>
  <c r="X62" i="21"/>
  <c r="W62" i="21"/>
  <c r="V62" i="21"/>
  <c r="U62" i="21"/>
  <c r="T62" i="21"/>
  <c r="S62" i="21"/>
  <c r="R62" i="21"/>
  <c r="Q62" i="21"/>
  <c r="P62" i="21"/>
  <c r="O62" i="21"/>
  <c r="N62" i="21"/>
  <c r="Y61" i="21"/>
  <c r="X61" i="21"/>
  <c r="W61" i="21"/>
  <c r="V61" i="21"/>
  <c r="U61" i="21"/>
  <c r="T61" i="21"/>
  <c r="S61" i="21"/>
  <c r="R61" i="21"/>
  <c r="Q61" i="21"/>
  <c r="P61" i="21"/>
  <c r="O61" i="21"/>
  <c r="N61" i="21"/>
  <c r="Y60" i="21"/>
  <c r="X60" i="21"/>
  <c r="W60" i="21"/>
  <c r="V60" i="21"/>
  <c r="U60" i="21"/>
  <c r="T60" i="21"/>
  <c r="S60" i="21"/>
  <c r="R60" i="21"/>
  <c r="Q60" i="21"/>
  <c r="P60" i="21"/>
  <c r="O60" i="21"/>
  <c r="N60" i="21"/>
  <c r="Y59" i="21"/>
  <c r="X59" i="21"/>
  <c r="W59" i="21"/>
  <c r="V59" i="21"/>
  <c r="U59" i="21"/>
  <c r="T59" i="21"/>
  <c r="S59" i="21"/>
  <c r="R59" i="21"/>
  <c r="Q59" i="21"/>
  <c r="P59" i="21"/>
  <c r="O59" i="21"/>
  <c r="N59" i="21"/>
  <c r="Y58" i="21"/>
  <c r="X58" i="21"/>
  <c r="W58" i="21"/>
  <c r="V58" i="21"/>
  <c r="U58" i="21"/>
  <c r="T58" i="21"/>
  <c r="S58" i="21"/>
  <c r="R58" i="21"/>
  <c r="Q58" i="21"/>
  <c r="P58" i="21"/>
  <c r="O58" i="21"/>
  <c r="N58" i="21"/>
  <c r="Y57" i="21"/>
  <c r="X57" i="21"/>
  <c r="W57" i="21"/>
  <c r="V57" i="21"/>
  <c r="U57" i="21"/>
  <c r="T57" i="21"/>
  <c r="S57" i="21"/>
  <c r="R57" i="21"/>
  <c r="Q57" i="21"/>
  <c r="P57" i="21"/>
  <c r="O57" i="21"/>
  <c r="N57" i="21"/>
  <c r="Y56" i="21"/>
  <c r="X56" i="21"/>
  <c r="W56" i="21"/>
  <c r="V56" i="21"/>
  <c r="U56" i="21"/>
  <c r="T56" i="21"/>
  <c r="S56" i="21"/>
  <c r="R56" i="21"/>
  <c r="Q56" i="21"/>
  <c r="P56" i="21"/>
  <c r="O56" i="21"/>
  <c r="N56" i="21"/>
  <c r="Y55" i="21"/>
  <c r="X55" i="21"/>
  <c r="W55" i="21"/>
  <c r="V55" i="21"/>
  <c r="U55" i="21"/>
  <c r="T55" i="21"/>
  <c r="S55" i="21"/>
  <c r="R55" i="21"/>
  <c r="Q55" i="21"/>
  <c r="P55" i="21"/>
  <c r="O55" i="21"/>
  <c r="N55" i="21"/>
  <c r="Y54" i="21"/>
  <c r="X54" i="21"/>
  <c r="W54" i="21"/>
  <c r="V54" i="21"/>
  <c r="U54" i="21"/>
  <c r="T54" i="21"/>
  <c r="S54" i="21"/>
  <c r="R54" i="21"/>
  <c r="Q54" i="21"/>
  <c r="P54" i="21"/>
  <c r="O54" i="21"/>
  <c r="N54" i="21"/>
  <c r="Y53" i="21"/>
  <c r="X53" i="21"/>
  <c r="W53" i="21"/>
  <c r="V53" i="21"/>
  <c r="U53" i="21"/>
  <c r="T53" i="21"/>
  <c r="S53" i="21"/>
  <c r="R53" i="21"/>
  <c r="Q53" i="21"/>
  <c r="P53" i="21"/>
  <c r="O53" i="21"/>
  <c r="N53" i="21"/>
  <c r="Y52" i="21"/>
  <c r="X52" i="21"/>
  <c r="W52" i="21"/>
  <c r="V52" i="21"/>
  <c r="U52" i="21"/>
  <c r="T52" i="21"/>
  <c r="S52" i="21"/>
  <c r="R52" i="21"/>
  <c r="Q52" i="21"/>
  <c r="P52" i="21"/>
  <c r="O52" i="21"/>
  <c r="N52" i="21"/>
  <c r="Y51" i="21"/>
  <c r="X51" i="21"/>
  <c r="W51" i="21"/>
  <c r="V51" i="21"/>
  <c r="U51" i="21"/>
  <c r="T51" i="21"/>
  <c r="S51" i="21"/>
  <c r="R51" i="21"/>
  <c r="Q51" i="21"/>
  <c r="P51" i="21"/>
  <c r="O51" i="21"/>
  <c r="N51" i="21"/>
  <c r="Y50" i="21"/>
  <c r="X50" i="21"/>
  <c r="W50" i="21"/>
  <c r="V50" i="21"/>
  <c r="U50" i="21"/>
  <c r="T50" i="21"/>
  <c r="S50" i="21"/>
  <c r="R50" i="21"/>
  <c r="Q50" i="21"/>
  <c r="P50" i="21"/>
  <c r="O50" i="21"/>
  <c r="N50" i="21"/>
  <c r="Y49" i="21"/>
  <c r="X49" i="21"/>
  <c r="W49" i="21"/>
  <c r="V49" i="21"/>
  <c r="U49" i="21"/>
  <c r="T49" i="21"/>
  <c r="S49" i="21"/>
  <c r="R49" i="21"/>
  <c r="Q49" i="21"/>
  <c r="P49" i="21"/>
  <c r="O49" i="21"/>
  <c r="N49" i="21"/>
  <c r="Y48" i="21"/>
  <c r="X48" i="21"/>
  <c r="W48" i="21"/>
  <c r="V48" i="21"/>
  <c r="U48" i="21"/>
  <c r="T48" i="21"/>
  <c r="S48" i="21"/>
  <c r="R48" i="21"/>
  <c r="Q48" i="21"/>
  <c r="P48" i="21"/>
  <c r="O48" i="21"/>
  <c r="N48" i="21"/>
  <c r="Y47" i="21"/>
  <c r="X47" i="21"/>
  <c r="W47" i="21"/>
  <c r="V47" i="21"/>
  <c r="U47" i="21"/>
  <c r="T47" i="21"/>
  <c r="S47" i="21"/>
  <c r="R47" i="21"/>
  <c r="Q47" i="21"/>
  <c r="P47" i="21"/>
  <c r="O47" i="21"/>
  <c r="N47" i="21"/>
  <c r="Y46" i="21"/>
  <c r="X46" i="21"/>
  <c r="W46" i="21"/>
  <c r="V46" i="21"/>
  <c r="U46" i="21"/>
  <c r="T46" i="21"/>
  <c r="S46" i="21"/>
  <c r="R46" i="21"/>
  <c r="Q46" i="21"/>
  <c r="P46" i="21"/>
  <c r="O46" i="21"/>
  <c r="N46" i="21"/>
  <c r="Y45" i="21"/>
  <c r="X45" i="21"/>
  <c r="W45" i="21"/>
  <c r="V45" i="21"/>
  <c r="U45" i="21"/>
  <c r="T45" i="21"/>
  <c r="S45" i="21"/>
  <c r="R45" i="21"/>
  <c r="Q45" i="21"/>
  <c r="P45" i="21"/>
  <c r="O45" i="21"/>
  <c r="N45" i="21"/>
  <c r="Y44" i="21"/>
  <c r="X44" i="21"/>
  <c r="W44" i="21"/>
  <c r="V44" i="21"/>
  <c r="U44" i="21"/>
  <c r="T44" i="21"/>
  <c r="S44" i="21"/>
  <c r="R44" i="21"/>
  <c r="Q44" i="21"/>
  <c r="P44" i="21"/>
  <c r="O44" i="21"/>
  <c r="N44" i="21"/>
  <c r="Y43" i="21"/>
  <c r="X43" i="21"/>
  <c r="W43" i="21"/>
  <c r="V43" i="21"/>
  <c r="U43" i="21"/>
  <c r="T43" i="21"/>
  <c r="S43" i="21"/>
  <c r="R43" i="21"/>
  <c r="Q43" i="21"/>
  <c r="P43" i="21"/>
  <c r="O43" i="21"/>
  <c r="N43" i="21"/>
  <c r="Y42" i="21"/>
  <c r="X42" i="21"/>
  <c r="W42" i="21"/>
  <c r="V42" i="21"/>
  <c r="U42" i="21"/>
  <c r="T42" i="21"/>
  <c r="S42" i="21"/>
  <c r="R42" i="21"/>
  <c r="Q42" i="21"/>
  <c r="P42" i="21"/>
  <c r="O42" i="21"/>
  <c r="N42" i="21"/>
  <c r="Y41" i="21"/>
  <c r="X41" i="21"/>
  <c r="W41" i="21"/>
  <c r="V41" i="21"/>
  <c r="U41" i="21"/>
  <c r="T41" i="21"/>
  <c r="S41" i="21"/>
  <c r="R41" i="21"/>
  <c r="Q41" i="21"/>
  <c r="P41" i="21"/>
  <c r="O41" i="21"/>
  <c r="N41" i="21"/>
  <c r="Y40" i="21"/>
  <c r="X40" i="21"/>
  <c r="W40" i="21"/>
  <c r="V40" i="21"/>
  <c r="U40" i="21"/>
  <c r="T40" i="21"/>
  <c r="S40" i="21"/>
  <c r="R40" i="21"/>
  <c r="Q40" i="21"/>
  <c r="P40" i="21"/>
  <c r="O40" i="21"/>
  <c r="N40" i="21"/>
  <c r="Y39" i="21"/>
  <c r="X39" i="21"/>
  <c r="W39" i="21"/>
  <c r="V39" i="21"/>
  <c r="U39" i="21"/>
  <c r="T39" i="21"/>
  <c r="S39" i="21"/>
  <c r="R39" i="21"/>
  <c r="Q39" i="21"/>
  <c r="P39" i="21"/>
  <c r="O39" i="21"/>
  <c r="N39" i="21"/>
  <c r="Y38" i="21"/>
  <c r="X38" i="21"/>
  <c r="W38" i="21"/>
  <c r="V38" i="21"/>
  <c r="U38" i="21"/>
  <c r="T38" i="21"/>
  <c r="S38" i="21"/>
  <c r="R38" i="21"/>
  <c r="Q38" i="21"/>
  <c r="P38" i="21"/>
  <c r="O38" i="21"/>
  <c r="N38" i="21"/>
  <c r="Y37" i="21"/>
  <c r="X37" i="21"/>
  <c r="W37" i="21"/>
  <c r="V37" i="21"/>
  <c r="U37" i="21"/>
  <c r="T37" i="21"/>
  <c r="S37" i="21"/>
  <c r="R37" i="21"/>
  <c r="Q37" i="21"/>
  <c r="P37" i="21"/>
  <c r="O37" i="21"/>
  <c r="N37" i="21"/>
  <c r="Y36" i="21"/>
  <c r="X36" i="21"/>
  <c r="W36" i="21"/>
  <c r="V36" i="21"/>
  <c r="U36" i="21"/>
  <c r="T36" i="21"/>
  <c r="S36" i="21"/>
  <c r="R36" i="21"/>
  <c r="Q36" i="21"/>
  <c r="P36" i="21"/>
  <c r="O36" i="21"/>
  <c r="N36" i="21"/>
  <c r="Y35" i="21"/>
  <c r="X35" i="21"/>
  <c r="W35" i="21"/>
  <c r="V35" i="21"/>
  <c r="U35" i="21"/>
  <c r="T35" i="21"/>
  <c r="S35" i="21"/>
  <c r="R35" i="21"/>
  <c r="Q35" i="21"/>
  <c r="P35" i="21"/>
  <c r="O35" i="21"/>
  <c r="N35" i="21"/>
  <c r="Y34" i="21"/>
  <c r="X34" i="21"/>
  <c r="W34" i="21"/>
  <c r="V34" i="21"/>
  <c r="U34" i="21"/>
  <c r="T34" i="21"/>
  <c r="S34" i="21"/>
  <c r="R34" i="21"/>
  <c r="Q34" i="21"/>
  <c r="P34" i="21"/>
  <c r="O34" i="21"/>
  <c r="N34" i="21"/>
  <c r="Y33" i="21"/>
  <c r="X33" i="21"/>
  <c r="W33" i="21"/>
  <c r="V33" i="21"/>
  <c r="U33" i="21"/>
  <c r="T33" i="21"/>
  <c r="S33" i="21"/>
  <c r="R33" i="21"/>
  <c r="Q33" i="21"/>
  <c r="P33" i="21"/>
  <c r="O33" i="21"/>
  <c r="N33" i="21"/>
  <c r="Y32" i="21"/>
  <c r="X32" i="21"/>
  <c r="W32" i="21"/>
  <c r="V32" i="21"/>
  <c r="U32" i="21"/>
  <c r="T32" i="21"/>
  <c r="S32" i="21"/>
  <c r="R32" i="21"/>
  <c r="Q32" i="21"/>
  <c r="P32" i="21"/>
  <c r="O32" i="21"/>
  <c r="N32" i="21"/>
  <c r="Y31" i="21"/>
  <c r="X31" i="21"/>
  <c r="W31" i="21"/>
  <c r="V31" i="21"/>
  <c r="U31" i="21"/>
  <c r="T31" i="21"/>
  <c r="S31" i="21"/>
  <c r="R31" i="21"/>
  <c r="Q31" i="21"/>
  <c r="P31" i="21"/>
  <c r="O31" i="21"/>
  <c r="N31" i="21"/>
  <c r="Y30" i="21"/>
  <c r="X30" i="21"/>
  <c r="W30" i="21"/>
  <c r="V30" i="21"/>
  <c r="U30" i="21"/>
  <c r="T30" i="21"/>
  <c r="S30" i="21"/>
  <c r="R30" i="21"/>
  <c r="Q30" i="21"/>
  <c r="P30" i="21"/>
  <c r="O30" i="21"/>
  <c r="N30" i="21"/>
  <c r="Y29" i="21"/>
  <c r="X29" i="21"/>
  <c r="W29" i="21"/>
  <c r="V29" i="21"/>
  <c r="U29" i="21"/>
  <c r="T29" i="21"/>
  <c r="S29" i="21"/>
  <c r="R29" i="21"/>
  <c r="Q29" i="21"/>
  <c r="P29" i="21"/>
  <c r="O29" i="21"/>
  <c r="N29" i="21"/>
  <c r="Y28" i="21"/>
  <c r="X28" i="21"/>
  <c r="W28" i="21"/>
  <c r="V28" i="21"/>
  <c r="U28" i="21"/>
  <c r="T28" i="21"/>
  <c r="S28" i="21"/>
  <c r="R28" i="21"/>
  <c r="Q28" i="21"/>
  <c r="P28" i="21"/>
  <c r="O28" i="21"/>
  <c r="N28" i="21"/>
  <c r="Y27" i="21"/>
  <c r="X27" i="21"/>
  <c r="W27" i="21"/>
  <c r="V27" i="21"/>
  <c r="U27" i="21"/>
  <c r="T27" i="21"/>
  <c r="S27" i="21"/>
  <c r="R27" i="21"/>
  <c r="Q27" i="21"/>
  <c r="P27" i="21"/>
  <c r="O27" i="21"/>
  <c r="N27" i="21"/>
  <c r="Y26" i="21"/>
  <c r="X26" i="21"/>
  <c r="W26" i="21"/>
  <c r="V26" i="21"/>
  <c r="U26" i="21"/>
  <c r="T26" i="21"/>
  <c r="S26" i="21"/>
  <c r="R26" i="21"/>
  <c r="Q26" i="21"/>
  <c r="P26" i="21"/>
  <c r="O26" i="21"/>
  <c r="N26" i="21"/>
  <c r="Y25" i="21"/>
  <c r="X25" i="21"/>
  <c r="W25" i="21"/>
  <c r="V25" i="21"/>
  <c r="U25" i="21"/>
  <c r="T25" i="21"/>
  <c r="S25" i="21"/>
  <c r="R25" i="21"/>
  <c r="Q25" i="21"/>
  <c r="P25" i="21"/>
  <c r="O25" i="21"/>
  <c r="N25" i="21"/>
  <c r="Y24" i="21"/>
  <c r="X24" i="21"/>
  <c r="W24" i="21"/>
  <c r="V24" i="21"/>
  <c r="U24" i="21"/>
  <c r="T24" i="21"/>
  <c r="S24" i="21"/>
  <c r="R24" i="21"/>
  <c r="Q24" i="21"/>
  <c r="P24" i="21"/>
  <c r="O24" i="21"/>
  <c r="N24" i="21"/>
  <c r="Y23" i="21"/>
  <c r="X23" i="21"/>
  <c r="W23" i="21"/>
  <c r="V23" i="21"/>
  <c r="U23" i="21"/>
  <c r="T23" i="21"/>
  <c r="S23" i="21"/>
  <c r="R23" i="21"/>
  <c r="Q23" i="21"/>
  <c r="P23" i="21"/>
  <c r="O23" i="21"/>
  <c r="N23" i="21"/>
  <c r="Y22" i="21"/>
  <c r="X22" i="21"/>
  <c r="W22" i="21"/>
  <c r="V22" i="21"/>
  <c r="U22" i="21"/>
  <c r="T22" i="21"/>
  <c r="S22" i="21"/>
  <c r="R22" i="21"/>
  <c r="Q22" i="21"/>
  <c r="P22" i="21"/>
  <c r="O22" i="21"/>
  <c r="N22" i="21"/>
  <c r="Y21" i="21"/>
  <c r="X21" i="21"/>
  <c r="W21" i="21"/>
  <c r="V21" i="21"/>
  <c r="U21" i="21"/>
  <c r="T21" i="21"/>
  <c r="S21" i="21"/>
  <c r="R21" i="21"/>
  <c r="Q21" i="21"/>
  <c r="P21" i="21"/>
  <c r="O21" i="21"/>
  <c r="N21" i="21"/>
  <c r="Y20" i="21"/>
  <c r="X20" i="21"/>
  <c r="W20" i="21"/>
  <c r="V20" i="21"/>
  <c r="U20" i="21"/>
  <c r="T20" i="21"/>
  <c r="S20" i="21"/>
  <c r="R20" i="21"/>
  <c r="Q20" i="21"/>
  <c r="P20" i="21"/>
  <c r="O20" i="21"/>
  <c r="N20" i="21"/>
  <c r="Y19" i="21"/>
  <c r="X19" i="21"/>
  <c r="W19" i="21"/>
  <c r="V19" i="21"/>
  <c r="U19" i="21"/>
  <c r="T19" i="21"/>
  <c r="S19" i="21"/>
  <c r="R19" i="21"/>
  <c r="Q19" i="21"/>
  <c r="P19" i="21"/>
  <c r="O19" i="21"/>
  <c r="N19" i="21"/>
  <c r="Y18" i="21"/>
  <c r="X18" i="21"/>
  <c r="W18" i="21"/>
  <c r="V18" i="21"/>
  <c r="U18" i="21"/>
  <c r="T18" i="21"/>
  <c r="S18" i="21"/>
  <c r="R18" i="21"/>
  <c r="Q18" i="21"/>
  <c r="P18" i="21"/>
  <c r="O18" i="21"/>
  <c r="N18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Y16" i="21"/>
  <c r="X16" i="21"/>
  <c r="W16" i="21"/>
  <c r="V16" i="21"/>
  <c r="U16" i="21"/>
  <c r="T16" i="21"/>
  <c r="S16" i="21"/>
  <c r="R16" i="21"/>
  <c r="Q16" i="21"/>
  <c r="P16" i="21"/>
  <c r="O16" i="21"/>
  <c r="N16" i="21"/>
  <c r="Y15" i="21"/>
  <c r="X15" i="21"/>
  <c r="W15" i="21"/>
  <c r="V15" i="21"/>
  <c r="U15" i="21"/>
  <c r="T15" i="21"/>
  <c r="S15" i="21"/>
  <c r="R15" i="21"/>
  <c r="Q15" i="21"/>
  <c r="P15" i="21"/>
  <c r="O15" i="21"/>
  <c r="N15" i="21"/>
  <c r="Y14" i="21"/>
  <c r="X14" i="21"/>
  <c r="W14" i="21"/>
  <c r="V14" i="21"/>
  <c r="U14" i="21"/>
  <c r="T14" i="21"/>
  <c r="S14" i="21"/>
  <c r="R14" i="21"/>
  <c r="Q14" i="21"/>
  <c r="P14" i="21"/>
  <c r="O14" i="21"/>
  <c r="N14" i="21"/>
  <c r="Y13" i="21"/>
  <c r="X13" i="21"/>
  <c r="W13" i="21"/>
  <c r="V13" i="21"/>
  <c r="U13" i="21"/>
  <c r="T13" i="21"/>
  <c r="S13" i="21"/>
  <c r="R13" i="21"/>
  <c r="Q13" i="21"/>
  <c r="P13" i="21"/>
  <c r="O13" i="21"/>
  <c r="N13" i="21"/>
  <c r="Y12" i="21"/>
  <c r="X12" i="21"/>
  <c r="W12" i="21"/>
  <c r="V12" i="21"/>
  <c r="U12" i="21"/>
  <c r="T12" i="21"/>
  <c r="S12" i="21"/>
  <c r="R12" i="21"/>
  <c r="Q12" i="21"/>
  <c r="P12" i="21"/>
  <c r="O12" i="21"/>
  <c r="N12" i="21"/>
  <c r="Y11" i="21"/>
  <c r="X11" i="21"/>
  <c r="W11" i="21"/>
  <c r="V11" i="21"/>
  <c r="U11" i="21"/>
  <c r="T11" i="21"/>
  <c r="S11" i="21"/>
  <c r="R11" i="21"/>
  <c r="Q11" i="21"/>
  <c r="P11" i="21"/>
  <c r="O11" i="21"/>
  <c r="N11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Y9" i="21"/>
  <c r="X9" i="21"/>
  <c r="W9" i="21"/>
  <c r="V9" i="21"/>
  <c r="U9" i="21"/>
  <c r="T9" i="21"/>
  <c r="S9" i="21"/>
  <c r="R9" i="21"/>
  <c r="Q9" i="21"/>
  <c r="P9" i="21"/>
  <c r="O9" i="21"/>
  <c r="N9" i="21"/>
  <c r="Y8" i="21"/>
  <c r="X8" i="21"/>
  <c r="W8" i="21"/>
  <c r="V8" i="21"/>
  <c r="U8" i="21"/>
  <c r="T8" i="21"/>
  <c r="S8" i="21"/>
  <c r="R8" i="21"/>
  <c r="Q8" i="21"/>
  <c r="P8" i="21"/>
  <c r="O8" i="21"/>
  <c r="N8" i="21"/>
  <c r="Y7" i="21"/>
  <c r="X7" i="21"/>
  <c r="W7" i="21"/>
  <c r="V7" i="21"/>
  <c r="U7" i="21"/>
  <c r="T7" i="21"/>
  <c r="S7" i="21"/>
  <c r="R7" i="21"/>
  <c r="Q7" i="21"/>
  <c r="P7" i="21"/>
  <c r="O7" i="21"/>
  <c r="N7" i="21"/>
  <c r="Y6" i="21"/>
  <c r="X6" i="21"/>
  <c r="W6" i="21"/>
  <c r="V6" i="21"/>
  <c r="U6" i="21"/>
  <c r="T6" i="21"/>
  <c r="S6" i="21"/>
  <c r="R6" i="21"/>
  <c r="Q6" i="21"/>
  <c r="P6" i="21"/>
  <c r="O6" i="21"/>
  <c r="N6" i="21"/>
  <c r="Y5" i="21"/>
  <c r="X5" i="21"/>
  <c r="W5" i="21"/>
  <c r="V5" i="21"/>
  <c r="U5" i="21"/>
  <c r="T5" i="21"/>
  <c r="S5" i="21"/>
  <c r="R5" i="21"/>
  <c r="Q5" i="21"/>
  <c r="P5" i="21"/>
  <c r="O5" i="21"/>
  <c r="N5" i="21"/>
  <c r="Y68" i="20"/>
  <c r="X68" i="20"/>
  <c r="W68" i="20"/>
  <c r="V68" i="20"/>
  <c r="U68" i="20"/>
  <c r="T68" i="20"/>
  <c r="S68" i="20"/>
  <c r="R68" i="20"/>
  <c r="Q68" i="20"/>
  <c r="P68" i="20"/>
  <c r="O68" i="20"/>
  <c r="N68" i="20"/>
  <c r="Y67" i="20"/>
  <c r="X67" i="20"/>
  <c r="W67" i="20"/>
  <c r="V67" i="20"/>
  <c r="U67" i="20"/>
  <c r="T67" i="20"/>
  <c r="S67" i="20"/>
  <c r="R67" i="20"/>
  <c r="Q67" i="20"/>
  <c r="P67" i="20"/>
  <c r="O67" i="20"/>
  <c r="N67" i="20"/>
  <c r="Y66" i="20"/>
  <c r="X66" i="20"/>
  <c r="W66" i="20"/>
  <c r="V66" i="20"/>
  <c r="U66" i="20"/>
  <c r="T66" i="20"/>
  <c r="S66" i="20"/>
  <c r="R66" i="20"/>
  <c r="Q66" i="20"/>
  <c r="P66" i="20"/>
  <c r="O66" i="20"/>
  <c r="N66" i="20"/>
  <c r="Y65" i="20"/>
  <c r="X65" i="20"/>
  <c r="W65" i="20"/>
  <c r="V65" i="20"/>
  <c r="U65" i="20"/>
  <c r="T65" i="20"/>
  <c r="S65" i="20"/>
  <c r="R65" i="20"/>
  <c r="Q65" i="20"/>
  <c r="P65" i="20"/>
  <c r="O65" i="20"/>
  <c r="N65" i="20"/>
  <c r="Y64" i="20"/>
  <c r="X64" i="20"/>
  <c r="W64" i="20"/>
  <c r="V64" i="20"/>
  <c r="U64" i="20"/>
  <c r="T64" i="20"/>
  <c r="S64" i="20"/>
  <c r="R64" i="20"/>
  <c r="Q64" i="20"/>
  <c r="P64" i="20"/>
  <c r="O64" i="20"/>
  <c r="N64" i="20"/>
  <c r="Y63" i="20"/>
  <c r="X63" i="20"/>
  <c r="W63" i="20"/>
  <c r="V63" i="20"/>
  <c r="U63" i="20"/>
  <c r="T63" i="20"/>
  <c r="S63" i="20"/>
  <c r="R63" i="20"/>
  <c r="Q63" i="20"/>
  <c r="P63" i="20"/>
  <c r="O63" i="20"/>
  <c r="N63" i="20"/>
  <c r="Y62" i="20"/>
  <c r="X62" i="20"/>
  <c r="W62" i="20"/>
  <c r="V62" i="20"/>
  <c r="U62" i="20"/>
  <c r="T62" i="20"/>
  <c r="S62" i="20"/>
  <c r="R62" i="20"/>
  <c r="Q62" i="20"/>
  <c r="P62" i="20"/>
  <c r="O62" i="20"/>
  <c r="N62" i="20"/>
  <c r="Y61" i="20"/>
  <c r="X61" i="20"/>
  <c r="W61" i="20"/>
  <c r="V61" i="20"/>
  <c r="U61" i="20"/>
  <c r="T61" i="20"/>
  <c r="S61" i="20"/>
  <c r="R61" i="20"/>
  <c r="Q61" i="20"/>
  <c r="P61" i="20"/>
  <c r="O61" i="20"/>
  <c r="N61" i="20"/>
  <c r="Y60" i="20"/>
  <c r="X60" i="20"/>
  <c r="W60" i="20"/>
  <c r="V60" i="20"/>
  <c r="U60" i="20"/>
  <c r="T60" i="20"/>
  <c r="S60" i="20"/>
  <c r="R60" i="20"/>
  <c r="Q60" i="20"/>
  <c r="P60" i="20"/>
  <c r="O60" i="20"/>
  <c r="N60" i="20"/>
  <c r="Y59" i="20"/>
  <c r="X59" i="20"/>
  <c r="W59" i="20"/>
  <c r="V59" i="20"/>
  <c r="U59" i="20"/>
  <c r="T59" i="20"/>
  <c r="S59" i="20"/>
  <c r="R59" i="20"/>
  <c r="Q59" i="20"/>
  <c r="P59" i="20"/>
  <c r="O59" i="20"/>
  <c r="N59" i="20"/>
  <c r="Y58" i="20"/>
  <c r="X58" i="20"/>
  <c r="W58" i="20"/>
  <c r="V58" i="20"/>
  <c r="U58" i="20"/>
  <c r="T58" i="20"/>
  <c r="S58" i="20"/>
  <c r="R58" i="20"/>
  <c r="Q58" i="20"/>
  <c r="P58" i="20"/>
  <c r="O58" i="20"/>
  <c r="N58" i="20"/>
  <c r="Y57" i="20"/>
  <c r="X57" i="20"/>
  <c r="W57" i="20"/>
  <c r="V57" i="20"/>
  <c r="U57" i="20"/>
  <c r="T57" i="20"/>
  <c r="S57" i="20"/>
  <c r="R57" i="20"/>
  <c r="Q57" i="20"/>
  <c r="P57" i="20"/>
  <c r="O57" i="20"/>
  <c r="N57" i="20"/>
  <c r="Y56" i="20"/>
  <c r="X56" i="20"/>
  <c r="W56" i="20"/>
  <c r="V56" i="20"/>
  <c r="U56" i="20"/>
  <c r="T56" i="20"/>
  <c r="S56" i="20"/>
  <c r="R56" i="20"/>
  <c r="Q56" i="20"/>
  <c r="P56" i="20"/>
  <c r="O56" i="20"/>
  <c r="N56" i="20"/>
  <c r="Y55" i="20"/>
  <c r="X55" i="20"/>
  <c r="W55" i="20"/>
  <c r="V55" i="20"/>
  <c r="U55" i="20"/>
  <c r="T55" i="20"/>
  <c r="S55" i="20"/>
  <c r="R55" i="20"/>
  <c r="Q55" i="20"/>
  <c r="P55" i="20"/>
  <c r="O55" i="20"/>
  <c r="N55" i="20"/>
  <c r="Y54" i="20"/>
  <c r="X54" i="20"/>
  <c r="W54" i="20"/>
  <c r="V54" i="20"/>
  <c r="U54" i="20"/>
  <c r="T54" i="20"/>
  <c r="S54" i="20"/>
  <c r="R54" i="20"/>
  <c r="Q54" i="20"/>
  <c r="P54" i="20"/>
  <c r="O54" i="20"/>
  <c r="N54" i="20"/>
  <c r="Y53" i="20"/>
  <c r="X53" i="20"/>
  <c r="W53" i="20"/>
  <c r="V53" i="20"/>
  <c r="U53" i="20"/>
  <c r="T53" i="20"/>
  <c r="S53" i="20"/>
  <c r="R53" i="20"/>
  <c r="Q53" i="20"/>
  <c r="P53" i="20"/>
  <c r="O53" i="20"/>
  <c r="N53" i="20"/>
  <c r="Y52" i="20"/>
  <c r="X52" i="20"/>
  <c r="W52" i="20"/>
  <c r="V52" i="20"/>
  <c r="U52" i="20"/>
  <c r="T52" i="20"/>
  <c r="S52" i="20"/>
  <c r="R52" i="20"/>
  <c r="Q52" i="20"/>
  <c r="P52" i="20"/>
  <c r="O52" i="20"/>
  <c r="N52" i="20"/>
  <c r="Y51" i="20"/>
  <c r="X51" i="20"/>
  <c r="W51" i="20"/>
  <c r="V51" i="20"/>
  <c r="U51" i="20"/>
  <c r="T51" i="20"/>
  <c r="S51" i="20"/>
  <c r="R51" i="20"/>
  <c r="Q51" i="20"/>
  <c r="P51" i="20"/>
  <c r="O51" i="20"/>
  <c r="N51" i="20"/>
  <c r="Y50" i="20"/>
  <c r="X50" i="20"/>
  <c r="W50" i="20"/>
  <c r="V50" i="20"/>
  <c r="U50" i="20"/>
  <c r="T50" i="20"/>
  <c r="S50" i="20"/>
  <c r="R50" i="20"/>
  <c r="Q50" i="20"/>
  <c r="P50" i="20"/>
  <c r="O50" i="20"/>
  <c r="N50" i="20"/>
  <c r="Y49" i="20"/>
  <c r="X49" i="20"/>
  <c r="W49" i="20"/>
  <c r="V49" i="20"/>
  <c r="U49" i="20"/>
  <c r="T49" i="20"/>
  <c r="S49" i="20"/>
  <c r="R49" i="20"/>
  <c r="Q49" i="20"/>
  <c r="P49" i="20"/>
  <c r="O49" i="20"/>
  <c r="N49" i="20"/>
  <c r="Y48" i="20"/>
  <c r="X48" i="20"/>
  <c r="W48" i="20"/>
  <c r="V48" i="20"/>
  <c r="U48" i="20"/>
  <c r="T48" i="20"/>
  <c r="S48" i="20"/>
  <c r="R48" i="20"/>
  <c r="Q48" i="20"/>
  <c r="P48" i="20"/>
  <c r="O48" i="20"/>
  <c r="N48" i="20"/>
  <c r="Y47" i="20"/>
  <c r="X47" i="20"/>
  <c r="W47" i="20"/>
  <c r="V47" i="20"/>
  <c r="U47" i="20"/>
  <c r="T47" i="20"/>
  <c r="S47" i="20"/>
  <c r="R47" i="20"/>
  <c r="Q47" i="20"/>
  <c r="P47" i="20"/>
  <c r="O47" i="20"/>
  <c r="N47" i="20"/>
  <c r="Y46" i="20"/>
  <c r="X46" i="20"/>
  <c r="W46" i="20"/>
  <c r="V46" i="20"/>
  <c r="U46" i="20"/>
  <c r="T46" i="20"/>
  <c r="S46" i="20"/>
  <c r="R46" i="20"/>
  <c r="Q46" i="20"/>
  <c r="P46" i="20"/>
  <c r="O46" i="20"/>
  <c r="N46" i="20"/>
  <c r="Y45" i="20"/>
  <c r="X45" i="20"/>
  <c r="W45" i="20"/>
  <c r="V45" i="20"/>
  <c r="U45" i="20"/>
  <c r="T45" i="20"/>
  <c r="S45" i="20"/>
  <c r="R45" i="20"/>
  <c r="Q45" i="20"/>
  <c r="P45" i="20"/>
  <c r="O45" i="20"/>
  <c r="N45" i="20"/>
  <c r="Y44" i="20"/>
  <c r="X44" i="20"/>
  <c r="W44" i="20"/>
  <c r="V44" i="20"/>
  <c r="U44" i="20"/>
  <c r="T44" i="20"/>
  <c r="S44" i="20"/>
  <c r="R44" i="20"/>
  <c r="Q44" i="20"/>
  <c r="P44" i="20"/>
  <c r="O44" i="20"/>
  <c r="N44" i="20"/>
  <c r="Y43" i="20"/>
  <c r="X43" i="20"/>
  <c r="W43" i="20"/>
  <c r="V43" i="20"/>
  <c r="U43" i="20"/>
  <c r="T43" i="20"/>
  <c r="S43" i="20"/>
  <c r="R43" i="20"/>
  <c r="Q43" i="20"/>
  <c r="P43" i="20"/>
  <c r="O43" i="20"/>
  <c r="N43" i="20"/>
  <c r="Y42" i="20"/>
  <c r="X42" i="20"/>
  <c r="W42" i="20"/>
  <c r="V42" i="20"/>
  <c r="U42" i="20"/>
  <c r="T42" i="20"/>
  <c r="S42" i="20"/>
  <c r="R42" i="20"/>
  <c r="Q42" i="20"/>
  <c r="P42" i="20"/>
  <c r="O42" i="20"/>
  <c r="N42" i="20"/>
  <c r="Y41" i="20"/>
  <c r="X41" i="20"/>
  <c r="W41" i="20"/>
  <c r="V41" i="20"/>
  <c r="U41" i="20"/>
  <c r="T41" i="20"/>
  <c r="S41" i="20"/>
  <c r="R41" i="20"/>
  <c r="Q41" i="20"/>
  <c r="P41" i="20"/>
  <c r="O41" i="20"/>
  <c r="N41" i="20"/>
  <c r="Y40" i="20"/>
  <c r="X40" i="20"/>
  <c r="W40" i="20"/>
  <c r="V40" i="20"/>
  <c r="U40" i="20"/>
  <c r="T40" i="20"/>
  <c r="S40" i="20"/>
  <c r="R40" i="20"/>
  <c r="Q40" i="20"/>
  <c r="P40" i="20"/>
  <c r="O40" i="20"/>
  <c r="N40" i="20"/>
  <c r="Y39" i="20"/>
  <c r="X39" i="20"/>
  <c r="W39" i="20"/>
  <c r="V39" i="20"/>
  <c r="U39" i="20"/>
  <c r="T39" i="20"/>
  <c r="S39" i="20"/>
  <c r="R39" i="20"/>
  <c r="Q39" i="20"/>
  <c r="P39" i="20"/>
  <c r="O39" i="20"/>
  <c r="N39" i="20"/>
  <c r="Y38" i="20"/>
  <c r="X38" i="20"/>
  <c r="W38" i="20"/>
  <c r="V38" i="20"/>
  <c r="U38" i="20"/>
  <c r="T38" i="20"/>
  <c r="S38" i="20"/>
  <c r="R38" i="20"/>
  <c r="Q38" i="20"/>
  <c r="P38" i="20"/>
  <c r="O38" i="20"/>
  <c r="N38" i="20"/>
  <c r="Y37" i="20"/>
  <c r="X37" i="20"/>
  <c r="W37" i="20"/>
  <c r="V37" i="20"/>
  <c r="U37" i="20"/>
  <c r="T37" i="20"/>
  <c r="S37" i="20"/>
  <c r="R37" i="20"/>
  <c r="Q37" i="20"/>
  <c r="P37" i="20"/>
  <c r="O37" i="20"/>
  <c r="N37" i="20"/>
  <c r="Y36" i="20"/>
  <c r="X36" i="20"/>
  <c r="W36" i="20"/>
  <c r="V36" i="20"/>
  <c r="U36" i="20"/>
  <c r="T36" i="20"/>
  <c r="S36" i="20"/>
  <c r="R36" i="20"/>
  <c r="Q36" i="20"/>
  <c r="P36" i="20"/>
  <c r="O36" i="20"/>
  <c r="N36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Y34" i="20"/>
  <c r="X34" i="20"/>
  <c r="W34" i="20"/>
  <c r="V34" i="20"/>
  <c r="U34" i="20"/>
  <c r="T34" i="20"/>
  <c r="S34" i="20"/>
  <c r="R34" i="20"/>
  <c r="Q34" i="20"/>
  <c r="P34" i="20"/>
  <c r="O34" i="20"/>
  <c r="N34" i="20"/>
  <c r="Y33" i="20"/>
  <c r="X33" i="20"/>
  <c r="W33" i="20"/>
  <c r="V33" i="20"/>
  <c r="U33" i="20"/>
  <c r="T33" i="20"/>
  <c r="S33" i="20"/>
  <c r="R33" i="20"/>
  <c r="Q33" i="20"/>
  <c r="P33" i="20"/>
  <c r="O33" i="20"/>
  <c r="N33" i="20"/>
  <c r="Y32" i="20"/>
  <c r="X32" i="20"/>
  <c r="W32" i="20"/>
  <c r="V32" i="20"/>
  <c r="U32" i="20"/>
  <c r="T32" i="20"/>
  <c r="S32" i="20"/>
  <c r="R32" i="20"/>
  <c r="Q32" i="20"/>
  <c r="P32" i="20"/>
  <c r="O32" i="20"/>
  <c r="N32" i="20"/>
  <c r="Y31" i="20"/>
  <c r="X31" i="20"/>
  <c r="W31" i="20"/>
  <c r="V31" i="20"/>
  <c r="U31" i="20"/>
  <c r="T31" i="20"/>
  <c r="S31" i="20"/>
  <c r="R31" i="20"/>
  <c r="Q31" i="20"/>
  <c r="P31" i="20"/>
  <c r="O31" i="20"/>
  <c r="N31" i="20"/>
  <c r="Y30" i="20"/>
  <c r="X30" i="20"/>
  <c r="W30" i="20"/>
  <c r="V30" i="20"/>
  <c r="U30" i="20"/>
  <c r="T30" i="20"/>
  <c r="S30" i="20"/>
  <c r="R30" i="20"/>
  <c r="Q30" i="20"/>
  <c r="P30" i="20"/>
  <c r="O30" i="20"/>
  <c r="N30" i="20"/>
  <c r="Y29" i="20"/>
  <c r="X29" i="20"/>
  <c r="W29" i="20"/>
  <c r="V29" i="20"/>
  <c r="U29" i="20"/>
  <c r="T29" i="20"/>
  <c r="S29" i="20"/>
  <c r="R29" i="20"/>
  <c r="Q29" i="20"/>
  <c r="P29" i="20"/>
  <c r="O29" i="20"/>
  <c r="N29" i="20"/>
  <c r="Y28" i="20"/>
  <c r="X28" i="20"/>
  <c r="W28" i="20"/>
  <c r="V28" i="20"/>
  <c r="U28" i="20"/>
  <c r="T28" i="20"/>
  <c r="S28" i="20"/>
  <c r="R28" i="20"/>
  <c r="Q28" i="20"/>
  <c r="P28" i="20"/>
  <c r="O28" i="20"/>
  <c r="N28" i="20"/>
  <c r="Y27" i="20"/>
  <c r="X27" i="20"/>
  <c r="W27" i="20"/>
  <c r="V27" i="20"/>
  <c r="U27" i="20"/>
  <c r="T27" i="20"/>
  <c r="S27" i="20"/>
  <c r="R27" i="20"/>
  <c r="Q27" i="20"/>
  <c r="P27" i="20"/>
  <c r="O27" i="20"/>
  <c r="N27" i="20"/>
  <c r="Y26" i="20"/>
  <c r="X26" i="20"/>
  <c r="W26" i="20"/>
  <c r="V26" i="20"/>
  <c r="U26" i="20"/>
  <c r="T26" i="20"/>
  <c r="S26" i="20"/>
  <c r="R26" i="20"/>
  <c r="Q26" i="20"/>
  <c r="P26" i="20"/>
  <c r="O26" i="20"/>
  <c r="N26" i="20"/>
  <c r="Y25" i="20"/>
  <c r="X25" i="20"/>
  <c r="W25" i="20"/>
  <c r="V25" i="20"/>
  <c r="U25" i="20"/>
  <c r="T25" i="20"/>
  <c r="S25" i="20"/>
  <c r="R25" i="20"/>
  <c r="Q25" i="20"/>
  <c r="P25" i="20"/>
  <c r="O25" i="20"/>
  <c r="N25" i="20"/>
  <c r="Y24" i="20"/>
  <c r="X24" i="20"/>
  <c r="W24" i="20"/>
  <c r="V24" i="20"/>
  <c r="U24" i="20"/>
  <c r="T24" i="20"/>
  <c r="S24" i="20"/>
  <c r="R24" i="20"/>
  <c r="Q24" i="20"/>
  <c r="P24" i="20"/>
  <c r="O24" i="20"/>
  <c r="N24" i="20"/>
  <c r="Y23" i="20"/>
  <c r="X23" i="20"/>
  <c r="W23" i="20"/>
  <c r="V23" i="20"/>
  <c r="U23" i="20"/>
  <c r="T23" i="20"/>
  <c r="S23" i="20"/>
  <c r="R23" i="20"/>
  <c r="Q23" i="20"/>
  <c r="P23" i="20"/>
  <c r="O23" i="20"/>
  <c r="N23" i="20"/>
  <c r="Y22" i="20"/>
  <c r="X22" i="20"/>
  <c r="W22" i="20"/>
  <c r="V22" i="20"/>
  <c r="U22" i="20"/>
  <c r="T22" i="20"/>
  <c r="S22" i="20"/>
  <c r="R22" i="20"/>
  <c r="Q22" i="20"/>
  <c r="P22" i="20"/>
  <c r="O22" i="20"/>
  <c r="N22" i="20"/>
  <c r="Y21" i="20"/>
  <c r="X21" i="20"/>
  <c r="W21" i="20"/>
  <c r="V21" i="20"/>
  <c r="U21" i="20"/>
  <c r="T21" i="20"/>
  <c r="S21" i="20"/>
  <c r="R21" i="20"/>
  <c r="Q21" i="20"/>
  <c r="P21" i="20"/>
  <c r="O21" i="20"/>
  <c r="N21" i="20"/>
  <c r="Y20" i="20"/>
  <c r="X20" i="20"/>
  <c r="W20" i="20"/>
  <c r="V20" i="20"/>
  <c r="U20" i="20"/>
  <c r="T20" i="20"/>
  <c r="S20" i="20"/>
  <c r="R20" i="20"/>
  <c r="Q20" i="20"/>
  <c r="P20" i="20"/>
  <c r="O20" i="20"/>
  <c r="N20" i="20"/>
  <c r="Y19" i="20"/>
  <c r="X19" i="20"/>
  <c r="W19" i="20"/>
  <c r="V19" i="20"/>
  <c r="U19" i="20"/>
  <c r="T19" i="20"/>
  <c r="S19" i="20"/>
  <c r="R19" i="20"/>
  <c r="Q19" i="20"/>
  <c r="P19" i="20"/>
  <c r="O19" i="20"/>
  <c r="N19" i="20"/>
  <c r="Y18" i="20"/>
  <c r="X18" i="20"/>
  <c r="W18" i="20"/>
  <c r="V18" i="20"/>
  <c r="U18" i="20"/>
  <c r="T18" i="20"/>
  <c r="S18" i="20"/>
  <c r="R18" i="20"/>
  <c r="Q18" i="20"/>
  <c r="P18" i="20"/>
  <c r="O18" i="20"/>
  <c r="N18" i="20"/>
  <c r="Y17" i="20"/>
  <c r="X17" i="20"/>
  <c r="W17" i="20"/>
  <c r="V17" i="20"/>
  <c r="U17" i="20"/>
  <c r="T17" i="20"/>
  <c r="S17" i="20"/>
  <c r="R17" i="20"/>
  <c r="Q17" i="20"/>
  <c r="P17" i="20"/>
  <c r="O17" i="20"/>
  <c r="N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Y14" i="20"/>
  <c r="X14" i="20"/>
  <c r="W14" i="20"/>
  <c r="V14" i="20"/>
  <c r="U14" i="20"/>
  <c r="T14" i="20"/>
  <c r="S14" i="20"/>
  <c r="R14" i="20"/>
  <c r="Q14" i="20"/>
  <c r="P14" i="20"/>
  <c r="O14" i="20"/>
  <c r="N14" i="20"/>
  <c r="Y13" i="20"/>
  <c r="X13" i="20"/>
  <c r="W13" i="20"/>
  <c r="V13" i="20"/>
  <c r="U13" i="20"/>
  <c r="T13" i="20"/>
  <c r="S13" i="20"/>
  <c r="R13" i="20"/>
  <c r="Q13" i="20"/>
  <c r="P13" i="20"/>
  <c r="O13" i="20"/>
  <c r="N13" i="20"/>
  <c r="Y12" i="20"/>
  <c r="X12" i="20"/>
  <c r="W12" i="20"/>
  <c r="V12" i="20"/>
  <c r="U12" i="20"/>
  <c r="T12" i="20"/>
  <c r="S12" i="20"/>
  <c r="R12" i="20"/>
  <c r="Q12" i="20"/>
  <c r="P12" i="20"/>
  <c r="O12" i="20"/>
  <c r="N12" i="20"/>
  <c r="Y11" i="20"/>
  <c r="X11" i="20"/>
  <c r="W11" i="20"/>
  <c r="V11" i="20"/>
  <c r="U11" i="20"/>
  <c r="T11" i="20"/>
  <c r="S11" i="20"/>
  <c r="R11" i="20"/>
  <c r="Q11" i="20"/>
  <c r="P11" i="20"/>
  <c r="O11" i="20"/>
  <c r="N11" i="20"/>
  <c r="Y10" i="20"/>
  <c r="X10" i="20"/>
  <c r="W10" i="20"/>
  <c r="V10" i="20"/>
  <c r="U10" i="20"/>
  <c r="T10" i="20"/>
  <c r="S10" i="20"/>
  <c r="R10" i="20"/>
  <c r="Q10" i="20"/>
  <c r="P10" i="20"/>
  <c r="O10" i="20"/>
  <c r="N10" i="20"/>
  <c r="Y9" i="20"/>
  <c r="X9" i="20"/>
  <c r="W9" i="20"/>
  <c r="V9" i="20"/>
  <c r="U9" i="20"/>
  <c r="T9" i="20"/>
  <c r="S9" i="20"/>
  <c r="R9" i="20"/>
  <c r="Q9" i="20"/>
  <c r="P9" i="20"/>
  <c r="O9" i="20"/>
  <c r="N9" i="20"/>
  <c r="Y8" i="20"/>
  <c r="X8" i="20"/>
  <c r="W8" i="20"/>
  <c r="V8" i="20"/>
  <c r="U8" i="20"/>
  <c r="T8" i="20"/>
  <c r="S8" i="20"/>
  <c r="R8" i="20"/>
  <c r="Q8" i="20"/>
  <c r="P8" i="20"/>
  <c r="O8" i="20"/>
  <c r="N8" i="20"/>
  <c r="Y7" i="20"/>
  <c r="X7" i="20"/>
  <c r="W7" i="20"/>
  <c r="V7" i="20"/>
  <c r="U7" i="20"/>
  <c r="T7" i="20"/>
  <c r="S7" i="20"/>
  <c r="R7" i="20"/>
  <c r="Q7" i="20"/>
  <c r="P7" i="20"/>
  <c r="O7" i="20"/>
  <c r="N7" i="20"/>
  <c r="Y6" i="20"/>
  <c r="X6" i="20"/>
  <c r="W6" i="20"/>
  <c r="V6" i="20"/>
  <c r="U6" i="20"/>
  <c r="T6" i="20"/>
  <c r="S6" i="20"/>
  <c r="R6" i="20"/>
  <c r="Q6" i="20"/>
  <c r="P6" i="20"/>
  <c r="O6" i="20"/>
  <c r="N6" i="20"/>
  <c r="Y5" i="20"/>
  <c r="X5" i="20"/>
  <c r="W5" i="20"/>
  <c r="V5" i="20"/>
  <c r="U5" i="20"/>
  <c r="T5" i="20"/>
  <c r="S5" i="20"/>
  <c r="R5" i="20"/>
  <c r="Q5" i="20"/>
  <c r="P5" i="20"/>
  <c r="O5" i="20"/>
  <c r="N5" i="20"/>
  <c r="Y68" i="19" l="1"/>
  <c r="X68" i="19"/>
  <c r="W68" i="19"/>
  <c r="V68" i="19"/>
  <c r="U68" i="19"/>
  <c r="T68" i="19"/>
  <c r="S68" i="19"/>
  <c r="R68" i="19"/>
  <c r="Q68" i="19"/>
  <c r="P68" i="19"/>
  <c r="O68" i="19"/>
  <c r="N68" i="19"/>
  <c r="Y67" i="19"/>
  <c r="X67" i="19"/>
  <c r="W67" i="19"/>
  <c r="V67" i="19"/>
  <c r="U67" i="19"/>
  <c r="T67" i="19"/>
  <c r="S67" i="19"/>
  <c r="R67" i="19"/>
  <c r="Q67" i="19"/>
  <c r="P67" i="19"/>
  <c r="O67" i="19"/>
  <c r="N67" i="19"/>
  <c r="Y66" i="19"/>
  <c r="X66" i="19"/>
  <c r="W66" i="19"/>
  <c r="V66" i="19"/>
  <c r="U66" i="19"/>
  <c r="T66" i="19"/>
  <c r="S66" i="19"/>
  <c r="R66" i="19"/>
  <c r="Q66" i="19"/>
  <c r="P66" i="19"/>
  <c r="O66" i="19"/>
  <c r="N66" i="19"/>
  <c r="Y65" i="19"/>
  <c r="X65" i="19"/>
  <c r="W65" i="19"/>
  <c r="V65" i="19"/>
  <c r="U65" i="19"/>
  <c r="T65" i="19"/>
  <c r="S65" i="19"/>
  <c r="R65" i="19"/>
  <c r="Q65" i="19"/>
  <c r="P65" i="19"/>
  <c r="O65" i="19"/>
  <c r="N65" i="19"/>
  <c r="Y64" i="19"/>
  <c r="X64" i="19"/>
  <c r="W64" i="19"/>
  <c r="V64" i="19"/>
  <c r="U64" i="19"/>
  <c r="T64" i="19"/>
  <c r="S64" i="19"/>
  <c r="R64" i="19"/>
  <c r="Q64" i="19"/>
  <c r="P64" i="19"/>
  <c r="O64" i="19"/>
  <c r="N64" i="19"/>
  <c r="Y63" i="19"/>
  <c r="X63" i="19"/>
  <c r="W63" i="19"/>
  <c r="V63" i="19"/>
  <c r="U63" i="19"/>
  <c r="T63" i="19"/>
  <c r="S63" i="19"/>
  <c r="R63" i="19"/>
  <c r="Q63" i="19"/>
  <c r="P63" i="19"/>
  <c r="O63" i="19"/>
  <c r="N63" i="19"/>
  <c r="Y62" i="19"/>
  <c r="X62" i="19"/>
  <c r="W62" i="19"/>
  <c r="V62" i="19"/>
  <c r="U62" i="19"/>
  <c r="T62" i="19"/>
  <c r="S62" i="19"/>
  <c r="R62" i="19"/>
  <c r="Q62" i="19"/>
  <c r="P62" i="19"/>
  <c r="O62" i="19"/>
  <c r="N62" i="19"/>
  <c r="Y61" i="19"/>
  <c r="X61" i="19"/>
  <c r="W61" i="19"/>
  <c r="V61" i="19"/>
  <c r="U61" i="19"/>
  <c r="T61" i="19"/>
  <c r="S61" i="19"/>
  <c r="R61" i="19"/>
  <c r="Q61" i="19"/>
  <c r="P61" i="19"/>
  <c r="O61" i="19"/>
  <c r="N61" i="19"/>
  <c r="Y60" i="19"/>
  <c r="X60" i="19"/>
  <c r="W60" i="19"/>
  <c r="V60" i="19"/>
  <c r="U60" i="19"/>
  <c r="T60" i="19"/>
  <c r="S60" i="19"/>
  <c r="R60" i="19"/>
  <c r="Q60" i="19"/>
  <c r="P60" i="19"/>
  <c r="O60" i="19"/>
  <c r="N60" i="19"/>
  <c r="Y59" i="19"/>
  <c r="X59" i="19"/>
  <c r="W59" i="19"/>
  <c r="V59" i="19"/>
  <c r="U59" i="19"/>
  <c r="T59" i="19"/>
  <c r="S59" i="19"/>
  <c r="R59" i="19"/>
  <c r="Q59" i="19"/>
  <c r="P59" i="19"/>
  <c r="O59" i="19"/>
  <c r="N59" i="19"/>
  <c r="Y58" i="19"/>
  <c r="X58" i="19"/>
  <c r="W58" i="19"/>
  <c r="V58" i="19"/>
  <c r="U58" i="19"/>
  <c r="T58" i="19"/>
  <c r="S58" i="19"/>
  <c r="R58" i="19"/>
  <c r="Q58" i="19"/>
  <c r="P58" i="19"/>
  <c r="O58" i="19"/>
  <c r="N58" i="19"/>
  <c r="Y57" i="19"/>
  <c r="X57" i="19"/>
  <c r="W57" i="19"/>
  <c r="V57" i="19"/>
  <c r="U57" i="19"/>
  <c r="T57" i="19"/>
  <c r="S57" i="19"/>
  <c r="R57" i="19"/>
  <c r="Q57" i="19"/>
  <c r="P57" i="19"/>
  <c r="O57" i="19"/>
  <c r="N57" i="19"/>
  <c r="Y56" i="19"/>
  <c r="X56" i="19"/>
  <c r="W56" i="19"/>
  <c r="V56" i="19"/>
  <c r="U56" i="19"/>
  <c r="T56" i="19"/>
  <c r="S56" i="19"/>
  <c r="R56" i="19"/>
  <c r="Q56" i="19"/>
  <c r="P56" i="19"/>
  <c r="O56" i="19"/>
  <c r="N56" i="19"/>
  <c r="Y55" i="19"/>
  <c r="X55" i="19"/>
  <c r="W55" i="19"/>
  <c r="V55" i="19"/>
  <c r="U55" i="19"/>
  <c r="T55" i="19"/>
  <c r="S55" i="19"/>
  <c r="R55" i="19"/>
  <c r="Q55" i="19"/>
  <c r="P55" i="19"/>
  <c r="O55" i="19"/>
  <c r="N55" i="19"/>
  <c r="Y54" i="19"/>
  <c r="X54" i="19"/>
  <c r="W54" i="19"/>
  <c r="V54" i="19"/>
  <c r="U54" i="19"/>
  <c r="T54" i="19"/>
  <c r="S54" i="19"/>
  <c r="R54" i="19"/>
  <c r="Q54" i="19"/>
  <c r="P54" i="19"/>
  <c r="O54" i="19"/>
  <c r="N54" i="19"/>
  <c r="Y53" i="19"/>
  <c r="X53" i="19"/>
  <c r="W53" i="19"/>
  <c r="V53" i="19"/>
  <c r="U53" i="19"/>
  <c r="T53" i="19"/>
  <c r="S53" i="19"/>
  <c r="R53" i="19"/>
  <c r="Q53" i="19"/>
  <c r="P53" i="19"/>
  <c r="O53" i="19"/>
  <c r="N53" i="19"/>
  <c r="Y52" i="19"/>
  <c r="X52" i="19"/>
  <c r="W52" i="19"/>
  <c r="V52" i="19"/>
  <c r="U52" i="19"/>
  <c r="T52" i="19"/>
  <c r="S52" i="19"/>
  <c r="R52" i="19"/>
  <c r="Q52" i="19"/>
  <c r="P52" i="19"/>
  <c r="O52" i="19"/>
  <c r="N52" i="19"/>
  <c r="Y51" i="19"/>
  <c r="X51" i="19"/>
  <c r="W51" i="19"/>
  <c r="V51" i="19"/>
  <c r="U51" i="19"/>
  <c r="T51" i="19"/>
  <c r="S51" i="19"/>
  <c r="R51" i="19"/>
  <c r="Q51" i="19"/>
  <c r="P51" i="19"/>
  <c r="O51" i="19"/>
  <c r="N51" i="19"/>
  <c r="Y50" i="19"/>
  <c r="X50" i="19"/>
  <c r="W50" i="19"/>
  <c r="V50" i="19"/>
  <c r="U50" i="19"/>
  <c r="T50" i="19"/>
  <c r="S50" i="19"/>
  <c r="R50" i="19"/>
  <c r="Q50" i="19"/>
  <c r="P50" i="19"/>
  <c r="O50" i="19"/>
  <c r="N50" i="19"/>
  <c r="Y49" i="19"/>
  <c r="X49" i="19"/>
  <c r="W49" i="19"/>
  <c r="V49" i="19"/>
  <c r="U49" i="19"/>
  <c r="T49" i="19"/>
  <c r="S49" i="19"/>
  <c r="R49" i="19"/>
  <c r="Q49" i="19"/>
  <c r="P49" i="19"/>
  <c r="O49" i="19"/>
  <c r="N49" i="19"/>
  <c r="Y48" i="19"/>
  <c r="X48" i="19"/>
  <c r="W48" i="19"/>
  <c r="V48" i="19"/>
  <c r="U48" i="19"/>
  <c r="T48" i="19"/>
  <c r="S48" i="19"/>
  <c r="R48" i="19"/>
  <c r="Q48" i="19"/>
  <c r="P48" i="19"/>
  <c r="O48" i="19"/>
  <c r="N48" i="19"/>
  <c r="Y47" i="19"/>
  <c r="X47" i="19"/>
  <c r="W47" i="19"/>
  <c r="V47" i="19"/>
  <c r="U47" i="19"/>
  <c r="T47" i="19"/>
  <c r="S47" i="19"/>
  <c r="R47" i="19"/>
  <c r="Q47" i="19"/>
  <c r="P47" i="19"/>
  <c r="O47" i="19"/>
  <c r="N47" i="19"/>
  <c r="Y46" i="19"/>
  <c r="X46" i="19"/>
  <c r="W46" i="19"/>
  <c r="V46" i="19"/>
  <c r="U46" i="19"/>
  <c r="T46" i="19"/>
  <c r="S46" i="19"/>
  <c r="R46" i="19"/>
  <c r="Q46" i="19"/>
  <c r="P46" i="19"/>
  <c r="O46" i="19"/>
  <c r="N46" i="19"/>
  <c r="Y45" i="19"/>
  <c r="X45" i="19"/>
  <c r="W45" i="19"/>
  <c r="V45" i="19"/>
  <c r="U45" i="19"/>
  <c r="T45" i="19"/>
  <c r="S45" i="19"/>
  <c r="R45" i="19"/>
  <c r="Q45" i="19"/>
  <c r="P45" i="19"/>
  <c r="O45" i="19"/>
  <c r="N45" i="19"/>
  <c r="Y44" i="19"/>
  <c r="X44" i="19"/>
  <c r="W44" i="19"/>
  <c r="V44" i="19"/>
  <c r="U44" i="19"/>
  <c r="T44" i="19"/>
  <c r="S44" i="19"/>
  <c r="R44" i="19"/>
  <c r="Q44" i="19"/>
  <c r="P44" i="19"/>
  <c r="O44" i="19"/>
  <c r="N44" i="19"/>
  <c r="Y43" i="19"/>
  <c r="X43" i="19"/>
  <c r="W43" i="19"/>
  <c r="V43" i="19"/>
  <c r="U43" i="19"/>
  <c r="T43" i="19"/>
  <c r="S43" i="19"/>
  <c r="R43" i="19"/>
  <c r="Q43" i="19"/>
  <c r="P43" i="19"/>
  <c r="O43" i="19"/>
  <c r="N43" i="19"/>
  <c r="Y42" i="19"/>
  <c r="X42" i="19"/>
  <c r="W42" i="19"/>
  <c r="V42" i="19"/>
  <c r="U42" i="19"/>
  <c r="T42" i="19"/>
  <c r="S42" i="19"/>
  <c r="R42" i="19"/>
  <c r="Q42" i="19"/>
  <c r="P42" i="19"/>
  <c r="O42" i="19"/>
  <c r="N42" i="19"/>
  <c r="Y41" i="19"/>
  <c r="X41" i="19"/>
  <c r="W41" i="19"/>
  <c r="V41" i="19"/>
  <c r="U41" i="19"/>
  <c r="T41" i="19"/>
  <c r="S41" i="19"/>
  <c r="R41" i="19"/>
  <c r="Q41" i="19"/>
  <c r="P41" i="19"/>
  <c r="O41" i="19"/>
  <c r="N41" i="19"/>
  <c r="Y40" i="19"/>
  <c r="X40" i="19"/>
  <c r="W40" i="19"/>
  <c r="V40" i="19"/>
  <c r="U40" i="19"/>
  <c r="T40" i="19"/>
  <c r="S40" i="19"/>
  <c r="R40" i="19"/>
  <c r="Q40" i="19"/>
  <c r="P40" i="19"/>
  <c r="O40" i="19"/>
  <c r="N40" i="19"/>
  <c r="Y39" i="19"/>
  <c r="X39" i="19"/>
  <c r="W39" i="19"/>
  <c r="V39" i="19"/>
  <c r="U39" i="19"/>
  <c r="T39" i="19"/>
  <c r="S39" i="19"/>
  <c r="R39" i="19"/>
  <c r="Q39" i="19"/>
  <c r="P39" i="19"/>
  <c r="O39" i="19"/>
  <c r="N39" i="19"/>
  <c r="Y38" i="19"/>
  <c r="X38" i="19"/>
  <c r="W38" i="19"/>
  <c r="V38" i="19"/>
  <c r="U38" i="19"/>
  <c r="T38" i="19"/>
  <c r="S38" i="19"/>
  <c r="R38" i="19"/>
  <c r="Q38" i="19"/>
  <c r="P38" i="19"/>
  <c r="O38" i="19"/>
  <c r="N38" i="19"/>
  <c r="Y37" i="19"/>
  <c r="X37" i="19"/>
  <c r="W37" i="19"/>
  <c r="V37" i="19"/>
  <c r="U37" i="19"/>
  <c r="T37" i="19"/>
  <c r="S37" i="19"/>
  <c r="R37" i="19"/>
  <c r="Q37" i="19"/>
  <c r="P37" i="19"/>
  <c r="O37" i="19"/>
  <c r="N37" i="19"/>
  <c r="Y36" i="19"/>
  <c r="X36" i="19"/>
  <c r="W36" i="19"/>
  <c r="V36" i="19"/>
  <c r="U36" i="19"/>
  <c r="T36" i="19"/>
  <c r="S36" i="19"/>
  <c r="R36" i="19"/>
  <c r="Q36" i="19"/>
  <c r="P36" i="19"/>
  <c r="O36" i="19"/>
  <c r="N36" i="19"/>
  <c r="Y35" i="19"/>
  <c r="X35" i="19"/>
  <c r="W35" i="19"/>
  <c r="V35" i="19"/>
  <c r="U35" i="19"/>
  <c r="T35" i="19"/>
  <c r="S35" i="19"/>
  <c r="R35" i="19"/>
  <c r="Q35" i="19"/>
  <c r="P35" i="19"/>
  <c r="O35" i="19"/>
  <c r="N35" i="19"/>
  <c r="Y34" i="19"/>
  <c r="X34" i="19"/>
  <c r="W34" i="19"/>
  <c r="V34" i="19"/>
  <c r="U34" i="19"/>
  <c r="T34" i="19"/>
  <c r="S34" i="19"/>
  <c r="R34" i="19"/>
  <c r="Q34" i="19"/>
  <c r="P34" i="19"/>
  <c r="O34" i="19"/>
  <c r="N34" i="19"/>
  <c r="Y33" i="19"/>
  <c r="X33" i="19"/>
  <c r="W33" i="19"/>
  <c r="V33" i="19"/>
  <c r="U33" i="19"/>
  <c r="T33" i="19"/>
  <c r="S33" i="19"/>
  <c r="R33" i="19"/>
  <c r="Q33" i="19"/>
  <c r="P33" i="19"/>
  <c r="O33" i="19"/>
  <c r="N33" i="19"/>
  <c r="Y32" i="19"/>
  <c r="X32" i="19"/>
  <c r="W32" i="19"/>
  <c r="V32" i="19"/>
  <c r="U32" i="19"/>
  <c r="T32" i="19"/>
  <c r="S32" i="19"/>
  <c r="R32" i="19"/>
  <c r="Q32" i="19"/>
  <c r="P32" i="19"/>
  <c r="O32" i="19"/>
  <c r="N32" i="19"/>
  <c r="Y31" i="19"/>
  <c r="X31" i="19"/>
  <c r="W31" i="19"/>
  <c r="V31" i="19"/>
  <c r="U31" i="19"/>
  <c r="T31" i="19"/>
  <c r="S31" i="19"/>
  <c r="R31" i="19"/>
  <c r="Q31" i="19"/>
  <c r="P31" i="19"/>
  <c r="O31" i="19"/>
  <c r="N31" i="19"/>
  <c r="Y30" i="19"/>
  <c r="X30" i="19"/>
  <c r="W30" i="19"/>
  <c r="V30" i="19"/>
  <c r="U30" i="19"/>
  <c r="T30" i="19"/>
  <c r="S30" i="19"/>
  <c r="R30" i="19"/>
  <c r="Q30" i="19"/>
  <c r="P30" i="19"/>
  <c r="O30" i="19"/>
  <c r="N30" i="19"/>
  <c r="Y29" i="19"/>
  <c r="X29" i="19"/>
  <c r="W29" i="19"/>
  <c r="V29" i="19"/>
  <c r="U29" i="19"/>
  <c r="T29" i="19"/>
  <c r="S29" i="19"/>
  <c r="R29" i="19"/>
  <c r="Q29" i="19"/>
  <c r="P29" i="19"/>
  <c r="O29" i="19"/>
  <c r="N29" i="19"/>
  <c r="Y28" i="19"/>
  <c r="X28" i="19"/>
  <c r="W28" i="19"/>
  <c r="V28" i="19"/>
  <c r="U28" i="19"/>
  <c r="T28" i="19"/>
  <c r="S28" i="19"/>
  <c r="R28" i="19"/>
  <c r="Q28" i="19"/>
  <c r="P28" i="19"/>
  <c r="O28" i="19"/>
  <c r="N28" i="19"/>
  <c r="Y27" i="19"/>
  <c r="X27" i="19"/>
  <c r="W27" i="19"/>
  <c r="V27" i="19"/>
  <c r="U27" i="19"/>
  <c r="T27" i="19"/>
  <c r="S27" i="19"/>
  <c r="R27" i="19"/>
  <c r="Q27" i="19"/>
  <c r="P27" i="19"/>
  <c r="O27" i="19"/>
  <c r="N27" i="19"/>
  <c r="Y26" i="19"/>
  <c r="X26" i="19"/>
  <c r="W26" i="19"/>
  <c r="V26" i="19"/>
  <c r="U26" i="19"/>
  <c r="T26" i="19"/>
  <c r="S26" i="19"/>
  <c r="R26" i="19"/>
  <c r="Q26" i="19"/>
  <c r="P26" i="19"/>
  <c r="O26" i="19"/>
  <c r="N26" i="19"/>
  <c r="Y25" i="19"/>
  <c r="X25" i="19"/>
  <c r="W25" i="19"/>
  <c r="V25" i="19"/>
  <c r="U25" i="19"/>
  <c r="T25" i="19"/>
  <c r="S25" i="19"/>
  <c r="R25" i="19"/>
  <c r="Q25" i="19"/>
  <c r="P25" i="19"/>
  <c r="O25" i="19"/>
  <c r="N25" i="19"/>
  <c r="Y24" i="19"/>
  <c r="X24" i="19"/>
  <c r="W24" i="19"/>
  <c r="V24" i="19"/>
  <c r="U24" i="19"/>
  <c r="T24" i="19"/>
  <c r="S24" i="19"/>
  <c r="R24" i="19"/>
  <c r="Q24" i="19"/>
  <c r="P24" i="19"/>
  <c r="O24" i="19"/>
  <c r="N24" i="19"/>
  <c r="Y23" i="19"/>
  <c r="X23" i="19"/>
  <c r="W23" i="19"/>
  <c r="V23" i="19"/>
  <c r="U23" i="19"/>
  <c r="T23" i="19"/>
  <c r="S23" i="19"/>
  <c r="R23" i="19"/>
  <c r="Q23" i="19"/>
  <c r="P23" i="19"/>
  <c r="O23" i="19"/>
  <c r="N23" i="19"/>
  <c r="Y22" i="19"/>
  <c r="X22" i="19"/>
  <c r="W22" i="19"/>
  <c r="V22" i="19"/>
  <c r="U22" i="19"/>
  <c r="T22" i="19"/>
  <c r="S22" i="19"/>
  <c r="R22" i="19"/>
  <c r="Q22" i="19"/>
  <c r="P22" i="19"/>
  <c r="O22" i="19"/>
  <c r="N22" i="19"/>
  <c r="Y21" i="19"/>
  <c r="X21" i="19"/>
  <c r="W21" i="19"/>
  <c r="V21" i="19"/>
  <c r="U21" i="19"/>
  <c r="T21" i="19"/>
  <c r="S21" i="19"/>
  <c r="R21" i="19"/>
  <c r="Q21" i="19"/>
  <c r="P21" i="19"/>
  <c r="O21" i="19"/>
  <c r="N21" i="19"/>
  <c r="Y20" i="19"/>
  <c r="X20" i="19"/>
  <c r="W20" i="19"/>
  <c r="V20" i="19"/>
  <c r="U20" i="19"/>
  <c r="T20" i="19"/>
  <c r="S20" i="19"/>
  <c r="R20" i="19"/>
  <c r="Q20" i="19"/>
  <c r="P20" i="19"/>
  <c r="O20" i="19"/>
  <c r="N20" i="19"/>
  <c r="Y19" i="19"/>
  <c r="X19" i="19"/>
  <c r="W19" i="19"/>
  <c r="V19" i="19"/>
  <c r="U19" i="19"/>
  <c r="T19" i="19"/>
  <c r="S19" i="19"/>
  <c r="R19" i="19"/>
  <c r="Q19" i="19"/>
  <c r="P19" i="19"/>
  <c r="O19" i="19"/>
  <c r="N19" i="19"/>
  <c r="Y18" i="19"/>
  <c r="X18" i="19"/>
  <c r="W18" i="19"/>
  <c r="V18" i="19"/>
  <c r="U18" i="19"/>
  <c r="T18" i="19"/>
  <c r="S18" i="19"/>
  <c r="R18" i="19"/>
  <c r="Q18" i="19"/>
  <c r="P18" i="19"/>
  <c r="O18" i="19"/>
  <c r="N18" i="19"/>
  <c r="Y17" i="19"/>
  <c r="X17" i="19"/>
  <c r="W17" i="19"/>
  <c r="V17" i="19"/>
  <c r="U17" i="19"/>
  <c r="T17" i="19"/>
  <c r="S17" i="19"/>
  <c r="R17" i="19"/>
  <c r="Q17" i="19"/>
  <c r="P17" i="19"/>
  <c r="O17" i="19"/>
  <c r="N17" i="19"/>
  <c r="Y16" i="19"/>
  <c r="X16" i="19"/>
  <c r="W16" i="19"/>
  <c r="V16" i="19"/>
  <c r="U16" i="19"/>
  <c r="T16" i="19"/>
  <c r="S16" i="19"/>
  <c r="R16" i="19"/>
  <c r="Q16" i="19"/>
  <c r="P16" i="19"/>
  <c r="O16" i="19"/>
  <c r="N16" i="19"/>
  <c r="Y15" i="19"/>
  <c r="X15" i="19"/>
  <c r="W15" i="19"/>
  <c r="V15" i="19"/>
  <c r="U15" i="19"/>
  <c r="T15" i="19"/>
  <c r="S15" i="19"/>
  <c r="R15" i="19"/>
  <c r="Q15" i="19"/>
  <c r="P15" i="19"/>
  <c r="O15" i="19"/>
  <c r="N15" i="19"/>
  <c r="Y14" i="19"/>
  <c r="X14" i="19"/>
  <c r="W14" i="19"/>
  <c r="V14" i="19"/>
  <c r="U14" i="19"/>
  <c r="T14" i="19"/>
  <c r="S14" i="19"/>
  <c r="R14" i="19"/>
  <c r="Q14" i="19"/>
  <c r="P14" i="19"/>
  <c r="O14" i="19"/>
  <c r="N14" i="19"/>
  <c r="Y13" i="19"/>
  <c r="X13" i="19"/>
  <c r="W13" i="19"/>
  <c r="V13" i="19"/>
  <c r="U13" i="19"/>
  <c r="T13" i="19"/>
  <c r="S13" i="19"/>
  <c r="R13" i="19"/>
  <c r="Q13" i="19"/>
  <c r="P13" i="19"/>
  <c r="O13" i="19"/>
  <c r="N13" i="19"/>
  <c r="Y12" i="19"/>
  <c r="X12" i="19"/>
  <c r="W12" i="19"/>
  <c r="V12" i="19"/>
  <c r="U12" i="19"/>
  <c r="T12" i="19"/>
  <c r="S12" i="19"/>
  <c r="R12" i="19"/>
  <c r="Q12" i="19"/>
  <c r="P12" i="19"/>
  <c r="O12" i="19"/>
  <c r="N12" i="19"/>
  <c r="Y11" i="19"/>
  <c r="X11" i="19"/>
  <c r="W11" i="19"/>
  <c r="V11" i="19"/>
  <c r="U11" i="19"/>
  <c r="T11" i="19"/>
  <c r="S11" i="19"/>
  <c r="R11" i="19"/>
  <c r="Q11" i="19"/>
  <c r="P11" i="19"/>
  <c r="O11" i="19"/>
  <c r="N11" i="19"/>
  <c r="Y10" i="19"/>
  <c r="X10" i="19"/>
  <c r="W10" i="19"/>
  <c r="V10" i="19"/>
  <c r="U10" i="19"/>
  <c r="T10" i="19"/>
  <c r="S10" i="19"/>
  <c r="R10" i="19"/>
  <c r="Q10" i="19"/>
  <c r="P10" i="19"/>
  <c r="O10" i="19"/>
  <c r="N10" i="19"/>
  <c r="Y9" i="19"/>
  <c r="X9" i="19"/>
  <c r="W9" i="19"/>
  <c r="V9" i="19"/>
  <c r="U9" i="19"/>
  <c r="T9" i="19"/>
  <c r="S9" i="19"/>
  <c r="R9" i="19"/>
  <c r="Q9" i="19"/>
  <c r="P9" i="19"/>
  <c r="O9" i="19"/>
  <c r="N9" i="19"/>
  <c r="Y8" i="19"/>
  <c r="X8" i="19"/>
  <c r="W8" i="19"/>
  <c r="V8" i="19"/>
  <c r="U8" i="19"/>
  <c r="T8" i="19"/>
  <c r="S8" i="19"/>
  <c r="R8" i="19"/>
  <c r="Q8" i="19"/>
  <c r="P8" i="19"/>
  <c r="O8" i="19"/>
  <c r="N8" i="19"/>
  <c r="Y7" i="19"/>
  <c r="X7" i="19"/>
  <c r="W7" i="19"/>
  <c r="V7" i="19"/>
  <c r="U7" i="19"/>
  <c r="T7" i="19"/>
  <c r="S7" i="19"/>
  <c r="R7" i="19"/>
  <c r="Q7" i="19"/>
  <c r="P7" i="19"/>
  <c r="O7" i="19"/>
  <c r="N7" i="19"/>
  <c r="Y6" i="19"/>
  <c r="X6" i="19"/>
  <c r="W6" i="19"/>
  <c r="V6" i="19"/>
  <c r="U6" i="19"/>
  <c r="T6" i="19"/>
  <c r="S6" i="19"/>
  <c r="R6" i="19"/>
  <c r="Q6" i="19"/>
  <c r="P6" i="19"/>
  <c r="O6" i="19"/>
  <c r="N6" i="19"/>
  <c r="Y5" i="19"/>
  <c r="X5" i="19"/>
  <c r="W5" i="19"/>
  <c r="V5" i="19"/>
  <c r="U5" i="19"/>
  <c r="T5" i="19"/>
  <c r="S5" i="19"/>
  <c r="R5" i="19"/>
  <c r="Q5" i="19"/>
  <c r="P5" i="19"/>
  <c r="O5" i="19"/>
  <c r="N5" i="19"/>
  <c r="Y68" i="18"/>
  <c r="X68" i="18"/>
  <c r="W68" i="18"/>
  <c r="V68" i="18"/>
  <c r="U68" i="18"/>
  <c r="T68" i="18"/>
  <c r="S68" i="18"/>
  <c r="R68" i="18"/>
  <c r="Q68" i="18"/>
  <c r="P68" i="18"/>
  <c r="O68" i="18"/>
  <c r="N68" i="18"/>
  <c r="Y67" i="18"/>
  <c r="X67" i="18"/>
  <c r="W67" i="18"/>
  <c r="V67" i="18"/>
  <c r="U67" i="18"/>
  <c r="T67" i="18"/>
  <c r="S67" i="18"/>
  <c r="R67" i="18"/>
  <c r="Q67" i="18"/>
  <c r="P67" i="18"/>
  <c r="O67" i="18"/>
  <c r="N67" i="18"/>
  <c r="Y66" i="18"/>
  <c r="X66" i="18"/>
  <c r="W66" i="18"/>
  <c r="V66" i="18"/>
  <c r="U66" i="18"/>
  <c r="T66" i="18"/>
  <c r="S66" i="18"/>
  <c r="R66" i="18"/>
  <c r="Q66" i="18"/>
  <c r="P66" i="18"/>
  <c r="O66" i="18"/>
  <c r="N66" i="18"/>
  <c r="Y65" i="18"/>
  <c r="X65" i="18"/>
  <c r="W65" i="18"/>
  <c r="V65" i="18"/>
  <c r="U65" i="18"/>
  <c r="T65" i="18"/>
  <c r="S65" i="18"/>
  <c r="R65" i="18"/>
  <c r="Q65" i="18"/>
  <c r="P65" i="18"/>
  <c r="O65" i="18"/>
  <c r="N65" i="18"/>
  <c r="Y64" i="18"/>
  <c r="X64" i="18"/>
  <c r="W64" i="18"/>
  <c r="V64" i="18"/>
  <c r="U64" i="18"/>
  <c r="T64" i="18"/>
  <c r="S64" i="18"/>
  <c r="R64" i="18"/>
  <c r="Q64" i="18"/>
  <c r="P64" i="18"/>
  <c r="O64" i="18"/>
  <c r="N64" i="18"/>
  <c r="Y63" i="18"/>
  <c r="X63" i="18"/>
  <c r="W63" i="18"/>
  <c r="V63" i="18"/>
  <c r="U63" i="18"/>
  <c r="T63" i="18"/>
  <c r="S63" i="18"/>
  <c r="R63" i="18"/>
  <c r="Q63" i="18"/>
  <c r="P63" i="18"/>
  <c r="O63" i="18"/>
  <c r="N63" i="18"/>
  <c r="Y62" i="18"/>
  <c r="X62" i="18"/>
  <c r="W62" i="18"/>
  <c r="V62" i="18"/>
  <c r="U62" i="18"/>
  <c r="T62" i="18"/>
  <c r="S62" i="18"/>
  <c r="R62" i="18"/>
  <c r="Q62" i="18"/>
  <c r="P62" i="18"/>
  <c r="O62" i="18"/>
  <c r="N62" i="18"/>
  <c r="Y61" i="18"/>
  <c r="X61" i="18"/>
  <c r="W61" i="18"/>
  <c r="V61" i="18"/>
  <c r="U61" i="18"/>
  <c r="T61" i="18"/>
  <c r="S61" i="18"/>
  <c r="R61" i="18"/>
  <c r="Q61" i="18"/>
  <c r="P61" i="18"/>
  <c r="O61" i="18"/>
  <c r="N61" i="18"/>
  <c r="Y60" i="18"/>
  <c r="X60" i="18"/>
  <c r="W60" i="18"/>
  <c r="V60" i="18"/>
  <c r="U60" i="18"/>
  <c r="T60" i="18"/>
  <c r="S60" i="18"/>
  <c r="R60" i="18"/>
  <c r="Q60" i="18"/>
  <c r="P60" i="18"/>
  <c r="O60" i="18"/>
  <c r="N60" i="18"/>
  <c r="Y59" i="18"/>
  <c r="X59" i="18"/>
  <c r="W59" i="18"/>
  <c r="V59" i="18"/>
  <c r="U59" i="18"/>
  <c r="T59" i="18"/>
  <c r="S59" i="18"/>
  <c r="R59" i="18"/>
  <c r="Q59" i="18"/>
  <c r="P59" i="18"/>
  <c r="O59" i="18"/>
  <c r="N59" i="18"/>
  <c r="Y58" i="18"/>
  <c r="X58" i="18"/>
  <c r="W58" i="18"/>
  <c r="V58" i="18"/>
  <c r="U58" i="18"/>
  <c r="T58" i="18"/>
  <c r="S58" i="18"/>
  <c r="R58" i="18"/>
  <c r="Q58" i="18"/>
  <c r="P58" i="18"/>
  <c r="O58" i="18"/>
  <c r="N58" i="18"/>
  <c r="Y57" i="18"/>
  <c r="X57" i="18"/>
  <c r="W57" i="18"/>
  <c r="V57" i="18"/>
  <c r="U57" i="18"/>
  <c r="T57" i="18"/>
  <c r="S57" i="18"/>
  <c r="R57" i="18"/>
  <c r="Q57" i="18"/>
  <c r="P57" i="18"/>
  <c r="O57" i="18"/>
  <c r="N57" i="18"/>
  <c r="Y56" i="18"/>
  <c r="X56" i="18"/>
  <c r="W56" i="18"/>
  <c r="V56" i="18"/>
  <c r="U56" i="18"/>
  <c r="T56" i="18"/>
  <c r="S56" i="18"/>
  <c r="R56" i="18"/>
  <c r="Q56" i="18"/>
  <c r="P56" i="18"/>
  <c r="O56" i="18"/>
  <c r="N56" i="18"/>
  <c r="Y55" i="18"/>
  <c r="X55" i="18"/>
  <c r="W55" i="18"/>
  <c r="V55" i="18"/>
  <c r="U55" i="18"/>
  <c r="T55" i="18"/>
  <c r="S55" i="18"/>
  <c r="R55" i="18"/>
  <c r="Q55" i="18"/>
  <c r="P55" i="18"/>
  <c r="O55" i="18"/>
  <c r="N55" i="18"/>
  <c r="Y54" i="18"/>
  <c r="X54" i="18"/>
  <c r="W54" i="18"/>
  <c r="V54" i="18"/>
  <c r="U54" i="18"/>
  <c r="T54" i="18"/>
  <c r="S54" i="18"/>
  <c r="R54" i="18"/>
  <c r="Q54" i="18"/>
  <c r="P54" i="18"/>
  <c r="O54" i="18"/>
  <c r="N54" i="18"/>
  <c r="Y53" i="18"/>
  <c r="X53" i="18"/>
  <c r="W53" i="18"/>
  <c r="V53" i="18"/>
  <c r="U53" i="18"/>
  <c r="T53" i="18"/>
  <c r="S53" i="18"/>
  <c r="R53" i="18"/>
  <c r="Q53" i="18"/>
  <c r="P53" i="18"/>
  <c r="O53" i="18"/>
  <c r="N53" i="18"/>
  <c r="Y52" i="18"/>
  <c r="X52" i="18"/>
  <c r="W52" i="18"/>
  <c r="V52" i="18"/>
  <c r="U52" i="18"/>
  <c r="T52" i="18"/>
  <c r="S52" i="18"/>
  <c r="R52" i="18"/>
  <c r="Q52" i="18"/>
  <c r="P52" i="18"/>
  <c r="O52" i="18"/>
  <c r="N52" i="18"/>
  <c r="Y51" i="18"/>
  <c r="X51" i="18"/>
  <c r="W51" i="18"/>
  <c r="V51" i="18"/>
  <c r="U51" i="18"/>
  <c r="T51" i="18"/>
  <c r="S51" i="18"/>
  <c r="R51" i="18"/>
  <c r="Q51" i="18"/>
  <c r="P51" i="18"/>
  <c r="O51" i="18"/>
  <c r="N51" i="18"/>
  <c r="Y50" i="18"/>
  <c r="X50" i="18"/>
  <c r="W50" i="18"/>
  <c r="V50" i="18"/>
  <c r="U50" i="18"/>
  <c r="T50" i="18"/>
  <c r="S50" i="18"/>
  <c r="R50" i="18"/>
  <c r="Q50" i="18"/>
  <c r="P50" i="18"/>
  <c r="O50" i="18"/>
  <c r="N50" i="18"/>
  <c r="Y49" i="18"/>
  <c r="X49" i="18"/>
  <c r="W49" i="18"/>
  <c r="V49" i="18"/>
  <c r="U49" i="18"/>
  <c r="T49" i="18"/>
  <c r="S49" i="18"/>
  <c r="R49" i="18"/>
  <c r="Q49" i="18"/>
  <c r="P49" i="18"/>
  <c r="O49" i="18"/>
  <c r="N49" i="18"/>
  <c r="Y48" i="18"/>
  <c r="X48" i="18"/>
  <c r="W48" i="18"/>
  <c r="V48" i="18"/>
  <c r="U48" i="18"/>
  <c r="T48" i="18"/>
  <c r="S48" i="18"/>
  <c r="R48" i="18"/>
  <c r="Q48" i="18"/>
  <c r="P48" i="18"/>
  <c r="O48" i="18"/>
  <c r="N48" i="18"/>
  <c r="Y47" i="18"/>
  <c r="X47" i="18"/>
  <c r="W47" i="18"/>
  <c r="V47" i="18"/>
  <c r="U47" i="18"/>
  <c r="T47" i="18"/>
  <c r="S47" i="18"/>
  <c r="R47" i="18"/>
  <c r="Q47" i="18"/>
  <c r="P47" i="18"/>
  <c r="O47" i="18"/>
  <c r="N47" i="18"/>
  <c r="Y46" i="18"/>
  <c r="X46" i="18"/>
  <c r="W46" i="18"/>
  <c r="V46" i="18"/>
  <c r="U46" i="18"/>
  <c r="T46" i="18"/>
  <c r="S46" i="18"/>
  <c r="R46" i="18"/>
  <c r="Q46" i="18"/>
  <c r="P46" i="18"/>
  <c r="O46" i="18"/>
  <c r="N46" i="18"/>
  <c r="Y45" i="18"/>
  <c r="X45" i="18"/>
  <c r="W45" i="18"/>
  <c r="V45" i="18"/>
  <c r="U45" i="18"/>
  <c r="T45" i="18"/>
  <c r="S45" i="18"/>
  <c r="R45" i="18"/>
  <c r="Q45" i="18"/>
  <c r="P45" i="18"/>
  <c r="O45" i="18"/>
  <c r="N45" i="18"/>
  <c r="Y44" i="18"/>
  <c r="X44" i="18"/>
  <c r="W44" i="18"/>
  <c r="V44" i="18"/>
  <c r="U44" i="18"/>
  <c r="T44" i="18"/>
  <c r="S44" i="18"/>
  <c r="R44" i="18"/>
  <c r="Q44" i="18"/>
  <c r="P44" i="18"/>
  <c r="O44" i="18"/>
  <c r="N44" i="18"/>
  <c r="Y43" i="18"/>
  <c r="X43" i="18"/>
  <c r="W43" i="18"/>
  <c r="V43" i="18"/>
  <c r="U43" i="18"/>
  <c r="T43" i="18"/>
  <c r="S43" i="18"/>
  <c r="R43" i="18"/>
  <c r="Q43" i="18"/>
  <c r="P43" i="18"/>
  <c r="O43" i="18"/>
  <c r="N43" i="18"/>
  <c r="Y42" i="18"/>
  <c r="X42" i="18"/>
  <c r="W42" i="18"/>
  <c r="V42" i="18"/>
  <c r="U42" i="18"/>
  <c r="T42" i="18"/>
  <c r="S42" i="18"/>
  <c r="R42" i="18"/>
  <c r="Q42" i="18"/>
  <c r="P42" i="18"/>
  <c r="O42" i="18"/>
  <c r="N42" i="18"/>
  <c r="Y41" i="18"/>
  <c r="X41" i="18"/>
  <c r="W41" i="18"/>
  <c r="V41" i="18"/>
  <c r="U41" i="18"/>
  <c r="T41" i="18"/>
  <c r="S41" i="18"/>
  <c r="R41" i="18"/>
  <c r="Q41" i="18"/>
  <c r="P41" i="18"/>
  <c r="O41" i="18"/>
  <c r="N41" i="18"/>
  <c r="Y40" i="18"/>
  <c r="X40" i="18"/>
  <c r="W40" i="18"/>
  <c r="V40" i="18"/>
  <c r="U40" i="18"/>
  <c r="T40" i="18"/>
  <c r="S40" i="18"/>
  <c r="R40" i="18"/>
  <c r="Q40" i="18"/>
  <c r="P40" i="18"/>
  <c r="O40" i="18"/>
  <c r="N40" i="18"/>
  <c r="Y39" i="18"/>
  <c r="X39" i="18"/>
  <c r="W39" i="18"/>
  <c r="V39" i="18"/>
  <c r="U39" i="18"/>
  <c r="T39" i="18"/>
  <c r="S39" i="18"/>
  <c r="R39" i="18"/>
  <c r="Q39" i="18"/>
  <c r="P39" i="18"/>
  <c r="O39" i="18"/>
  <c r="N39" i="18"/>
  <c r="Y38" i="18"/>
  <c r="X38" i="18"/>
  <c r="W38" i="18"/>
  <c r="V38" i="18"/>
  <c r="U38" i="18"/>
  <c r="T38" i="18"/>
  <c r="S38" i="18"/>
  <c r="R38" i="18"/>
  <c r="Q38" i="18"/>
  <c r="P38" i="18"/>
  <c r="O38" i="18"/>
  <c r="N38" i="18"/>
  <c r="Y37" i="18"/>
  <c r="X37" i="18"/>
  <c r="W37" i="18"/>
  <c r="V37" i="18"/>
  <c r="U37" i="18"/>
  <c r="T37" i="18"/>
  <c r="S37" i="18"/>
  <c r="R37" i="18"/>
  <c r="Q37" i="18"/>
  <c r="P37" i="18"/>
  <c r="O37" i="18"/>
  <c r="N37" i="18"/>
  <c r="Y36" i="18"/>
  <c r="X36" i="18"/>
  <c r="W36" i="18"/>
  <c r="V36" i="18"/>
  <c r="U36" i="18"/>
  <c r="T36" i="18"/>
  <c r="S36" i="18"/>
  <c r="R36" i="18"/>
  <c r="Q36" i="18"/>
  <c r="P36" i="18"/>
  <c r="O36" i="18"/>
  <c r="N36" i="18"/>
  <c r="Y35" i="18"/>
  <c r="X35" i="18"/>
  <c r="W35" i="18"/>
  <c r="V35" i="18"/>
  <c r="U35" i="18"/>
  <c r="T35" i="18"/>
  <c r="S35" i="18"/>
  <c r="R35" i="18"/>
  <c r="Q35" i="18"/>
  <c r="P35" i="18"/>
  <c r="O35" i="18"/>
  <c r="N35" i="18"/>
  <c r="Y34" i="18"/>
  <c r="X34" i="18"/>
  <c r="W34" i="18"/>
  <c r="V34" i="18"/>
  <c r="U34" i="18"/>
  <c r="T34" i="18"/>
  <c r="S34" i="18"/>
  <c r="R34" i="18"/>
  <c r="Q34" i="18"/>
  <c r="P34" i="18"/>
  <c r="O34" i="18"/>
  <c r="N34" i="18"/>
  <c r="Y33" i="18"/>
  <c r="X33" i="18"/>
  <c r="W33" i="18"/>
  <c r="V33" i="18"/>
  <c r="U33" i="18"/>
  <c r="T33" i="18"/>
  <c r="S33" i="18"/>
  <c r="R33" i="18"/>
  <c r="Q33" i="18"/>
  <c r="P33" i="18"/>
  <c r="O33" i="18"/>
  <c r="N33" i="18"/>
  <c r="Y32" i="18"/>
  <c r="X32" i="18"/>
  <c r="W32" i="18"/>
  <c r="V32" i="18"/>
  <c r="U32" i="18"/>
  <c r="T32" i="18"/>
  <c r="S32" i="18"/>
  <c r="R32" i="18"/>
  <c r="Q32" i="18"/>
  <c r="P32" i="18"/>
  <c r="O32" i="18"/>
  <c r="N32" i="18"/>
  <c r="Y31" i="18"/>
  <c r="X31" i="18"/>
  <c r="W31" i="18"/>
  <c r="V31" i="18"/>
  <c r="U31" i="18"/>
  <c r="T31" i="18"/>
  <c r="S31" i="18"/>
  <c r="R31" i="18"/>
  <c r="Q31" i="18"/>
  <c r="P31" i="18"/>
  <c r="O31" i="18"/>
  <c r="N31" i="18"/>
  <c r="Y30" i="18"/>
  <c r="X30" i="18"/>
  <c r="W30" i="18"/>
  <c r="V30" i="18"/>
  <c r="U30" i="18"/>
  <c r="T30" i="18"/>
  <c r="S30" i="18"/>
  <c r="R30" i="18"/>
  <c r="Q30" i="18"/>
  <c r="P30" i="18"/>
  <c r="O30" i="18"/>
  <c r="N30" i="18"/>
  <c r="Y29" i="18"/>
  <c r="X29" i="18"/>
  <c r="W29" i="18"/>
  <c r="V29" i="18"/>
  <c r="U29" i="18"/>
  <c r="T29" i="18"/>
  <c r="S29" i="18"/>
  <c r="R29" i="18"/>
  <c r="Q29" i="18"/>
  <c r="P29" i="18"/>
  <c r="O29" i="18"/>
  <c r="N29" i="18"/>
  <c r="Y28" i="18"/>
  <c r="X28" i="18"/>
  <c r="W28" i="18"/>
  <c r="V28" i="18"/>
  <c r="U28" i="18"/>
  <c r="T28" i="18"/>
  <c r="S28" i="18"/>
  <c r="R28" i="18"/>
  <c r="Q28" i="18"/>
  <c r="P28" i="18"/>
  <c r="O28" i="18"/>
  <c r="N28" i="18"/>
  <c r="Y27" i="18"/>
  <c r="X27" i="18"/>
  <c r="W27" i="18"/>
  <c r="V27" i="18"/>
  <c r="U27" i="18"/>
  <c r="T27" i="18"/>
  <c r="S27" i="18"/>
  <c r="R27" i="18"/>
  <c r="Q27" i="18"/>
  <c r="P27" i="18"/>
  <c r="O27" i="18"/>
  <c r="N27" i="18"/>
  <c r="Y26" i="18"/>
  <c r="X26" i="18"/>
  <c r="W26" i="18"/>
  <c r="V26" i="18"/>
  <c r="U26" i="18"/>
  <c r="T26" i="18"/>
  <c r="S26" i="18"/>
  <c r="R26" i="18"/>
  <c r="Q26" i="18"/>
  <c r="P26" i="18"/>
  <c r="O26" i="18"/>
  <c r="N26" i="18"/>
  <c r="Y25" i="18"/>
  <c r="X25" i="18"/>
  <c r="W25" i="18"/>
  <c r="V25" i="18"/>
  <c r="U25" i="18"/>
  <c r="T25" i="18"/>
  <c r="S25" i="18"/>
  <c r="R25" i="18"/>
  <c r="Q25" i="18"/>
  <c r="P25" i="18"/>
  <c r="O25" i="18"/>
  <c r="N25" i="18"/>
  <c r="Y24" i="18"/>
  <c r="X24" i="18"/>
  <c r="W24" i="18"/>
  <c r="V24" i="18"/>
  <c r="U24" i="18"/>
  <c r="T24" i="18"/>
  <c r="S24" i="18"/>
  <c r="R24" i="18"/>
  <c r="Q24" i="18"/>
  <c r="P24" i="18"/>
  <c r="O24" i="18"/>
  <c r="N24" i="18"/>
  <c r="Y23" i="18"/>
  <c r="X23" i="18"/>
  <c r="W23" i="18"/>
  <c r="V23" i="18"/>
  <c r="U23" i="18"/>
  <c r="T23" i="18"/>
  <c r="S23" i="18"/>
  <c r="R23" i="18"/>
  <c r="Q23" i="18"/>
  <c r="P23" i="18"/>
  <c r="O23" i="18"/>
  <c r="N23" i="18"/>
  <c r="Y22" i="18"/>
  <c r="X22" i="18"/>
  <c r="W22" i="18"/>
  <c r="V22" i="18"/>
  <c r="U22" i="18"/>
  <c r="T22" i="18"/>
  <c r="S22" i="18"/>
  <c r="R22" i="18"/>
  <c r="Q22" i="18"/>
  <c r="P22" i="18"/>
  <c r="O22" i="18"/>
  <c r="N22" i="18"/>
  <c r="Y21" i="18"/>
  <c r="X21" i="18"/>
  <c r="W21" i="18"/>
  <c r="V21" i="18"/>
  <c r="U21" i="18"/>
  <c r="T21" i="18"/>
  <c r="S21" i="18"/>
  <c r="R21" i="18"/>
  <c r="Q21" i="18"/>
  <c r="P21" i="18"/>
  <c r="O21" i="18"/>
  <c r="N21" i="18"/>
  <c r="Y20" i="18"/>
  <c r="X20" i="18"/>
  <c r="W20" i="18"/>
  <c r="V20" i="18"/>
  <c r="U20" i="18"/>
  <c r="T20" i="18"/>
  <c r="S20" i="18"/>
  <c r="R20" i="18"/>
  <c r="Q20" i="18"/>
  <c r="P20" i="18"/>
  <c r="O20" i="18"/>
  <c r="N20" i="18"/>
  <c r="Y19" i="18"/>
  <c r="X19" i="18"/>
  <c r="W19" i="18"/>
  <c r="V19" i="18"/>
  <c r="U19" i="18"/>
  <c r="T19" i="18"/>
  <c r="S19" i="18"/>
  <c r="R19" i="18"/>
  <c r="Q19" i="18"/>
  <c r="P19" i="18"/>
  <c r="O19" i="18"/>
  <c r="N19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Y17" i="18"/>
  <c r="X17" i="18"/>
  <c r="W17" i="18"/>
  <c r="V17" i="18"/>
  <c r="U17" i="18"/>
  <c r="T17" i="18"/>
  <c r="S17" i="18"/>
  <c r="R17" i="18"/>
  <c r="Q17" i="18"/>
  <c r="P17" i="18"/>
  <c r="O17" i="18"/>
  <c r="N17" i="18"/>
  <c r="Y16" i="18"/>
  <c r="X16" i="18"/>
  <c r="W16" i="18"/>
  <c r="V16" i="18"/>
  <c r="U16" i="18"/>
  <c r="T16" i="18"/>
  <c r="S16" i="18"/>
  <c r="R16" i="18"/>
  <c r="Q16" i="18"/>
  <c r="P16" i="18"/>
  <c r="O16" i="18"/>
  <c r="N16" i="18"/>
  <c r="Y15" i="18"/>
  <c r="X15" i="18"/>
  <c r="W15" i="18"/>
  <c r="V15" i="18"/>
  <c r="U15" i="18"/>
  <c r="T15" i="18"/>
  <c r="S15" i="18"/>
  <c r="R15" i="18"/>
  <c r="Q15" i="18"/>
  <c r="P15" i="18"/>
  <c r="O15" i="18"/>
  <c r="N15" i="18"/>
  <c r="Y14" i="18"/>
  <c r="X14" i="18"/>
  <c r="W14" i="18"/>
  <c r="V14" i="18"/>
  <c r="U14" i="18"/>
  <c r="T14" i="18"/>
  <c r="S14" i="18"/>
  <c r="R14" i="18"/>
  <c r="Q14" i="18"/>
  <c r="P14" i="18"/>
  <c r="O14" i="18"/>
  <c r="N14" i="18"/>
  <c r="Y13" i="18"/>
  <c r="X13" i="18"/>
  <c r="W13" i="18"/>
  <c r="V13" i="18"/>
  <c r="U13" i="18"/>
  <c r="T13" i="18"/>
  <c r="S13" i="18"/>
  <c r="R13" i="18"/>
  <c r="Q13" i="18"/>
  <c r="P13" i="18"/>
  <c r="O13" i="18"/>
  <c r="N13" i="18"/>
  <c r="Y12" i="18"/>
  <c r="X12" i="18"/>
  <c r="W12" i="18"/>
  <c r="V12" i="18"/>
  <c r="U12" i="18"/>
  <c r="T12" i="18"/>
  <c r="S12" i="18"/>
  <c r="R12" i="18"/>
  <c r="Q12" i="18"/>
  <c r="P12" i="18"/>
  <c r="O12" i="18"/>
  <c r="N12" i="18"/>
  <c r="Y11" i="18"/>
  <c r="X11" i="18"/>
  <c r="W11" i="18"/>
  <c r="V11" i="18"/>
  <c r="U11" i="18"/>
  <c r="T11" i="18"/>
  <c r="S11" i="18"/>
  <c r="R11" i="18"/>
  <c r="Q11" i="18"/>
  <c r="P11" i="18"/>
  <c r="O11" i="18"/>
  <c r="N11" i="18"/>
  <c r="Y10" i="18"/>
  <c r="X10" i="18"/>
  <c r="W10" i="18"/>
  <c r="V10" i="18"/>
  <c r="U10" i="18"/>
  <c r="T10" i="18"/>
  <c r="S10" i="18"/>
  <c r="R10" i="18"/>
  <c r="Q10" i="18"/>
  <c r="P10" i="18"/>
  <c r="O10" i="18"/>
  <c r="N10" i="18"/>
  <c r="Y9" i="18"/>
  <c r="X9" i="18"/>
  <c r="W9" i="18"/>
  <c r="V9" i="18"/>
  <c r="U9" i="18"/>
  <c r="T9" i="18"/>
  <c r="S9" i="18"/>
  <c r="R9" i="18"/>
  <c r="Q9" i="18"/>
  <c r="P9" i="18"/>
  <c r="O9" i="18"/>
  <c r="N9" i="18"/>
  <c r="Y8" i="18"/>
  <c r="X8" i="18"/>
  <c r="W8" i="18"/>
  <c r="V8" i="18"/>
  <c r="U8" i="18"/>
  <c r="T8" i="18"/>
  <c r="S8" i="18"/>
  <c r="R8" i="18"/>
  <c r="Q8" i="18"/>
  <c r="P8" i="18"/>
  <c r="O8" i="18"/>
  <c r="N8" i="18"/>
  <c r="Y7" i="18"/>
  <c r="X7" i="18"/>
  <c r="W7" i="18"/>
  <c r="V7" i="18"/>
  <c r="U7" i="18"/>
  <c r="T7" i="18"/>
  <c r="S7" i="18"/>
  <c r="R7" i="18"/>
  <c r="Q7" i="18"/>
  <c r="P7" i="18"/>
  <c r="O7" i="18"/>
  <c r="N7" i="18"/>
  <c r="Y6" i="18"/>
  <c r="X6" i="18"/>
  <c r="W6" i="18"/>
  <c r="V6" i="18"/>
  <c r="U6" i="18"/>
  <c r="T6" i="18"/>
  <c r="S6" i="18"/>
  <c r="R6" i="18"/>
  <c r="Q6" i="18"/>
  <c r="P6" i="18"/>
  <c r="O6" i="18"/>
  <c r="N6" i="18"/>
  <c r="Y5" i="18"/>
  <c r="X5" i="18"/>
  <c r="W5" i="18"/>
  <c r="V5" i="18"/>
  <c r="U5" i="18"/>
  <c r="T5" i="18"/>
  <c r="S5" i="18"/>
  <c r="R5" i="18"/>
  <c r="Q5" i="18"/>
  <c r="P5" i="18"/>
  <c r="O5" i="18"/>
  <c r="N5" i="18"/>
  <c r="Y68" i="17"/>
  <c r="X68" i="17"/>
  <c r="W68" i="17"/>
  <c r="V68" i="17"/>
  <c r="U68" i="17"/>
  <c r="T68" i="17"/>
  <c r="S68" i="17"/>
  <c r="R68" i="17"/>
  <c r="Q68" i="17"/>
  <c r="P68" i="17"/>
  <c r="O68" i="17"/>
  <c r="N68" i="17"/>
  <c r="Y67" i="17"/>
  <c r="X67" i="17"/>
  <c r="W67" i="17"/>
  <c r="V67" i="17"/>
  <c r="U67" i="17"/>
  <c r="T67" i="17"/>
  <c r="S67" i="17"/>
  <c r="R67" i="17"/>
  <c r="Q67" i="17"/>
  <c r="P67" i="17"/>
  <c r="O67" i="17"/>
  <c r="N67" i="17"/>
  <c r="Y66" i="17"/>
  <c r="X66" i="17"/>
  <c r="W66" i="17"/>
  <c r="V66" i="17"/>
  <c r="U66" i="17"/>
  <c r="T66" i="17"/>
  <c r="S66" i="17"/>
  <c r="R66" i="17"/>
  <c r="Q66" i="17"/>
  <c r="P66" i="17"/>
  <c r="O66" i="17"/>
  <c r="N66" i="17"/>
  <c r="Y65" i="17"/>
  <c r="X65" i="17"/>
  <c r="W65" i="17"/>
  <c r="V65" i="17"/>
  <c r="U65" i="17"/>
  <c r="T65" i="17"/>
  <c r="S65" i="17"/>
  <c r="R65" i="17"/>
  <c r="Q65" i="17"/>
  <c r="P65" i="17"/>
  <c r="O65" i="17"/>
  <c r="N65" i="17"/>
  <c r="Y64" i="17"/>
  <c r="X64" i="17"/>
  <c r="W64" i="17"/>
  <c r="V64" i="17"/>
  <c r="U64" i="17"/>
  <c r="T64" i="17"/>
  <c r="S64" i="17"/>
  <c r="R64" i="17"/>
  <c r="Q64" i="17"/>
  <c r="P64" i="17"/>
  <c r="O64" i="17"/>
  <c r="N64" i="17"/>
  <c r="Y63" i="17"/>
  <c r="X63" i="17"/>
  <c r="W63" i="17"/>
  <c r="V63" i="17"/>
  <c r="U63" i="17"/>
  <c r="T63" i="17"/>
  <c r="S63" i="17"/>
  <c r="R63" i="17"/>
  <c r="Q63" i="17"/>
  <c r="P63" i="17"/>
  <c r="O63" i="17"/>
  <c r="N63" i="17"/>
  <c r="Y62" i="17"/>
  <c r="X62" i="17"/>
  <c r="W62" i="17"/>
  <c r="V62" i="17"/>
  <c r="U62" i="17"/>
  <c r="T62" i="17"/>
  <c r="S62" i="17"/>
  <c r="R62" i="17"/>
  <c r="Q62" i="17"/>
  <c r="P62" i="17"/>
  <c r="O62" i="17"/>
  <c r="N62" i="17"/>
  <c r="Y61" i="17"/>
  <c r="X61" i="17"/>
  <c r="W61" i="17"/>
  <c r="V61" i="17"/>
  <c r="U61" i="17"/>
  <c r="T61" i="17"/>
  <c r="S61" i="17"/>
  <c r="R61" i="17"/>
  <c r="Q61" i="17"/>
  <c r="P61" i="17"/>
  <c r="O61" i="17"/>
  <c r="N61" i="17"/>
  <c r="Y60" i="17"/>
  <c r="X60" i="17"/>
  <c r="W60" i="17"/>
  <c r="V60" i="17"/>
  <c r="U60" i="17"/>
  <c r="T60" i="17"/>
  <c r="S60" i="17"/>
  <c r="R60" i="17"/>
  <c r="Q60" i="17"/>
  <c r="P60" i="17"/>
  <c r="O60" i="17"/>
  <c r="N60" i="17"/>
  <c r="Y59" i="17"/>
  <c r="X59" i="17"/>
  <c r="W59" i="17"/>
  <c r="V59" i="17"/>
  <c r="U59" i="17"/>
  <c r="T59" i="17"/>
  <c r="S59" i="17"/>
  <c r="R59" i="17"/>
  <c r="Q59" i="17"/>
  <c r="P59" i="17"/>
  <c r="O59" i="17"/>
  <c r="N59" i="17"/>
  <c r="Y58" i="17"/>
  <c r="X58" i="17"/>
  <c r="W58" i="17"/>
  <c r="V58" i="17"/>
  <c r="U58" i="17"/>
  <c r="T58" i="17"/>
  <c r="S58" i="17"/>
  <c r="R58" i="17"/>
  <c r="Q58" i="17"/>
  <c r="P58" i="17"/>
  <c r="O58" i="17"/>
  <c r="N58" i="17"/>
  <c r="Y57" i="17"/>
  <c r="X57" i="17"/>
  <c r="W57" i="17"/>
  <c r="V57" i="17"/>
  <c r="U57" i="17"/>
  <c r="T57" i="17"/>
  <c r="S57" i="17"/>
  <c r="R57" i="17"/>
  <c r="Q57" i="17"/>
  <c r="P57" i="17"/>
  <c r="O57" i="17"/>
  <c r="N57" i="17"/>
  <c r="Y56" i="17"/>
  <c r="X56" i="17"/>
  <c r="W56" i="17"/>
  <c r="V56" i="17"/>
  <c r="U56" i="17"/>
  <c r="T56" i="17"/>
  <c r="S56" i="17"/>
  <c r="R56" i="17"/>
  <c r="Q56" i="17"/>
  <c r="P56" i="17"/>
  <c r="O56" i="17"/>
  <c r="N56" i="17"/>
  <c r="Y55" i="17"/>
  <c r="X55" i="17"/>
  <c r="W55" i="17"/>
  <c r="V55" i="17"/>
  <c r="U55" i="17"/>
  <c r="T55" i="17"/>
  <c r="S55" i="17"/>
  <c r="R55" i="17"/>
  <c r="Q55" i="17"/>
  <c r="P55" i="17"/>
  <c r="O55" i="17"/>
  <c r="N55" i="17"/>
  <c r="Y54" i="17"/>
  <c r="X54" i="17"/>
  <c r="W54" i="17"/>
  <c r="V54" i="17"/>
  <c r="U54" i="17"/>
  <c r="T54" i="17"/>
  <c r="S54" i="17"/>
  <c r="R54" i="17"/>
  <c r="Q54" i="17"/>
  <c r="P54" i="17"/>
  <c r="O54" i="17"/>
  <c r="N54" i="17"/>
  <c r="Y53" i="17"/>
  <c r="X53" i="17"/>
  <c r="W53" i="17"/>
  <c r="V53" i="17"/>
  <c r="U53" i="17"/>
  <c r="T53" i="17"/>
  <c r="S53" i="17"/>
  <c r="R53" i="17"/>
  <c r="Q53" i="17"/>
  <c r="P53" i="17"/>
  <c r="O53" i="17"/>
  <c r="N53" i="17"/>
  <c r="Y52" i="17"/>
  <c r="X52" i="17"/>
  <c r="W52" i="17"/>
  <c r="V52" i="17"/>
  <c r="U52" i="17"/>
  <c r="T52" i="17"/>
  <c r="S52" i="17"/>
  <c r="R52" i="17"/>
  <c r="Q52" i="17"/>
  <c r="P52" i="17"/>
  <c r="O52" i="17"/>
  <c r="N52" i="17"/>
  <c r="Y51" i="17"/>
  <c r="X51" i="17"/>
  <c r="W51" i="17"/>
  <c r="V51" i="17"/>
  <c r="U51" i="17"/>
  <c r="T51" i="17"/>
  <c r="S51" i="17"/>
  <c r="R51" i="17"/>
  <c r="Q51" i="17"/>
  <c r="P51" i="17"/>
  <c r="O51" i="17"/>
  <c r="N51" i="17"/>
  <c r="Y50" i="17"/>
  <c r="X50" i="17"/>
  <c r="W50" i="17"/>
  <c r="V50" i="17"/>
  <c r="U50" i="17"/>
  <c r="T50" i="17"/>
  <c r="S50" i="17"/>
  <c r="R50" i="17"/>
  <c r="Q50" i="17"/>
  <c r="P50" i="17"/>
  <c r="O50" i="17"/>
  <c r="N50" i="17"/>
  <c r="Y49" i="17"/>
  <c r="X49" i="17"/>
  <c r="W49" i="17"/>
  <c r="V49" i="17"/>
  <c r="U49" i="17"/>
  <c r="T49" i="17"/>
  <c r="S49" i="17"/>
  <c r="R49" i="17"/>
  <c r="Q49" i="17"/>
  <c r="P49" i="17"/>
  <c r="O49" i="17"/>
  <c r="N49" i="17"/>
  <c r="Y48" i="17"/>
  <c r="X48" i="17"/>
  <c r="W48" i="17"/>
  <c r="V48" i="17"/>
  <c r="U48" i="17"/>
  <c r="T48" i="17"/>
  <c r="S48" i="17"/>
  <c r="R48" i="17"/>
  <c r="Q48" i="17"/>
  <c r="P48" i="17"/>
  <c r="O48" i="17"/>
  <c r="N48" i="17"/>
  <c r="Y47" i="17"/>
  <c r="X47" i="17"/>
  <c r="W47" i="17"/>
  <c r="V47" i="17"/>
  <c r="U47" i="17"/>
  <c r="T47" i="17"/>
  <c r="S47" i="17"/>
  <c r="R47" i="17"/>
  <c r="Q47" i="17"/>
  <c r="P47" i="17"/>
  <c r="O47" i="17"/>
  <c r="N47" i="17"/>
  <c r="Y46" i="17"/>
  <c r="X46" i="17"/>
  <c r="W46" i="17"/>
  <c r="V46" i="17"/>
  <c r="U46" i="17"/>
  <c r="T46" i="17"/>
  <c r="S46" i="17"/>
  <c r="R46" i="17"/>
  <c r="Q46" i="17"/>
  <c r="P46" i="17"/>
  <c r="O46" i="17"/>
  <c r="N46" i="17"/>
  <c r="Y45" i="17"/>
  <c r="X45" i="17"/>
  <c r="W45" i="17"/>
  <c r="V45" i="17"/>
  <c r="U45" i="17"/>
  <c r="T45" i="17"/>
  <c r="S45" i="17"/>
  <c r="R45" i="17"/>
  <c r="Q45" i="17"/>
  <c r="P45" i="17"/>
  <c r="O45" i="17"/>
  <c r="N45" i="17"/>
  <c r="Y44" i="17"/>
  <c r="X44" i="17"/>
  <c r="W44" i="17"/>
  <c r="V44" i="17"/>
  <c r="U44" i="17"/>
  <c r="T44" i="17"/>
  <c r="S44" i="17"/>
  <c r="R44" i="17"/>
  <c r="Q44" i="17"/>
  <c r="P44" i="17"/>
  <c r="O44" i="17"/>
  <c r="N44" i="17"/>
  <c r="Y43" i="17"/>
  <c r="X43" i="17"/>
  <c r="W43" i="17"/>
  <c r="V43" i="17"/>
  <c r="U43" i="17"/>
  <c r="T43" i="17"/>
  <c r="S43" i="17"/>
  <c r="R43" i="17"/>
  <c r="Q43" i="17"/>
  <c r="P43" i="17"/>
  <c r="O43" i="17"/>
  <c r="N43" i="17"/>
  <c r="Y42" i="17"/>
  <c r="X42" i="17"/>
  <c r="W42" i="17"/>
  <c r="V42" i="17"/>
  <c r="U42" i="17"/>
  <c r="T42" i="17"/>
  <c r="S42" i="17"/>
  <c r="R42" i="17"/>
  <c r="Q42" i="17"/>
  <c r="P42" i="17"/>
  <c r="O42" i="17"/>
  <c r="N42" i="17"/>
  <c r="Y41" i="17"/>
  <c r="X41" i="17"/>
  <c r="W41" i="17"/>
  <c r="V41" i="17"/>
  <c r="U41" i="17"/>
  <c r="T41" i="17"/>
  <c r="S41" i="17"/>
  <c r="R41" i="17"/>
  <c r="Q41" i="17"/>
  <c r="P41" i="17"/>
  <c r="O41" i="17"/>
  <c r="N41" i="17"/>
  <c r="Y40" i="17"/>
  <c r="X40" i="17"/>
  <c r="W40" i="17"/>
  <c r="V40" i="17"/>
  <c r="U40" i="17"/>
  <c r="T40" i="17"/>
  <c r="S40" i="17"/>
  <c r="R40" i="17"/>
  <c r="Q40" i="17"/>
  <c r="P40" i="17"/>
  <c r="O40" i="17"/>
  <c r="N40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Y38" i="17"/>
  <c r="X38" i="17"/>
  <c r="W38" i="17"/>
  <c r="V38" i="17"/>
  <c r="U38" i="17"/>
  <c r="T38" i="17"/>
  <c r="S38" i="17"/>
  <c r="R38" i="17"/>
  <c r="Q38" i="17"/>
  <c r="P38" i="17"/>
  <c r="O38" i="17"/>
  <c r="N38" i="17"/>
  <c r="Y37" i="17"/>
  <c r="X37" i="17"/>
  <c r="W37" i="17"/>
  <c r="V37" i="17"/>
  <c r="U37" i="17"/>
  <c r="T37" i="17"/>
  <c r="S37" i="17"/>
  <c r="R37" i="17"/>
  <c r="Q37" i="17"/>
  <c r="P37" i="17"/>
  <c r="O37" i="17"/>
  <c r="N37" i="17"/>
  <c r="Y36" i="17"/>
  <c r="X36" i="17"/>
  <c r="W36" i="17"/>
  <c r="V36" i="17"/>
  <c r="U36" i="17"/>
  <c r="T36" i="17"/>
  <c r="S36" i="17"/>
  <c r="R36" i="17"/>
  <c r="Q36" i="17"/>
  <c r="P36" i="17"/>
  <c r="O36" i="17"/>
  <c r="N36" i="17"/>
  <c r="Y35" i="17"/>
  <c r="X35" i="17"/>
  <c r="W35" i="17"/>
  <c r="V35" i="17"/>
  <c r="U35" i="17"/>
  <c r="T35" i="17"/>
  <c r="S35" i="17"/>
  <c r="R35" i="17"/>
  <c r="Q35" i="17"/>
  <c r="P35" i="17"/>
  <c r="O35" i="17"/>
  <c r="N35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Y33" i="17"/>
  <c r="X33" i="17"/>
  <c r="W33" i="17"/>
  <c r="V33" i="17"/>
  <c r="U33" i="17"/>
  <c r="T33" i="17"/>
  <c r="S33" i="17"/>
  <c r="R33" i="17"/>
  <c r="Q33" i="17"/>
  <c r="P33" i="17"/>
  <c r="O33" i="17"/>
  <c r="N33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Y31" i="17"/>
  <c r="X31" i="17"/>
  <c r="W31" i="17"/>
  <c r="V31" i="17"/>
  <c r="U31" i="17"/>
  <c r="T31" i="17"/>
  <c r="S31" i="17"/>
  <c r="R31" i="17"/>
  <c r="Q31" i="17"/>
  <c r="P31" i="17"/>
  <c r="O31" i="17"/>
  <c r="N31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Y29" i="17"/>
  <c r="X29" i="17"/>
  <c r="W29" i="17"/>
  <c r="V29" i="17"/>
  <c r="U29" i="17"/>
  <c r="T29" i="17"/>
  <c r="S29" i="17"/>
  <c r="R29" i="17"/>
  <c r="Q29" i="17"/>
  <c r="P29" i="17"/>
  <c r="O29" i="17"/>
  <c r="N29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Y27" i="17"/>
  <c r="X27" i="17"/>
  <c r="W27" i="17"/>
  <c r="V27" i="17"/>
  <c r="U27" i="17"/>
  <c r="T27" i="17"/>
  <c r="S27" i="17"/>
  <c r="R27" i="17"/>
  <c r="Q27" i="17"/>
  <c r="P27" i="17"/>
  <c r="O27" i="17"/>
  <c r="N27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Y25" i="17"/>
  <c r="X25" i="17"/>
  <c r="W25" i="17"/>
  <c r="V25" i="17"/>
  <c r="U25" i="17"/>
  <c r="T25" i="17"/>
  <c r="S25" i="17"/>
  <c r="R25" i="17"/>
  <c r="Q25" i="17"/>
  <c r="P25" i="17"/>
  <c r="O25" i="17"/>
  <c r="N25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Y23" i="17"/>
  <c r="X23" i="17"/>
  <c r="W23" i="17"/>
  <c r="V23" i="17"/>
  <c r="U23" i="17"/>
  <c r="T23" i="17"/>
  <c r="S23" i="17"/>
  <c r="R23" i="17"/>
  <c r="Q23" i="17"/>
  <c r="P23" i="17"/>
  <c r="O23" i="17"/>
  <c r="N23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Y21" i="17"/>
  <c r="X21" i="17"/>
  <c r="W21" i="17"/>
  <c r="V21" i="17"/>
  <c r="U21" i="17"/>
  <c r="T21" i="17"/>
  <c r="S21" i="17"/>
  <c r="R21" i="17"/>
  <c r="Q21" i="17"/>
  <c r="P21" i="17"/>
  <c r="O21" i="17"/>
  <c r="N21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Y19" i="17"/>
  <c r="X19" i="17"/>
  <c r="W19" i="17"/>
  <c r="V19" i="17"/>
  <c r="U19" i="17"/>
  <c r="T19" i="17"/>
  <c r="S19" i="17"/>
  <c r="R19" i="17"/>
  <c r="Q19" i="17"/>
  <c r="P19" i="17"/>
  <c r="O19" i="17"/>
  <c r="N19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Y17" i="17"/>
  <c r="X17" i="17"/>
  <c r="W17" i="17"/>
  <c r="V17" i="17"/>
  <c r="U17" i="17"/>
  <c r="T17" i="17"/>
  <c r="S17" i="17"/>
  <c r="R17" i="17"/>
  <c r="Q17" i="17"/>
  <c r="P17" i="17"/>
  <c r="O17" i="17"/>
  <c r="N17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Y15" i="17"/>
  <c r="X15" i="17"/>
  <c r="W15" i="17"/>
  <c r="V15" i="17"/>
  <c r="U15" i="17"/>
  <c r="T15" i="17"/>
  <c r="S15" i="17"/>
  <c r="R15" i="17"/>
  <c r="Q15" i="17"/>
  <c r="P15" i="17"/>
  <c r="O15" i="17"/>
  <c r="N15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Y13" i="17"/>
  <c r="X13" i="17"/>
  <c r="W13" i="17"/>
  <c r="V13" i="17"/>
  <c r="U13" i="17"/>
  <c r="T13" i="17"/>
  <c r="S13" i="17"/>
  <c r="R13" i="17"/>
  <c r="Q13" i="17"/>
  <c r="P13" i="17"/>
  <c r="O13" i="17"/>
  <c r="N13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Y11" i="17"/>
  <c r="X11" i="17"/>
  <c r="W11" i="17"/>
  <c r="V11" i="17"/>
  <c r="U11" i="17"/>
  <c r="T11" i="17"/>
  <c r="S11" i="17"/>
  <c r="R11" i="17"/>
  <c r="Q11" i="17"/>
  <c r="P11" i="17"/>
  <c r="O11" i="17"/>
  <c r="N11" i="17"/>
  <c r="Y10" i="17"/>
  <c r="X10" i="17"/>
  <c r="W10" i="17"/>
  <c r="V10" i="17"/>
  <c r="U10" i="17"/>
  <c r="T10" i="17"/>
  <c r="S10" i="17"/>
  <c r="R10" i="17"/>
  <c r="Q10" i="17"/>
  <c r="P10" i="17"/>
  <c r="O10" i="17"/>
  <c r="N10" i="17"/>
  <c r="Y9" i="17"/>
  <c r="X9" i="17"/>
  <c r="W9" i="17"/>
  <c r="V9" i="17"/>
  <c r="U9" i="17"/>
  <c r="T9" i="17"/>
  <c r="S9" i="17"/>
  <c r="R9" i="17"/>
  <c r="Q9" i="17"/>
  <c r="P9" i="17"/>
  <c r="O9" i="17"/>
  <c r="N9" i="17"/>
  <c r="Y8" i="17"/>
  <c r="X8" i="17"/>
  <c r="W8" i="17"/>
  <c r="V8" i="17"/>
  <c r="U8" i="17"/>
  <c r="T8" i="17"/>
  <c r="S8" i="17"/>
  <c r="R8" i="17"/>
  <c r="Q8" i="17"/>
  <c r="P8" i="17"/>
  <c r="O8" i="17"/>
  <c r="N8" i="17"/>
  <c r="Y7" i="17"/>
  <c r="X7" i="17"/>
  <c r="W7" i="17"/>
  <c r="V7" i="17"/>
  <c r="U7" i="17"/>
  <c r="T7" i="17"/>
  <c r="S7" i="17"/>
  <c r="R7" i="17"/>
  <c r="Q7" i="17"/>
  <c r="P7" i="17"/>
  <c r="O7" i="17"/>
  <c r="N7" i="17"/>
  <c r="Y6" i="17"/>
  <c r="X6" i="17"/>
  <c r="W6" i="17"/>
  <c r="V6" i="17"/>
  <c r="U6" i="17"/>
  <c r="T6" i="17"/>
  <c r="S6" i="17"/>
  <c r="R6" i="17"/>
  <c r="Q6" i="17"/>
  <c r="P6" i="17"/>
  <c r="O6" i="17"/>
  <c r="N6" i="17"/>
  <c r="Y5" i="17"/>
  <c r="X5" i="17"/>
  <c r="W5" i="17"/>
  <c r="V5" i="17"/>
  <c r="U5" i="17"/>
  <c r="T5" i="17"/>
  <c r="S5" i="17"/>
  <c r="R5" i="17"/>
  <c r="Q5" i="17"/>
  <c r="P5" i="17"/>
  <c r="O5" i="17"/>
  <c r="N5" i="17"/>
  <c r="G68" i="16" l="1"/>
  <c r="Y68" i="16" s="1"/>
  <c r="F68" i="16"/>
  <c r="X68" i="16" s="1"/>
  <c r="E68" i="16"/>
  <c r="Q68" i="16" s="1"/>
  <c r="D68" i="16"/>
  <c r="P68" i="16" s="1"/>
  <c r="C68" i="16"/>
  <c r="U68" i="16" s="1"/>
  <c r="B68" i="16"/>
  <c r="N68" i="16" s="1"/>
  <c r="O67" i="16"/>
  <c r="G67" i="16"/>
  <c r="Y67" i="16" s="1"/>
  <c r="F67" i="16"/>
  <c r="X67" i="16" s="1"/>
  <c r="E67" i="16"/>
  <c r="W67" i="16" s="1"/>
  <c r="D67" i="16"/>
  <c r="V67" i="16" s="1"/>
  <c r="C67" i="16"/>
  <c r="U67" i="16" s="1"/>
  <c r="B67" i="16"/>
  <c r="T67" i="16" s="1"/>
  <c r="T66" i="16"/>
  <c r="Q66" i="16"/>
  <c r="N66" i="16"/>
  <c r="G66" i="16"/>
  <c r="Y66" i="16" s="1"/>
  <c r="F66" i="16"/>
  <c r="X66" i="16" s="1"/>
  <c r="E66" i="16"/>
  <c r="W66" i="16" s="1"/>
  <c r="D66" i="16"/>
  <c r="V66" i="16" s="1"/>
  <c r="C66" i="16"/>
  <c r="U66" i="16" s="1"/>
  <c r="B66" i="16"/>
  <c r="V65" i="16"/>
  <c r="T65" i="16"/>
  <c r="P65" i="16"/>
  <c r="G65" i="16"/>
  <c r="Y65" i="16" s="1"/>
  <c r="F65" i="16"/>
  <c r="X65" i="16" s="1"/>
  <c r="E65" i="16"/>
  <c r="W65" i="16" s="1"/>
  <c r="D65" i="16"/>
  <c r="C65" i="16"/>
  <c r="U65" i="16" s="1"/>
  <c r="B65" i="16"/>
  <c r="N65" i="16" s="1"/>
  <c r="Q64" i="16"/>
  <c r="G64" i="16"/>
  <c r="Y64" i="16" s="1"/>
  <c r="F64" i="16"/>
  <c r="E64" i="16"/>
  <c r="W64" i="16" s="1"/>
  <c r="D64" i="16"/>
  <c r="V64" i="16" s="1"/>
  <c r="C64" i="16"/>
  <c r="U64" i="16" s="1"/>
  <c r="B64" i="16"/>
  <c r="O63" i="16"/>
  <c r="N63" i="16"/>
  <c r="G63" i="16"/>
  <c r="Y63" i="16" s="1"/>
  <c r="F63" i="16"/>
  <c r="X63" i="16" s="1"/>
  <c r="E63" i="16"/>
  <c r="W63" i="16" s="1"/>
  <c r="D63" i="16"/>
  <c r="C63" i="16"/>
  <c r="U63" i="16" s="1"/>
  <c r="B63" i="16"/>
  <c r="T63" i="16" s="1"/>
  <c r="V62" i="16"/>
  <c r="G62" i="16"/>
  <c r="Y62" i="16" s="1"/>
  <c r="F62" i="16"/>
  <c r="X62" i="16" s="1"/>
  <c r="E62" i="16"/>
  <c r="W62" i="16" s="1"/>
  <c r="D62" i="16"/>
  <c r="P62" i="16" s="1"/>
  <c r="C62" i="16"/>
  <c r="U62" i="16" s="1"/>
  <c r="B62" i="16"/>
  <c r="T62" i="16" s="1"/>
  <c r="G61" i="16"/>
  <c r="Y61" i="16" s="1"/>
  <c r="F61" i="16"/>
  <c r="R61" i="16" s="1"/>
  <c r="E61" i="16"/>
  <c r="W61" i="16" s="1"/>
  <c r="D61" i="16"/>
  <c r="V61" i="16" s="1"/>
  <c r="C61" i="16"/>
  <c r="U61" i="16" s="1"/>
  <c r="B61" i="16"/>
  <c r="T61" i="16" s="1"/>
  <c r="N60" i="16"/>
  <c r="G60" i="16"/>
  <c r="Y60" i="16" s="1"/>
  <c r="F60" i="16"/>
  <c r="R60" i="16" s="1"/>
  <c r="E60" i="16"/>
  <c r="W60" i="16" s="1"/>
  <c r="D60" i="16"/>
  <c r="C60" i="16"/>
  <c r="U60" i="16" s="1"/>
  <c r="B60" i="16"/>
  <c r="T60" i="16" s="1"/>
  <c r="P59" i="16"/>
  <c r="G59" i="16"/>
  <c r="Y59" i="16" s="1"/>
  <c r="F59" i="16"/>
  <c r="E59" i="16"/>
  <c r="W59" i="16" s="1"/>
  <c r="D59" i="16"/>
  <c r="V59" i="16" s="1"/>
  <c r="C59" i="16"/>
  <c r="U59" i="16" s="1"/>
  <c r="B59" i="16"/>
  <c r="T59" i="16" s="1"/>
  <c r="V58" i="16"/>
  <c r="T58" i="16"/>
  <c r="R58" i="16"/>
  <c r="P58" i="16"/>
  <c r="N58" i="16"/>
  <c r="G58" i="16"/>
  <c r="Y58" i="16" s="1"/>
  <c r="F58" i="16"/>
  <c r="X58" i="16" s="1"/>
  <c r="E58" i="16"/>
  <c r="W58" i="16" s="1"/>
  <c r="D58" i="16"/>
  <c r="C58" i="16"/>
  <c r="U58" i="16" s="1"/>
  <c r="B58" i="16"/>
  <c r="O57" i="16"/>
  <c r="G57" i="16"/>
  <c r="Y57" i="16" s="1"/>
  <c r="F57" i="16"/>
  <c r="X57" i="16" s="1"/>
  <c r="E57" i="16"/>
  <c r="W57" i="16" s="1"/>
  <c r="D57" i="16"/>
  <c r="V57" i="16" s="1"/>
  <c r="C57" i="16"/>
  <c r="U57" i="16" s="1"/>
  <c r="B57" i="16"/>
  <c r="N57" i="16" s="1"/>
  <c r="Q56" i="16"/>
  <c r="G56" i="16"/>
  <c r="Y56" i="16" s="1"/>
  <c r="F56" i="16"/>
  <c r="R56" i="16" s="1"/>
  <c r="E56" i="16"/>
  <c r="W56" i="16" s="1"/>
  <c r="D56" i="16"/>
  <c r="C56" i="16"/>
  <c r="U56" i="16" s="1"/>
  <c r="B56" i="16"/>
  <c r="T56" i="16" s="1"/>
  <c r="G55" i="16"/>
  <c r="Y55" i="16" s="1"/>
  <c r="F55" i="16"/>
  <c r="E55" i="16"/>
  <c r="W55" i="16" s="1"/>
  <c r="D55" i="16"/>
  <c r="V55" i="16" s="1"/>
  <c r="C55" i="16"/>
  <c r="U55" i="16" s="1"/>
  <c r="B55" i="16"/>
  <c r="T55" i="16" s="1"/>
  <c r="V54" i="16"/>
  <c r="G54" i="16"/>
  <c r="Y54" i="16" s="1"/>
  <c r="F54" i="16"/>
  <c r="X54" i="16" s="1"/>
  <c r="E54" i="16"/>
  <c r="W54" i="16" s="1"/>
  <c r="D54" i="16"/>
  <c r="P54" i="16" s="1"/>
  <c r="C54" i="16"/>
  <c r="U54" i="16" s="1"/>
  <c r="B54" i="16"/>
  <c r="T54" i="16" s="1"/>
  <c r="X53" i="16"/>
  <c r="T53" i="16"/>
  <c r="O53" i="16"/>
  <c r="N53" i="16"/>
  <c r="G53" i="16"/>
  <c r="Y53" i="16" s="1"/>
  <c r="F53" i="16"/>
  <c r="R53" i="16" s="1"/>
  <c r="E53" i="16"/>
  <c r="W53" i="16" s="1"/>
  <c r="D53" i="16"/>
  <c r="V53" i="16" s="1"/>
  <c r="C53" i="16"/>
  <c r="U53" i="16" s="1"/>
  <c r="B53" i="16"/>
  <c r="N52" i="16"/>
  <c r="G52" i="16"/>
  <c r="Y52" i="16" s="1"/>
  <c r="F52" i="16"/>
  <c r="R52" i="16" s="1"/>
  <c r="E52" i="16"/>
  <c r="W52" i="16" s="1"/>
  <c r="D52" i="16"/>
  <c r="C52" i="16"/>
  <c r="U52" i="16" s="1"/>
  <c r="B52" i="16"/>
  <c r="T52" i="16" s="1"/>
  <c r="S51" i="16"/>
  <c r="O51" i="16"/>
  <c r="G51" i="16"/>
  <c r="Y51" i="16" s="1"/>
  <c r="F51" i="16"/>
  <c r="E51" i="16"/>
  <c r="W51" i="16" s="1"/>
  <c r="D51" i="16"/>
  <c r="V51" i="16" s="1"/>
  <c r="C51" i="16"/>
  <c r="U51" i="16" s="1"/>
  <c r="B51" i="16"/>
  <c r="T51" i="16" s="1"/>
  <c r="Q50" i="16"/>
  <c r="G50" i="16"/>
  <c r="Y50" i="16" s="1"/>
  <c r="F50" i="16"/>
  <c r="X50" i="16" s="1"/>
  <c r="E50" i="16"/>
  <c r="W50" i="16" s="1"/>
  <c r="D50" i="16"/>
  <c r="V50" i="16" s="1"/>
  <c r="C50" i="16"/>
  <c r="U50" i="16" s="1"/>
  <c r="B50" i="16"/>
  <c r="T50" i="16" s="1"/>
  <c r="V49" i="16"/>
  <c r="P49" i="16"/>
  <c r="G49" i="16"/>
  <c r="Y49" i="16" s="1"/>
  <c r="F49" i="16"/>
  <c r="X49" i="16" s="1"/>
  <c r="E49" i="16"/>
  <c r="W49" i="16" s="1"/>
  <c r="D49" i="16"/>
  <c r="C49" i="16"/>
  <c r="U49" i="16" s="1"/>
  <c r="B49" i="16"/>
  <c r="N49" i="16" s="1"/>
  <c r="Q48" i="16"/>
  <c r="G48" i="16"/>
  <c r="Y48" i="16" s="1"/>
  <c r="F48" i="16"/>
  <c r="R48" i="16" s="1"/>
  <c r="E48" i="16"/>
  <c r="W48" i="16" s="1"/>
  <c r="D48" i="16"/>
  <c r="C48" i="16"/>
  <c r="U48" i="16" s="1"/>
  <c r="B48" i="16"/>
  <c r="T48" i="16" s="1"/>
  <c r="P47" i="16"/>
  <c r="G47" i="16"/>
  <c r="Y47" i="16" s="1"/>
  <c r="F47" i="16"/>
  <c r="E47" i="16"/>
  <c r="W47" i="16" s="1"/>
  <c r="D47" i="16"/>
  <c r="V47" i="16" s="1"/>
  <c r="C47" i="16"/>
  <c r="U47" i="16" s="1"/>
  <c r="B47" i="16"/>
  <c r="T47" i="16" s="1"/>
  <c r="V46" i="16"/>
  <c r="G46" i="16"/>
  <c r="Y46" i="16" s="1"/>
  <c r="F46" i="16"/>
  <c r="X46" i="16" s="1"/>
  <c r="E46" i="16"/>
  <c r="W46" i="16" s="1"/>
  <c r="D46" i="16"/>
  <c r="P46" i="16" s="1"/>
  <c r="C46" i="16"/>
  <c r="U46" i="16" s="1"/>
  <c r="B46" i="16"/>
  <c r="T46" i="16" s="1"/>
  <c r="X45" i="16"/>
  <c r="T45" i="16"/>
  <c r="O45" i="16"/>
  <c r="N45" i="16"/>
  <c r="G45" i="16"/>
  <c r="Y45" i="16" s="1"/>
  <c r="F45" i="16"/>
  <c r="R45" i="16" s="1"/>
  <c r="E45" i="16"/>
  <c r="W45" i="16" s="1"/>
  <c r="D45" i="16"/>
  <c r="V45" i="16" s="1"/>
  <c r="C45" i="16"/>
  <c r="U45" i="16" s="1"/>
  <c r="B45" i="16"/>
  <c r="X44" i="16"/>
  <c r="G44" i="16"/>
  <c r="Y44" i="16" s="1"/>
  <c r="F44" i="16"/>
  <c r="R44" i="16" s="1"/>
  <c r="E44" i="16"/>
  <c r="W44" i="16" s="1"/>
  <c r="D44" i="16"/>
  <c r="C44" i="16"/>
  <c r="U44" i="16" s="1"/>
  <c r="B44" i="16"/>
  <c r="T44" i="16" s="1"/>
  <c r="S43" i="16"/>
  <c r="O43" i="16"/>
  <c r="G43" i="16"/>
  <c r="Y43" i="16" s="1"/>
  <c r="F43" i="16"/>
  <c r="E43" i="16"/>
  <c r="W43" i="16" s="1"/>
  <c r="D43" i="16"/>
  <c r="V43" i="16" s="1"/>
  <c r="C43" i="16"/>
  <c r="U43" i="16" s="1"/>
  <c r="B43" i="16"/>
  <c r="T43" i="16" s="1"/>
  <c r="Q42" i="16"/>
  <c r="G42" i="16"/>
  <c r="Y42" i="16" s="1"/>
  <c r="F42" i="16"/>
  <c r="X42" i="16" s="1"/>
  <c r="E42" i="16"/>
  <c r="W42" i="16" s="1"/>
  <c r="D42" i="16"/>
  <c r="V42" i="16" s="1"/>
  <c r="C42" i="16"/>
  <c r="U42" i="16" s="1"/>
  <c r="B42" i="16"/>
  <c r="T42" i="16" s="1"/>
  <c r="W41" i="16"/>
  <c r="S41" i="16"/>
  <c r="O41" i="16"/>
  <c r="G41" i="16"/>
  <c r="Y41" i="16" s="1"/>
  <c r="F41" i="16"/>
  <c r="R41" i="16" s="1"/>
  <c r="E41" i="16"/>
  <c r="Q41" i="16" s="1"/>
  <c r="D41" i="16"/>
  <c r="V41" i="16" s="1"/>
  <c r="C41" i="16"/>
  <c r="U41" i="16" s="1"/>
  <c r="B41" i="16"/>
  <c r="T41" i="16" s="1"/>
  <c r="G40" i="16"/>
  <c r="Y40" i="16" s="1"/>
  <c r="F40" i="16"/>
  <c r="R40" i="16" s="1"/>
  <c r="E40" i="16"/>
  <c r="W40" i="16" s="1"/>
  <c r="D40" i="16"/>
  <c r="V40" i="16" s="1"/>
  <c r="C40" i="16"/>
  <c r="U40" i="16" s="1"/>
  <c r="B40" i="16"/>
  <c r="T40" i="16" s="1"/>
  <c r="G39" i="16"/>
  <c r="S39" i="16" s="1"/>
  <c r="F39" i="16"/>
  <c r="X39" i="16" s="1"/>
  <c r="E39" i="16"/>
  <c r="Q39" i="16" s="1"/>
  <c r="D39" i="16"/>
  <c r="V39" i="16" s="1"/>
  <c r="C39" i="16"/>
  <c r="U39" i="16" s="1"/>
  <c r="B39" i="16"/>
  <c r="T39" i="16" s="1"/>
  <c r="N38" i="16"/>
  <c r="G38" i="16"/>
  <c r="S38" i="16" s="1"/>
  <c r="F38" i="16"/>
  <c r="X38" i="16" s="1"/>
  <c r="E38" i="16"/>
  <c r="W38" i="16" s="1"/>
  <c r="D38" i="16"/>
  <c r="V38" i="16" s="1"/>
  <c r="C38" i="16"/>
  <c r="U38" i="16" s="1"/>
  <c r="B38" i="16"/>
  <c r="T38" i="16" s="1"/>
  <c r="P37" i="16"/>
  <c r="G37" i="16"/>
  <c r="S37" i="16" s="1"/>
  <c r="F37" i="16"/>
  <c r="X37" i="16" s="1"/>
  <c r="E37" i="16"/>
  <c r="W37" i="16" s="1"/>
  <c r="D37" i="16"/>
  <c r="V37" i="16" s="1"/>
  <c r="C37" i="16"/>
  <c r="O37" i="16" s="1"/>
  <c r="B37" i="16"/>
  <c r="T37" i="16" s="1"/>
  <c r="W36" i="16"/>
  <c r="S36" i="16"/>
  <c r="Q36" i="16"/>
  <c r="N36" i="16"/>
  <c r="G36" i="16"/>
  <c r="Y36" i="16" s="1"/>
  <c r="F36" i="16"/>
  <c r="X36" i="16" s="1"/>
  <c r="E36" i="16"/>
  <c r="D36" i="16"/>
  <c r="V36" i="16" s="1"/>
  <c r="C36" i="16"/>
  <c r="U36" i="16" s="1"/>
  <c r="B36" i="16"/>
  <c r="T36" i="16" s="1"/>
  <c r="G35" i="16"/>
  <c r="Y35" i="16" s="1"/>
  <c r="F35" i="16"/>
  <c r="X35" i="16" s="1"/>
  <c r="E35" i="16"/>
  <c r="Q35" i="16" s="1"/>
  <c r="D35" i="16"/>
  <c r="V35" i="16" s="1"/>
  <c r="C35" i="16"/>
  <c r="U35" i="16" s="1"/>
  <c r="B35" i="16"/>
  <c r="T35" i="16" s="1"/>
  <c r="R34" i="16"/>
  <c r="G34" i="16"/>
  <c r="S34" i="16" s="1"/>
  <c r="F34" i="16"/>
  <c r="X34" i="16" s="1"/>
  <c r="E34" i="16"/>
  <c r="W34" i="16" s="1"/>
  <c r="D34" i="16"/>
  <c r="V34" i="16" s="1"/>
  <c r="C34" i="16"/>
  <c r="U34" i="16" s="1"/>
  <c r="B34" i="16"/>
  <c r="T34" i="16" s="1"/>
  <c r="Y33" i="16"/>
  <c r="Q33" i="16"/>
  <c r="O33" i="16"/>
  <c r="G33" i="16"/>
  <c r="S33" i="16" s="1"/>
  <c r="F33" i="16"/>
  <c r="X33" i="16" s="1"/>
  <c r="E33" i="16"/>
  <c r="W33" i="16" s="1"/>
  <c r="D33" i="16"/>
  <c r="V33" i="16" s="1"/>
  <c r="C33" i="16"/>
  <c r="U33" i="16" s="1"/>
  <c r="B33" i="16"/>
  <c r="T33" i="16" s="1"/>
  <c r="N32" i="16"/>
  <c r="G32" i="16"/>
  <c r="Y32" i="16" s="1"/>
  <c r="F32" i="16"/>
  <c r="X32" i="16" s="1"/>
  <c r="E32" i="16"/>
  <c r="W32" i="16" s="1"/>
  <c r="D32" i="16"/>
  <c r="V32" i="16" s="1"/>
  <c r="C32" i="16"/>
  <c r="U32" i="16" s="1"/>
  <c r="B32" i="16"/>
  <c r="T32" i="16" s="1"/>
  <c r="G31" i="16"/>
  <c r="S31" i="16" s="1"/>
  <c r="F31" i="16"/>
  <c r="X31" i="16" s="1"/>
  <c r="E31" i="16"/>
  <c r="Q31" i="16" s="1"/>
  <c r="D31" i="16"/>
  <c r="V31" i="16" s="1"/>
  <c r="C31" i="16"/>
  <c r="U31" i="16" s="1"/>
  <c r="B31" i="16"/>
  <c r="T31" i="16" s="1"/>
  <c r="O30" i="16"/>
  <c r="G30" i="16"/>
  <c r="S30" i="16" s="1"/>
  <c r="F30" i="16"/>
  <c r="X30" i="16" s="1"/>
  <c r="E30" i="16"/>
  <c r="W30" i="16" s="1"/>
  <c r="D30" i="16"/>
  <c r="V30" i="16" s="1"/>
  <c r="C30" i="16"/>
  <c r="U30" i="16" s="1"/>
  <c r="B30" i="16"/>
  <c r="T30" i="16" s="1"/>
  <c r="P29" i="16"/>
  <c r="G29" i="16"/>
  <c r="S29" i="16" s="1"/>
  <c r="F29" i="16"/>
  <c r="X29" i="16" s="1"/>
  <c r="E29" i="16"/>
  <c r="W29" i="16" s="1"/>
  <c r="D29" i="16"/>
  <c r="V29" i="16" s="1"/>
  <c r="C29" i="16"/>
  <c r="O29" i="16" s="1"/>
  <c r="B29" i="16"/>
  <c r="T29" i="16" s="1"/>
  <c r="W28" i="16"/>
  <c r="U28" i="16"/>
  <c r="S28" i="16"/>
  <c r="Q28" i="16"/>
  <c r="O28" i="16"/>
  <c r="G28" i="16"/>
  <c r="Y28" i="16" s="1"/>
  <c r="F28" i="16"/>
  <c r="X28" i="16" s="1"/>
  <c r="E28" i="16"/>
  <c r="D28" i="16"/>
  <c r="V28" i="16" s="1"/>
  <c r="C28" i="16"/>
  <c r="B28" i="16"/>
  <c r="T28" i="16" s="1"/>
  <c r="G27" i="16"/>
  <c r="Y27" i="16" s="1"/>
  <c r="F27" i="16"/>
  <c r="X27" i="16" s="1"/>
  <c r="E27" i="16"/>
  <c r="Q27" i="16" s="1"/>
  <c r="D27" i="16"/>
  <c r="V27" i="16" s="1"/>
  <c r="C27" i="16"/>
  <c r="U27" i="16" s="1"/>
  <c r="B27" i="16"/>
  <c r="T27" i="16" s="1"/>
  <c r="R26" i="16"/>
  <c r="N26" i="16"/>
  <c r="G26" i="16"/>
  <c r="S26" i="16" s="1"/>
  <c r="F26" i="16"/>
  <c r="X26" i="16" s="1"/>
  <c r="E26" i="16"/>
  <c r="W26" i="16" s="1"/>
  <c r="D26" i="16"/>
  <c r="V26" i="16" s="1"/>
  <c r="C26" i="16"/>
  <c r="U26" i="16" s="1"/>
  <c r="B26" i="16"/>
  <c r="T26" i="16" s="1"/>
  <c r="Y25" i="16"/>
  <c r="Q25" i="16"/>
  <c r="O25" i="16"/>
  <c r="G25" i="16"/>
  <c r="S25" i="16" s="1"/>
  <c r="F25" i="16"/>
  <c r="X25" i="16" s="1"/>
  <c r="E25" i="16"/>
  <c r="W25" i="16" s="1"/>
  <c r="D25" i="16"/>
  <c r="V25" i="16" s="1"/>
  <c r="C25" i="16"/>
  <c r="U25" i="16" s="1"/>
  <c r="B25" i="16"/>
  <c r="T25" i="16" s="1"/>
  <c r="G24" i="16"/>
  <c r="Y24" i="16" s="1"/>
  <c r="F24" i="16"/>
  <c r="X24" i="16" s="1"/>
  <c r="E24" i="16"/>
  <c r="Q24" i="16" s="1"/>
  <c r="D24" i="16"/>
  <c r="V24" i="16" s="1"/>
  <c r="C24" i="16"/>
  <c r="U24" i="16" s="1"/>
  <c r="B24" i="16"/>
  <c r="T24" i="16" s="1"/>
  <c r="G23" i="16"/>
  <c r="Y23" i="16" s="1"/>
  <c r="F23" i="16"/>
  <c r="X23" i="16" s="1"/>
  <c r="E23" i="16"/>
  <c r="Q23" i="16" s="1"/>
  <c r="D23" i="16"/>
  <c r="V23" i="16" s="1"/>
  <c r="C23" i="16"/>
  <c r="U23" i="16" s="1"/>
  <c r="B23" i="16"/>
  <c r="T23" i="16" s="1"/>
  <c r="N22" i="16"/>
  <c r="G22" i="16"/>
  <c r="S22" i="16" s="1"/>
  <c r="F22" i="16"/>
  <c r="X22" i="16" s="1"/>
  <c r="E22" i="16"/>
  <c r="W22" i="16" s="1"/>
  <c r="D22" i="16"/>
  <c r="V22" i="16" s="1"/>
  <c r="C22" i="16"/>
  <c r="U22" i="16" s="1"/>
  <c r="B22" i="16"/>
  <c r="T22" i="16" s="1"/>
  <c r="P21" i="16"/>
  <c r="G21" i="16"/>
  <c r="S21" i="16" s="1"/>
  <c r="F21" i="16"/>
  <c r="X21" i="16" s="1"/>
  <c r="E21" i="16"/>
  <c r="W21" i="16" s="1"/>
  <c r="D21" i="16"/>
  <c r="V21" i="16" s="1"/>
  <c r="C21" i="16"/>
  <c r="O21" i="16" s="1"/>
  <c r="B21" i="16"/>
  <c r="T21" i="16" s="1"/>
  <c r="W20" i="16"/>
  <c r="S20" i="16"/>
  <c r="Q20" i="16"/>
  <c r="N20" i="16"/>
  <c r="G20" i="16"/>
  <c r="Y20" i="16" s="1"/>
  <c r="F20" i="16"/>
  <c r="X20" i="16" s="1"/>
  <c r="E20" i="16"/>
  <c r="D20" i="16"/>
  <c r="V20" i="16" s="1"/>
  <c r="C20" i="16"/>
  <c r="U20" i="16" s="1"/>
  <c r="B20" i="16"/>
  <c r="T20" i="16" s="1"/>
  <c r="G19" i="16"/>
  <c r="Y19" i="16" s="1"/>
  <c r="F19" i="16"/>
  <c r="X19" i="16" s="1"/>
  <c r="E19" i="16"/>
  <c r="Q19" i="16" s="1"/>
  <c r="D19" i="16"/>
  <c r="V19" i="16" s="1"/>
  <c r="C19" i="16"/>
  <c r="U19" i="16" s="1"/>
  <c r="B19" i="16"/>
  <c r="T19" i="16" s="1"/>
  <c r="R18" i="16"/>
  <c r="G18" i="16"/>
  <c r="S18" i="16" s="1"/>
  <c r="F18" i="16"/>
  <c r="X18" i="16" s="1"/>
  <c r="E18" i="16"/>
  <c r="W18" i="16" s="1"/>
  <c r="D18" i="16"/>
  <c r="V18" i="16" s="1"/>
  <c r="C18" i="16"/>
  <c r="U18" i="16" s="1"/>
  <c r="B18" i="16"/>
  <c r="T18" i="16" s="1"/>
  <c r="Y17" i="16"/>
  <c r="Q17" i="16"/>
  <c r="O17" i="16"/>
  <c r="G17" i="16"/>
  <c r="S17" i="16" s="1"/>
  <c r="F17" i="16"/>
  <c r="X17" i="16" s="1"/>
  <c r="E17" i="16"/>
  <c r="W17" i="16" s="1"/>
  <c r="D17" i="16"/>
  <c r="V17" i="16" s="1"/>
  <c r="C17" i="16"/>
  <c r="U17" i="16" s="1"/>
  <c r="B17" i="16"/>
  <c r="T17" i="16" s="1"/>
  <c r="N16" i="16"/>
  <c r="G16" i="16"/>
  <c r="Y16" i="16" s="1"/>
  <c r="F16" i="16"/>
  <c r="X16" i="16" s="1"/>
  <c r="E16" i="16"/>
  <c r="W16" i="16" s="1"/>
  <c r="D16" i="16"/>
  <c r="V16" i="16" s="1"/>
  <c r="C16" i="16"/>
  <c r="U16" i="16" s="1"/>
  <c r="B16" i="16"/>
  <c r="T16" i="16" s="1"/>
  <c r="G15" i="16"/>
  <c r="S15" i="16" s="1"/>
  <c r="F15" i="16"/>
  <c r="X15" i="16" s="1"/>
  <c r="E15" i="16"/>
  <c r="Q15" i="16" s="1"/>
  <c r="D15" i="16"/>
  <c r="V15" i="16" s="1"/>
  <c r="C15" i="16"/>
  <c r="U15" i="16" s="1"/>
  <c r="B15" i="16"/>
  <c r="T15" i="16" s="1"/>
  <c r="O14" i="16"/>
  <c r="G14" i="16"/>
  <c r="S14" i="16" s="1"/>
  <c r="F14" i="16"/>
  <c r="X14" i="16" s="1"/>
  <c r="E14" i="16"/>
  <c r="W14" i="16" s="1"/>
  <c r="D14" i="16"/>
  <c r="V14" i="16" s="1"/>
  <c r="C14" i="16"/>
  <c r="U14" i="16" s="1"/>
  <c r="B14" i="16"/>
  <c r="T14" i="16" s="1"/>
  <c r="P13" i="16"/>
  <c r="G13" i="16"/>
  <c r="S13" i="16" s="1"/>
  <c r="F13" i="16"/>
  <c r="X13" i="16" s="1"/>
  <c r="E13" i="16"/>
  <c r="W13" i="16" s="1"/>
  <c r="D13" i="16"/>
  <c r="V13" i="16" s="1"/>
  <c r="C13" i="16"/>
  <c r="O13" i="16" s="1"/>
  <c r="B13" i="16"/>
  <c r="T13" i="16" s="1"/>
  <c r="W12" i="16"/>
  <c r="U12" i="16"/>
  <c r="S12" i="16"/>
  <c r="Q12" i="16"/>
  <c r="O12" i="16"/>
  <c r="G12" i="16"/>
  <c r="Y12" i="16" s="1"/>
  <c r="F12" i="16"/>
  <c r="X12" i="16" s="1"/>
  <c r="E12" i="16"/>
  <c r="D12" i="16"/>
  <c r="V12" i="16" s="1"/>
  <c r="C12" i="16"/>
  <c r="B12" i="16"/>
  <c r="T12" i="16" s="1"/>
  <c r="G11" i="16"/>
  <c r="Y11" i="16" s="1"/>
  <c r="F11" i="16"/>
  <c r="X11" i="16" s="1"/>
  <c r="E11" i="16"/>
  <c r="Q11" i="16" s="1"/>
  <c r="D11" i="16"/>
  <c r="V11" i="16" s="1"/>
  <c r="C11" i="16"/>
  <c r="U11" i="16" s="1"/>
  <c r="B11" i="16"/>
  <c r="T11" i="16" s="1"/>
  <c r="R10" i="16"/>
  <c r="N10" i="16"/>
  <c r="G10" i="16"/>
  <c r="S10" i="16" s="1"/>
  <c r="F10" i="16"/>
  <c r="X10" i="16" s="1"/>
  <c r="E10" i="16"/>
  <c r="W10" i="16" s="1"/>
  <c r="D10" i="16"/>
  <c r="V10" i="16" s="1"/>
  <c r="C10" i="16"/>
  <c r="U10" i="16" s="1"/>
  <c r="B10" i="16"/>
  <c r="T10" i="16" s="1"/>
  <c r="Y9" i="16"/>
  <c r="Q9" i="16"/>
  <c r="O9" i="16"/>
  <c r="G9" i="16"/>
  <c r="S9" i="16" s="1"/>
  <c r="F9" i="16"/>
  <c r="X9" i="16" s="1"/>
  <c r="E9" i="16"/>
  <c r="W9" i="16" s="1"/>
  <c r="D9" i="16"/>
  <c r="V9" i="16" s="1"/>
  <c r="C9" i="16"/>
  <c r="U9" i="16" s="1"/>
  <c r="B9" i="16"/>
  <c r="T9" i="16" s="1"/>
  <c r="G8" i="16"/>
  <c r="Y8" i="16" s="1"/>
  <c r="F8" i="16"/>
  <c r="X8" i="16" s="1"/>
  <c r="E8" i="16"/>
  <c r="Q8" i="16" s="1"/>
  <c r="D8" i="16"/>
  <c r="V8" i="16" s="1"/>
  <c r="C8" i="16"/>
  <c r="U8" i="16" s="1"/>
  <c r="B8" i="16"/>
  <c r="T8" i="16" s="1"/>
  <c r="G7" i="16"/>
  <c r="S7" i="16" s="1"/>
  <c r="F7" i="16"/>
  <c r="X7" i="16" s="1"/>
  <c r="E7" i="16"/>
  <c r="Q7" i="16" s="1"/>
  <c r="D7" i="16"/>
  <c r="V7" i="16" s="1"/>
  <c r="C7" i="16"/>
  <c r="U7" i="16" s="1"/>
  <c r="B7" i="16"/>
  <c r="T7" i="16" s="1"/>
  <c r="N6" i="16"/>
  <c r="G6" i="16"/>
  <c r="S6" i="16" s="1"/>
  <c r="F6" i="16"/>
  <c r="X6" i="16" s="1"/>
  <c r="E6" i="16"/>
  <c r="W6" i="16" s="1"/>
  <c r="D6" i="16"/>
  <c r="V6" i="16" s="1"/>
  <c r="C6" i="16"/>
  <c r="U6" i="16" s="1"/>
  <c r="B6" i="16"/>
  <c r="T6" i="16" s="1"/>
  <c r="P5" i="16"/>
  <c r="G5" i="16"/>
  <c r="S5" i="16" s="1"/>
  <c r="F5" i="16"/>
  <c r="X5" i="16" s="1"/>
  <c r="E5" i="16"/>
  <c r="W5" i="16" s="1"/>
  <c r="D5" i="16"/>
  <c r="V5" i="16" s="1"/>
  <c r="C5" i="16"/>
  <c r="U5" i="16" s="1"/>
  <c r="B5" i="16"/>
  <c r="T5" i="16" s="1"/>
  <c r="Y68" i="15"/>
  <c r="X68" i="15"/>
  <c r="W68" i="15"/>
  <c r="V68" i="15"/>
  <c r="U68" i="15"/>
  <c r="T68" i="15"/>
  <c r="S68" i="15"/>
  <c r="R68" i="15"/>
  <c r="Q68" i="15"/>
  <c r="P68" i="15"/>
  <c r="O68" i="15"/>
  <c r="N68" i="15"/>
  <c r="Y67" i="15"/>
  <c r="X67" i="15"/>
  <c r="W67" i="15"/>
  <c r="V67" i="15"/>
  <c r="U67" i="15"/>
  <c r="T67" i="15"/>
  <c r="S67" i="15"/>
  <c r="R67" i="15"/>
  <c r="Q67" i="15"/>
  <c r="P67" i="15"/>
  <c r="O67" i="15"/>
  <c r="N67" i="15"/>
  <c r="Y66" i="15"/>
  <c r="X66" i="15"/>
  <c r="W66" i="15"/>
  <c r="V66" i="15"/>
  <c r="U66" i="15"/>
  <c r="T66" i="15"/>
  <c r="S66" i="15"/>
  <c r="R66" i="15"/>
  <c r="Q66" i="15"/>
  <c r="P66" i="15"/>
  <c r="O66" i="15"/>
  <c r="N66" i="15"/>
  <c r="Y65" i="15"/>
  <c r="X65" i="15"/>
  <c r="W65" i="15"/>
  <c r="V65" i="15"/>
  <c r="U65" i="15"/>
  <c r="T65" i="15"/>
  <c r="S65" i="15"/>
  <c r="R65" i="15"/>
  <c r="Q65" i="15"/>
  <c r="P65" i="15"/>
  <c r="O65" i="15"/>
  <c r="N65" i="15"/>
  <c r="Y64" i="15"/>
  <c r="X64" i="15"/>
  <c r="W64" i="15"/>
  <c r="V64" i="15"/>
  <c r="U64" i="15"/>
  <c r="T64" i="15"/>
  <c r="S64" i="15"/>
  <c r="R64" i="15"/>
  <c r="Q64" i="15"/>
  <c r="P64" i="15"/>
  <c r="O64" i="15"/>
  <c r="N64" i="15"/>
  <c r="Y63" i="15"/>
  <c r="X63" i="15"/>
  <c r="W63" i="15"/>
  <c r="V63" i="15"/>
  <c r="U63" i="15"/>
  <c r="T63" i="15"/>
  <c r="S63" i="15"/>
  <c r="R63" i="15"/>
  <c r="Q63" i="15"/>
  <c r="P63" i="15"/>
  <c r="O63" i="15"/>
  <c r="N63" i="15"/>
  <c r="Y62" i="15"/>
  <c r="X62" i="15"/>
  <c r="W62" i="15"/>
  <c r="V62" i="15"/>
  <c r="U62" i="15"/>
  <c r="T62" i="15"/>
  <c r="S62" i="15"/>
  <c r="R62" i="15"/>
  <c r="Q62" i="15"/>
  <c r="P62" i="15"/>
  <c r="O62" i="15"/>
  <c r="N62" i="15"/>
  <c r="Y61" i="15"/>
  <c r="X61" i="15"/>
  <c r="W61" i="15"/>
  <c r="V61" i="15"/>
  <c r="U61" i="15"/>
  <c r="T61" i="15"/>
  <c r="S61" i="15"/>
  <c r="R61" i="15"/>
  <c r="Q61" i="15"/>
  <c r="P61" i="15"/>
  <c r="O61" i="15"/>
  <c r="N61" i="15"/>
  <c r="Y60" i="15"/>
  <c r="X60" i="15"/>
  <c r="W60" i="15"/>
  <c r="V60" i="15"/>
  <c r="U60" i="15"/>
  <c r="T60" i="15"/>
  <c r="S60" i="15"/>
  <c r="R60" i="15"/>
  <c r="Q60" i="15"/>
  <c r="P60" i="15"/>
  <c r="O60" i="15"/>
  <c r="N60" i="15"/>
  <c r="Y59" i="15"/>
  <c r="X59" i="15"/>
  <c r="W59" i="15"/>
  <c r="V59" i="15"/>
  <c r="U59" i="15"/>
  <c r="T59" i="15"/>
  <c r="S59" i="15"/>
  <c r="R59" i="15"/>
  <c r="Q59" i="15"/>
  <c r="P59" i="15"/>
  <c r="O59" i="15"/>
  <c r="N59" i="15"/>
  <c r="Y58" i="15"/>
  <c r="X58" i="15"/>
  <c r="W58" i="15"/>
  <c r="V58" i="15"/>
  <c r="U58" i="15"/>
  <c r="T58" i="15"/>
  <c r="S58" i="15"/>
  <c r="R58" i="15"/>
  <c r="Q58" i="15"/>
  <c r="P58" i="15"/>
  <c r="O58" i="15"/>
  <c r="N58" i="15"/>
  <c r="Y57" i="15"/>
  <c r="X57" i="15"/>
  <c r="W57" i="15"/>
  <c r="V57" i="15"/>
  <c r="U57" i="15"/>
  <c r="T57" i="15"/>
  <c r="S57" i="15"/>
  <c r="R57" i="15"/>
  <c r="Q57" i="15"/>
  <c r="P57" i="15"/>
  <c r="O57" i="15"/>
  <c r="N57" i="15"/>
  <c r="Y56" i="15"/>
  <c r="X56" i="15"/>
  <c r="W56" i="15"/>
  <c r="V56" i="15"/>
  <c r="U56" i="15"/>
  <c r="T56" i="15"/>
  <c r="S56" i="15"/>
  <c r="R56" i="15"/>
  <c r="Q56" i="15"/>
  <c r="P56" i="15"/>
  <c r="O56" i="15"/>
  <c r="N56" i="15"/>
  <c r="Y55" i="15"/>
  <c r="X55" i="15"/>
  <c r="W55" i="15"/>
  <c r="V55" i="15"/>
  <c r="U55" i="15"/>
  <c r="T55" i="15"/>
  <c r="S55" i="15"/>
  <c r="R55" i="15"/>
  <c r="Q55" i="15"/>
  <c r="P55" i="15"/>
  <c r="O55" i="15"/>
  <c r="N55" i="15"/>
  <c r="Y54" i="15"/>
  <c r="X54" i="15"/>
  <c r="W54" i="15"/>
  <c r="V54" i="15"/>
  <c r="U54" i="15"/>
  <c r="T54" i="15"/>
  <c r="S54" i="15"/>
  <c r="R54" i="15"/>
  <c r="Q54" i="15"/>
  <c r="P54" i="15"/>
  <c r="O54" i="15"/>
  <c r="N54" i="15"/>
  <c r="Y53" i="15"/>
  <c r="X53" i="15"/>
  <c r="W53" i="15"/>
  <c r="V53" i="15"/>
  <c r="U53" i="15"/>
  <c r="T53" i="15"/>
  <c r="S53" i="15"/>
  <c r="R53" i="15"/>
  <c r="Q53" i="15"/>
  <c r="P53" i="15"/>
  <c r="O53" i="15"/>
  <c r="N53" i="15"/>
  <c r="Y52" i="15"/>
  <c r="X52" i="15"/>
  <c r="W52" i="15"/>
  <c r="V52" i="15"/>
  <c r="U52" i="15"/>
  <c r="T52" i="15"/>
  <c r="S52" i="15"/>
  <c r="R52" i="15"/>
  <c r="Q52" i="15"/>
  <c r="P52" i="15"/>
  <c r="O52" i="15"/>
  <c r="N52" i="15"/>
  <c r="Y51" i="15"/>
  <c r="X51" i="15"/>
  <c r="W51" i="15"/>
  <c r="V51" i="15"/>
  <c r="U51" i="15"/>
  <c r="T51" i="15"/>
  <c r="S51" i="15"/>
  <c r="R51" i="15"/>
  <c r="Q51" i="15"/>
  <c r="P51" i="15"/>
  <c r="O51" i="15"/>
  <c r="N51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Y49" i="15"/>
  <c r="X49" i="15"/>
  <c r="W49" i="15"/>
  <c r="V49" i="15"/>
  <c r="U49" i="15"/>
  <c r="T49" i="15"/>
  <c r="S49" i="15"/>
  <c r="R49" i="15"/>
  <c r="Q49" i="15"/>
  <c r="P49" i="15"/>
  <c r="O49" i="15"/>
  <c r="N49" i="15"/>
  <c r="Y48" i="15"/>
  <c r="X48" i="15"/>
  <c r="W48" i="15"/>
  <c r="V48" i="15"/>
  <c r="U48" i="15"/>
  <c r="T48" i="15"/>
  <c r="S48" i="15"/>
  <c r="R48" i="15"/>
  <c r="Q48" i="15"/>
  <c r="P48" i="15"/>
  <c r="O48" i="15"/>
  <c r="N48" i="15"/>
  <c r="Y47" i="15"/>
  <c r="X47" i="15"/>
  <c r="W47" i="15"/>
  <c r="V47" i="15"/>
  <c r="U47" i="15"/>
  <c r="T47" i="15"/>
  <c r="S47" i="15"/>
  <c r="R47" i="15"/>
  <c r="Q47" i="15"/>
  <c r="P47" i="15"/>
  <c r="O47" i="15"/>
  <c r="N47" i="15"/>
  <c r="Y46" i="15"/>
  <c r="X46" i="15"/>
  <c r="W46" i="15"/>
  <c r="V46" i="15"/>
  <c r="U46" i="15"/>
  <c r="T46" i="15"/>
  <c r="S46" i="15"/>
  <c r="R46" i="15"/>
  <c r="Q46" i="15"/>
  <c r="P46" i="15"/>
  <c r="O46" i="15"/>
  <c r="N46" i="15"/>
  <c r="Y45" i="15"/>
  <c r="X45" i="15"/>
  <c r="W45" i="15"/>
  <c r="V45" i="15"/>
  <c r="U45" i="15"/>
  <c r="T45" i="15"/>
  <c r="S45" i="15"/>
  <c r="R45" i="15"/>
  <c r="Q45" i="15"/>
  <c r="P45" i="15"/>
  <c r="O45" i="15"/>
  <c r="N45" i="15"/>
  <c r="Y44" i="15"/>
  <c r="X44" i="15"/>
  <c r="W44" i="15"/>
  <c r="V44" i="15"/>
  <c r="U44" i="15"/>
  <c r="T44" i="15"/>
  <c r="S44" i="15"/>
  <c r="R44" i="15"/>
  <c r="Q44" i="15"/>
  <c r="P44" i="15"/>
  <c r="O44" i="15"/>
  <c r="N44" i="15"/>
  <c r="Y43" i="15"/>
  <c r="X43" i="15"/>
  <c r="W43" i="15"/>
  <c r="V43" i="15"/>
  <c r="U43" i="15"/>
  <c r="T43" i="15"/>
  <c r="S43" i="15"/>
  <c r="R43" i="15"/>
  <c r="Q43" i="15"/>
  <c r="P43" i="15"/>
  <c r="O43" i="15"/>
  <c r="N43" i="15"/>
  <c r="Y42" i="15"/>
  <c r="X42" i="15"/>
  <c r="W42" i="15"/>
  <c r="V42" i="15"/>
  <c r="U42" i="15"/>
  <c r="T42" i="15"/>
  <c r="S42" i="15"/>
  <c r="R42" i="15"/>
  <c r="Q42" i="15"/>
  <c r="P42" i="15"/>
  <c r="O42" i="15"/>
  <c r="N42" i="15"/>
  <c r="Y41" i="15"/>
  <c r="X41" i="15"/>
  <c r="W41" i="15"/>
  <c r="V41" i="15"/>
  <c r="U41" i="15"/>
  <c r="T41" i="15"/>
  <c r="S41" i="15"/>
  <c r="R41" i="15"/>
  <c r="Q41" i="15"/>
  <c r="P41" i="15"/>
  <c r="O41" i="15"/>
  <c r="N41" i="15"/>
  <c r="Y40" i="15"/>
  <c r="X40" i="15"/>
  <c r="W40" i="15"/>
  <c r="V40" i="15"/>
  <c r="U40" i="15"/>
  <c r="T40" i="15"/>
  <c r="S40" i="15"/>
  <c r="R40" i="15"/>
  <c r="Q40" i="15"/>
  <c r="P40" i="15"/>
  <c r="O40" i="15"/>
  <c r="N40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Y38" i="15"/>
  <c r="X38" i="15"/>
  <c r="W38" i="15"/>
  <c r="V38" i="15"/>
  <c r="U38" i="15"/>
  <c r="T38" i="15"/>
  <c r="S38" i="15"/>
  <c r="R38" i="15"/>
  <c r="Q38" i="15"/>
  <c r="P38" i="15"/>
  <c r="O38" i="15"/>
  <c r="N38" i="15"/>
  <c r="Y37" i="15"/>
  <c r="X37" i="15"/>
  <c r="W37" i="15"/>
  <c r="V37" i="15"/>
  <c r="U37" i="15"/>
  <c r="T37" i="15"/>
  <c r="S37" i="15"/>
  <c r="R37" i="15"/>
  <c r="Q37" i="15"/>
  <c r="P37" i="15"/>
  <c r="O37" i="15"/>
  <c r="N37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Y35" i="15"/>
  <c r="X35" i="15"/>
  <c r="W35" i="15"/>
  <c r="V35" i="15"/>
  <c r="U35" i="15"/>
  <c r="T35" i="15"/>
  <c r="S35" i="15"/>
  <c r="R35" i="15"/>
  <c r="Q35" i="15"/>
  <c r="P35" i="15"/>
  <c r="O35" i="15"/>
  <c r="N35" i="15"/>
  <c r="Y34" i="15"/>
  <c r="X34" i="15"/>
  <c r="W34" i="15"/>
  <c r="V34" i="15"/>
  <c r="U34" i="15"/>
  <c r="T34" i="15"/>
  <c r="S34" i="15"/>
  <c r="R34" i="15"/>
  <c r="Q34" i="15"/>
  <c r="P34" i="15"/>
  <c r="O34" i="15"/>
  <c r="N34" i="15"/>
  <c r="Y33" i="15"/>
  <c r="X33" i="15"/>
  <c r="W33" i="15"/>
  <c r="V33" i="15"/>
  <c r="U33" i="15"/>
  <c r="T33" i="15"/>
  <c r="S33" i="15"/>
  <c r="R33" i="15"/>
  <c r="Q33" i="15"/>
  <c r="P33" i="15"/>
  <c r="O33" i="15"/>
  <c r="N33" i="15"/>
  <c r="Y32" i="15"/>
  <c r="X32" i="15"/>
  <c r="W32" i="15"/>
  <c r="V32" i="15"/>
  <c r="U32" i="15"/>
  <c r="T32" i="15"/>
  <c r="S32" i="15"/>
  <c r="R32" i="15"/>
  <c r="Q32" i="15"/>
  <c r="P32" i="15"/>
  <c r="O32" i="15"/>
  <c r="N32" i="15"/>
  <c r="Y31" i="15"/>
  <c r="X31" i="15"/>
  <c r="W31" i="15"/>
  <c r="V31" i="15"/>
  <c r="U31" i="15"/>
  <c r="T31" i="15"/>
  <c r="S31" i="15"/>
  <c r="R31" i="15"/>
  <c r="Q31" i="15"/>
  <c r="P31" i="15"/>
  <c r="O31" i="15"/>
  <c r="N31" i="15"/>
  <c r="Y30" i="15"/>
  <c r="X30" i="15"/>
  <c r="W30" i="15"/>
  <c r="V30" i="15"/>
  <c r="U30" i="15"/>
  <c r="T30" i="15"/>
  <c r="S30" i="15"/>
  <c r="R30" i="15"/>
  <c r="Q30" i="15"/>
  <c r="P30" i="15"/>
  <c r="O30" i="15"/>
  <c r="N30" i="15"/>
  <c r="Y29" i="15"/>
  <c r="X29" i="15"/>
  <c r="W29" i="15"/>
  <c r="V29" i="15"/>
  <c r="U29" i="15"/>
  <c r="T29" i="15"/>
  <c r="S29" i="15"/>
  <c r="R29" i="15"/>
  <c r="Q29" i="15"/>
  <c r="P29" i="15"/>
  <c r="O29" i="15"/>
  <c r="N29" i="15"/>
  <c r="Y28" i="15"/>
  <c r="X28" i="15"/>
  <c r="W28" i="15"/>
  <c r="V28" i="15"/>
  <c r="U28" i="15"/>
  <c r="T28" i="15"/>
  <c r="S28" i="15"/>
  <c r="R28" i="15"/>
  <c r="Q28" i="15"/>
  <c r="P28" i="15"/>
  <c r="O28" i="15"/>
  <c r="N28" i="15"/>
  <c r="Y27" i="15"/>
  <c r="X27" i="15"/>
  <c r="W27" i="15"/>
  <c r="V27" i="15"/>
  <c r="U27" i="15"/>
  <c r="T27" i="15"/>
  <c r="S27" i="15"/>
  <c r="R27" i="15"/>
  <c r="Q27" i="15"/>
  <c r="P27" i="15"/>
  <c r="O27" i="15"/>
  <c r="N27" i="15"/>
  <c r="Y26" i="15"/>
  <c r="X26" i="15"/>
  <c r="W26" i="15"/>
  <c r="V26" i="15"/>
  <c r="U26" i="15"/>
  <c r="T26" i="15"/>
  <c r="S26" i="15"/>
  <c r="R26" i="15"/>
  <c r="Q26" i="15"/>
  <c r="P26" i="15"/>
  <c r="O26" i="15"/>
  <c r="N26" i="15"/>
  <c r="Y25" i="15"/>
  <c r="X25" i="15"/>
  <c r="W25" i="15"/>
  <c r="V25" i="15"/>
  <c r="U25" i="15"/>
  <c r="T25" i="15"/>
  <c r="S25" i="15"/>
  <c r="R25" i="15"/>
  <c r="Q25" i="15"/>
  <c r="P25" i="15"/>
  <c r="O25" i="15"/>
  <c r="N25" i="15"/>
  <c r="Y24" i="15"/>
  <c r="X24" i="15"/>
  <c r="W24" i="15"/>
  <c r="V24" i="15"/>
  <c r="U24" i="15"/>
  <c r="T24" i="15"/>
  <c r="S24" i="15"/>
  <c r="R24" i="15"/>
  <c r="Q24" i="15"/>
  <c r="P24" i="15"/>
  <c r="O24" i="15"/>
  <c r="N24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Y21" i="15"/>
  <c r="X21" i="15"/>
  <c r="W21" i="15"/>
  <c r="V21" i="15"/>
  <c r="U21" i="15"/>
  <c r="T21" i="15"/>
  <c r="S21" i="15"/>
  <c r="R21" i="15"/>
  <c r="Q21" i="15"/>
  <c r="P21" i="15"/>
  <c r="O21" i="15"/>
  <c r="N21" i="15"/>
  <c r="Y20" i="15"/>
  <c r="X20" i="15"/>
  <c r="W20" i="15"/>
  <c r="V20" i="15"/>
  <c r="U20" i="15"/>
  <c r="T20" i="15"/>
  <c r="S20" i="15"/>
  <c r="R20" i="15"/>
  <c r="Q20" i="15"/>
  <c r="P20" i="15"/>
  <c r="O20" i="15"/>
  <c r="N20" i="15"/>
  <c r="Y19" i="15"/>
  <c r="X19" i="15"/>
  <c r="W19" i="15"/>
  <c r="V19" i="15"/>
  <c r="U19" i="15"/>
  <c r="T19" i="15"/>
  <c r="S19" i="15"/>
  <c r="R19" i="15"/>
  <c r="Q19" i="15"/>
  <c r="P19" i="15"/>
  <c r="O19" i="15"/>
  <c r="N19" i="15"/>
  <c r="Y18" i="15"/>
  <c r="X18" i="15"/>
  <c r="W18" i="15"/>
  <c r="V18" i="15"/>
  <c r="U18" i="15"/>
  <c r="T18" i="15"/>
  <c r="S18" i="15"/>
  <c r="R18" i="15"/>
  <c r="Q18" i="15"/>
  <c r="P18" i="15"/>
  <c r="O18" i="15"/>
  <c r="N18" i="15"/>
  <c r="Y17" i="15"/>
  <c r="X17" i="15"/>
  <c r="W17" i="15"/>
  <c r="V17" i="15"/>
  <c r="U17" i="15"/>
  <c r="T17" i="15"/>
  <c r="S17" i="15"/>
  <c r="R17" i="15"/>
  <c r="Q17" i="15"/>
  <c r="P17" i="15"/>
  <c r="O17" i="15"/>
  <c r="N17" i="15"/>
  <c r="Y16" i="15"/>
  <c r="X16" i="15"/>
  <c r="W16" i="15"/>
  <c r="V16" i="15"/>
  <c r="U16" i="15"/>
  <c r="T16" i="15"/>
  <c r="S16" i="15"/>
  <c r="R16" i="15"/>
  <c r="Q16" i="15"/>
  <c r="P16" i="15"/>
  <c r="O16" i="15"/>
  <c r="N16" i="15"/>
  <c r="Y15" i="15"/>
  <c r="X15" i="15"/>
  <c r="W15" i="15"/>
  <c r="V15" i="15"/>
  <c r="U15" i="15"/>
  <c r="T15" i="15"/>
  <c r="S15" i="15"/>
  <c r="R15" i="15"/>
  <c r="Q15" i="15"/>
  <c r="P15" i="15"/>
  <c r="O15" i="15"/>
  <c r="N15" i="15"/>
  <c r="Y14" i="15"/>
  <c r="X14" i="15"/>
  <c r="W14" i="15"/>
  <c r="V14" i="15"/>
  <c r="U14" i="15"/>
  <c r="T14" i="15"/>
  <c r="S14" i="15"/>
  <c r="R14" i="15"/>
  <c r="Q14" i="15"/>
  <c r="P14" i="15"/>
  <c r="O14" i="15"/>
  <c r="N14" i="15"/>
  <c r="Y13" i="15"/>
  <c r="X13" i="15"/>
  <c r="W13" i="15"/>
  <c r="V13" i="15"/>
  <c r="U13" i="15"/>
  <c r="T13" i="15"/>
  <c r="S13" i="15"/>
  <c r="R13" i="15"/>
  <c r="Q13" i="15"/>
  <c r="P13" i="15"/>
  <c r="O13" i="15"/>
  <c r="N13" i="15"/>
  <c r="Y12" i="15"/>
  <c r="X12" i="15"/>
  <c r="W12" i="15"/>
  <c r="V12" i="15"/>
  <c r="U12" i="15"/>
  <c r="T12" i="15"/>
  <c r="S12" i="15"/>
  <c r="R12" i="15"/>
  <c r="Q12" i="15"/>
  <c r="P12" i="15"/>
  <c r="O12" i="15"/>
  <c r="N12" i="15"/>
  <c r="Y11" i="15"/>
  <c r="X11" i="15"/>
  <c r="W11" i="15"/>
  <c r="V11" i="15"/>
  <c r="U11" i="15"/>
  <c r="T11" i="15"/>
  <c r="S11" i="15"/>
  <c r="R11" i="15"/>
  <c r="Q11" i="15"/>
  <c r="P11" i="15"/>
  <c r="O11" i="15"/>
  <c r="N11" i="15"/>
  <c r="Y10" i="15"/>
  <c r="X10" i="15"/>
  <c r="W10" i="15"/>
  <c r="V10" i="15"/>
  <c r="U10" i="15"/>
  <c r="T10" i="15"/>
  <c r="S10" i="15"/>
  <c r="R10" i="15"/>
  <c r="Q10" i="15"/>
  <c r="P10" i="15"/>
  <c r="O10" i="15"/>
  <c r="N10" i="15"/>
  <c r="Y9" i="15"/>
  <c r="X9" i="15"/>
  <c r="W9" i="15"/>
  <c r="V9" i="15"/>
  <c r="U9" i="15"/>
  <c r="T9" i="15"/>
  <c r="S9" i="15"/>
  <c r="R9" i="15"/>
  <c r="Q9" i="15"/>
  <c r="P9" i="15"/>
  <c r="O9" i="15"/>
  <c r="N9" i="15"/>
  <c r="Y8" i="15"/>
  <c r="X8" i="15"/>
  <c r="W8" i="15"/>
  <c r="V8" i="15"/>
  <c r="U8" i="15"/>
  <c r="T8" i="15"/>
  <c r="S8" i="15"/>
  <c r="R8" i="15"/>
  <c r="Q8" i="15"/>
  <c r="P8" i="15"/>
  <c r="O8" i="15"/>
  <c r="N8" i="15"/>
  <c r="Y7" i="15"/>
  <c r="X7" i="15"/>
  <c r="W7" i="15"/>
  <c r="V7" i="15"/>
  <c r="U7" i="15"/>
  <c r="T7" i="15"/>
  <c r="S7" i="15"/>
  <c r="R7" i="15"/>
  <c r="Q7" i="15"/>
  <c r="P7" i="15"/>
  <c r="O7" i="15"/>
  <c r="N7" i="15"/>
  <c r="Y6" i="15"/>
  <c r="X6" i="15"/>
  <c r="W6" i="15"/>
  <c r="V6" i="15"/>
  <c r="U6" i="15"/>
  <c r="T6" i="15"/>
  <c r="S6" i="15"/>
  <c r="R6" i="15"/>
  <c r="Q6" i="15"/>
  <c r="P6" i="15"/>
  <c r="O6" i="15"/>
  <c r="N6" i="15"/>
  <c r="Y5" i="15"/>
  <c r="X5" i="15"/>
  <c r="W5" i="15"/>
  <c r="V5" i="15"/>
  <c r="U5" i="15"/>
  <c r="T5" i="15"/>
  <c r="S5" i="15"/>
  <c r="R5" i="15"/>
  <c r="Q5" i="15"/>
  <c r="P5" i="15"/>
  <c r="O5" i="15"/>
  <c r="N5" i="15"/>
  <c r="S8" i="16" l="1"/>
  <c r="R14" i="16"/>
  <c r="P15" i="16"/>
  <c r="U21" i="16"/>
  <c r="S24" i="16"/>
  <c r="R30" i="16"/>
  <c r="P31" i="16"/>
  <c r="Q32" i="16"/>
  <c r="U37" i="16"/>
  <c r="S40" i="16"/>
  <c r="Q46" i="16"/>
  <c r="S49" i="16"/>
  <c r="Q52" i="16"/>
  <c r="Q54" i="16"/>
  <c r="R57" i="16"/>
  <c r="S61" i="16"/>
  <c r="O5" i="16"/>
  <c r="Y5" i="16"/>
  <c r="O6" i="16"/>
  <c r="N8" i="16"/>
  <c r="W8" i="16"/>
  <c r="P9" i="16"/>
  <c r="R12" i="16"/>
  <c r="Q13" i="16"/>
  <c r="R16" i="16"/>
  <c r="N18" i="16"/>
  <c r="P19" i="16"/>
  <c r="O20" i="16"/>
  <c r="Y21" i="16"/>
  <c r="O22" i="16"/>
  <c r="N24" i="16"/>
  <c r="W24" i="16"/>
  <c r="P25" i="16"/>
  <c r="R28" i="16"/>
  <c r="Q29" i="16"/>
  <c r="R32" i="16"/>
  <c r="N34" i="16"/>
  <c r="P35" i="16"/>
  <c r="O36" i="16"/>
  <c r="Y37" i="16"/>
  <c r="O38" i="16"/>
  <c r="N40" i="16"/>
  <c r="X40" i="16"/>
  <c r="P41" i="16"/>
  <c r="R42" i="16"/>
  <c r="R46" i="16"/>
  <c r="O47" i="16"/>
  <c r="O49" i="16"/>
  <c r="T49" i="16"/>
  <c r="R50" i="16"/>
  <c r="R54" i="16"/>
  <c r="N55" i="16"/>
  <c r="S57" i="16"/>
  <c r="Q58" i="16"/>
  <c r="S59" i="16"/>
  <c r="Q60" i="16"/>
  <c r="N61" i="16"/>
  <c r="S63" i="16"/>
  <c r="R65" i="16"/>
  <c r="P66" i="16"/>
  <c r="S67" i="16"/>
  <c r="R6" i="16"/>
  <c r="P7" i="16"/>
  <c r="N12" i="16"/>
  <c r="U13" i="16"/>
  <c r="R22" i="16"/>
  <c r="P23" i="16"/>
  <c r="N28" i="16"/>
  <c r="U29" i="16"/>
  <c r="N30" i="16"/>
  <c r="S32" i="16"/>
  <c r="R38" i="16"/>
  <c r="P39" i="16"/>
  <c r="Q40" i="16"/>
  <c r="N42" i="16"/>
  <c r="N43" i="16"/>
  <c r="S45" i="16"/>
  <c r="N50" i="16"/>
  <c r="N51" i="16"/>
  <c r="S53" i="16"/>
  <c r="O55" i="16"/>
  <c r="T57" i="16"/>
  <c r="X60" i="16"/>
  <c r="O61" i="16"/>
  <c r="X61" i="16"/>
  <c r="Q62" i="16"/>
  <c r="S65" i="16"/>
  <c r="Q16" i="16"/>
  <c r="N14" i="16"/>
  <c r="S16" i="16"/>
  <c r="Q5" i="16"/>
  <c r="R8" i="16"/>
  <c r="P11" i="16"/>
  <c r="Y13" i="16"/>
  <c r="P17" i="16"/>
  <c r="R20" i="16"/>
  <c r="Q21" i="16"/>
  <c r="R24" i="16"/>
  <c r="P27" i="16"/>
  <c r="Y29" i="16"/>
  <c r="P33" i="16"/>
  <c r="R36" i="16"/>
  <c r="Q37" i="16"/>
  <c r="P42" i="16"/>
  <c r="Q44" i="16"/>
  <c r="S47" i="16"/>
  <c r="R49" i="16"/>
  <c r="P50" i="16"/>
  <c r="S55" i="16"/>
  <c r="X56" i="16"/>
  <c r="P57" i="16"/>
  <c r="O59" i="16"/>
  <c r="R62" i="16"/>
  <c r="O65" i="16"/>
  <c r="R66" i="16"/>
  <c r="W11" i="16"/>
  <c r="W19" i="16"/>
  <c r="S23" i="16"/>
  <c r="Y26" i="16"/>
  <c r="Y6" i="16"/>
  <c r="W7" i="16"/>
  <c r="O10" i="16"/>
  <c r="S11" i="16"/>
  <c r="Y14" i="16"/>
  <c r="W15" i="16"/>
  <c r="O18" i="16"/>
  <c r="S19" i="16"/>
  <c r="Y22" i="16"/>
  <c r="W23" i="16"/>
  <c r="O26" i="16"/>
  <c r="S27" i="16"/>
  <c r="Y30" i="16"/>
  <c r="W31" i="16"/>
  <c r="O34" i="16"/>
  <c r="S35" i="16"/>
  <c r="Y38" i="16"/>
  <c r="W39" i="16"/>
  <c r="X43" i="16"/>
  <c r="R43" i="16"/>
  <c r="P43" i="16"/>
  <c r="V48" i="16"/>
  <c r="P48" i="16"/>
  <c r="N48" i="16"/>
  <c r="X55" i="16"/>
  <c r="R55" i="16"/>
  <c r="P55" i="16"/>
  <c r="N59" i="16"/>
  <c r="Y7" i="16"/>
  <c r="O8" i="16"/>
  <c r="Q10" i="16"/>
  <c r="O11" i="16"/>
  <c r="Y15" i="16"/>
  <c r="O16" i="16"/>
  <c r="Q18" i="16"/>
  <c r="O19" i="16"/>
  <c r="O24" i="16"/>
  <c r="Q26" i="16"/>
  <c r="O27" i="16"/>
  <c r="Y31" i="16"/>
  <c r="O32" i="16"/>
  <c r="Q34" i="16"/>
  <c r="O35" i="16"/>
  <c r="Y39" i="16"/>
  <c r="O40" i="16"/>
  <c r="N41" i="16"/>
  <c r="V44" i="16"/>
  <c r="P44" i="16"/>
  <c r="N44" i="16"/>
  <c r="N47" i="16"/>
  <c r="X51" i="16"/>
  <c r="R51" i="16"/>
  <c r="P51" i="16"/>
  <c r="X52" i="16"/>
  <c r="V56" i="16"/>
  <c r="P56" i="16"/>
  <c r="N56" i="16"/>
  <c r="Y10" i="16"/>
  <c r="Y18" i="16"/>
  <c r="W27" i="16"/>
  <c r="Y34" i="16"/>
  <c r="W35" i="16"/>
  <c r="V52" i="16"/>
  <c r="P52" i="16"/>
  <c r="X59" i="16"/>
  <c r="R59" i="16"/>
  <c r="T64" i="16"/>
  <c r="N64" i="16"/>
  <c r="R64" i="16"/>
  <c r="X64" i="16"/>
  <c r="Q6" i="16"/>
  <c r="O7" i="16"/>
  <c r="Q14" i="16"/>
  <c r="O15" i="16"/>
  <c r="Q22" i="16"/>
  <c r="O23" i="16"/>
  <c r="Q30" i="16"/>
  <c r="O31" i="16"/>
  <c r="Q38" i="16"/>
  <c r="O39" i="16"/>
  <c r="X41" i="16"/>
  <c r="X47" i="16"/>
  <c r="R47" i="16"/>
  <c r="X48" i="16"/>
  <c r="V60" i="16"/>
  <c r="P60" i="16"/>
  <c r="V63" i="16"/>
  <c r="P63" i="16"/>
  <c r="N67" i="16"/>
  <c r="R68" i="16"/>
  <c r="N5" i="16"/>
  <c r="R5" i="16"/>
  <c r="P6" i="16"/>
  <c r="N7" i="16"/>
  <c r="R7" i="16"/>
  <c r="P8" i="16"/>
  <c r="N9" i="16"/>
  <c r="R9" i="16"/>
  <c r="P10" i="16"/>
  <c r="N11" i="16"/>
  <c r="R11" i="16"/>
  <c r="P12" i="16"/>
  <c r="N13" i="16"/>
  <c r="R13" i="16"/>
  <c r="P14" i="16"/>
  <c r="N15" i="16"/>
  <c r="R15" i="16"/>
  <c r="P16" i="16"/>
  <c r="N17" i="16"/>
  <c r="R17" i="16"/>
  <c r="P18" i="16"/>
  <c r="N19" i="16"/>
  <c r="R19" i="16"/>
  <c r="P20" i="16"/>
  <c r="N21" i="16"/>
  <c r="R21" i="16"/>
  <c r="P22" i="16"/>
  <c r="N23" i="16"/>
  <c r="R23" i="16"/>
  <c r="P24" i="16"/>
  <c r="N25" i="16"/>
  <c r="R25" i="16"/>
  <c r="P26" i="16"/>
  <c r="N27" i="16"/>
  <c r="R27" i="16"/>
  <c r="P28" i="16"/>
  <c r="N29" i="16"/>
  <c r="R29" i="16"/>
  <c r="P30" i="16"/>
  <c r="N31" i="16"/>
  <c r="R31" i="16"/>
  <c r="P32" i="16"/>
  <c r="N33" i="16"/>
  <c r="R33" i="16"/>
  <c r="P34" i="16"/>
  <c r="N35" i="16"/>
  <c r="R35" i="16"/>
  <c r="P36" i="16"/>
  <c r="N37" i="16"/>
  <c r="R37" i="16"/>
  <c r="P38" i="16"/>
  <c r="N39" i="16"/>
  <c r="R39" i="16"/>
  <c r="P40" i="16"/>
  <c r="P45" i="16"/>
  <c r="N46" i="16"/>
  <c r="P53" i="16"/>
  <c r="N54" i="16"/>
  <c r="P61" i="16"/>
  <c r="N62" i="16"/>
  <c r="R63" i="16"/>
  <c r="P64" i="16"/>
  <c r="T68" i="16"/>
  <c r="P67" i="16"/>
  <c r="V68" i="16"/>
  <c r="R67" i="16"/>
  <c r="O42" i="16"/>
  <c r="S42" i="16"/>
  <c r="Q43" i="16"/>
  <c r="O44" i="16"/>
  <c r="S44" i="16"/>
  <c r="Q45" i="16"/>
  <c r="O46" i="16"/>
  <c r="S46" i="16"/>
  <c r="Q47" i="16"/>
  <c r="O48" i="16"/>
  <c r="S48" i="16"/>
  <c r="Q49" i="16"/>
  <c r="O50" i="16"/>
  <c r="S50" i="16"/>
  <c r="Q51" i="16"/>
  <c r="O52" i="16"/>
  <c r="S52" i="16"/>
  <c r="Q53" i="16"/>
  <c r="O54" i="16"/>
  <c r="S54" i="16"/>
  <c r="Q55" i="16"/>
  <c r="O56" i="16"/>
  <c r="S56" i="16"/>
  <c r="Q57" i="16"/>
  <c r="O58" i="16"/>
  <c r="S58" i="16"/>
  <c r="Q59" i="16"/>
  <c r="O60" i="16"/>
  <c r="S60" i="16"/>
  <c r="Q61" i="16"/>
  <c r="O62" i="16"/>
  <c r="S62" i="16"/>
  <c r="Q63" i="16"/>
  <c r="O64" i="16"/>
  <c r="S64" i="16"/>
  <c r="Q65" i="16"/>
  <c r="O66" i="16"/>
  <c r="S66" i="16"/>
  <c r="Q67" i="16"/>
  <c r="O68" i="16"/>
  <c r="S68" i="16"/>
  <c r="W68" i="16"/>
  <c r="Y68" i="14" l="1"/>
  <c r="X68" i="14"/>
  <c r="W68" i="14"/>
  <c r="V68" i="14"/>
  <c r="U68" i="14"/>
  <c r="T68" i="14"/>
  <c r="S68" i="14"/>
  <c r="R68" i="14"/>
  <c r="Q68" i="14"/>
  <c r="P68" i="14"/>
  <c r="O68" i="14"/>
  <c r="N68" i="14"/>
  <c r="Y67" i="14"/>
  <c r="X67" i="14"/>
  <c r="W67" i="14"/>
  <c r="V67" i="14"/>
  <c r="U67" i="14"/>
  <c r="T67" i="14"/>
  <c r="S67" i="14"/>
  <c r="R67" i="14"/>
  <c r="Q67" i="14"/>
  <c r="P67" i="14"/>
  <c r="O67" i="14"/>
  <c r="N67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Y65" i="14"/>
  <c r="X65" i="14"/>
  <c r="W65" i="14"/>
  <c r="V65" i="14"/>
  <c r="U65" i="14"/>
  <c r="T65" i="14"/>
  <c r="S65" i="14"/>
  <c r="R65" i="14"/>
  <c r="Q65" i="14"/>
  <c r="P65" i="14"/>
  <c r="O65" i="14"/>
  <c r="N65" i="14"/>
  <c r="Y64" i="14"/>
  <c r="X64" i="14"/>
  <c r="W64" i="14"/>
  <c r="V64" i="14"/>
  <c r="U64" i="14"/>
  <c r="T64" i="14"/>
  <c r="S64" i="14"/>
  <c r="R64" i="14"/>
  <c r="Q64" i="14"/>
  <c r="P64" i="14"/>
  <c r="O64" i="14"/>
  <c r="N64" i="14"/>
  <c r="Y63" i="14"/>
  <c r="X63" i="14"/>
  <c r="W63" i="14"/>
  <c r="V63" i="14"/>
  <c r="U63" i="14"/>
  <c r="T63" i="14"/>
  <c r="S63" i="14"/>
  <c r="R63" i="14"/>
  <c r="Q63" i="14"/>
  <c r="P63" i="14"/>
  <c r="O63" i="14"/>
  <c r="N63" i="14"/>
  <c r="Y62" i="14"/>
  <c r="X62" i="14"/>
  <c r="W62" i="14"/>
  <c r="V62" i="14"/>
  <c r="U62" i="14"/>
  <c r="T62" i="14"/>
  <c r="S62" i="14"/>
  <c r="R62" i="14"/>
  <c r="Q62" i="14"/>
  <c r="P62" i="14"/>
  <c r="O62" i="14"/>
  <c r="N62" i="14"/>
  <c r="Y61" i="14"/>
  <c r="X61" i="14"/>
  <c r="W61" i="14"/>
  <c r="V61" i="14"/>
  <c r="U61" i="14"/>
  <c r="T61" i="14"/>
  <c r="S61" i="14"/>
  <c r="R61" i="14"/>
  <c r="Q61" i="14"/>
  <c r="P61" i="14"/>
  <c r="O61" i="14"/>
  <c r="N61" i="14"/>
  <c r="Y60" i="14"/>
  <c r="X60" i="14"/>
  <c r="W60" i="14"/>
  <c r="V60" i="14"/>
  <c r="U60" i="14"/>
  <c r="T60" i="14"/>
  <c r="S60" i="14"/>
  <c r="R60" i="14"/>
  <c r="Q60" i="14"/>
  <c r="P60" i="14"/>
  <c r="O60" i="14"/>
  <c r="N60" i="14"/>
  <c r="Y59" i="14"/>
  <c r="X59" i="14"/>
  <c r="W59" i="14"/>
  <c r="V59" i="14"/>
  <c r="U59" i="14"/>
  <c r="T59" i="14"/>
  <c r="S59" i="14"/>
  <c r="R59" i="14"/>
  <c r="Q59" i="14"/>
  <c r="P59" i="14"/>
  <c r="O59" i="14"/>
  <c r="N59" i="14"/>
  <c r="Y58" i="14"/>
  <c r="X58" i="14"/>
  <c r="W58" i="14"/>
  <c r="V58" i="14"/>
  <c r="U58" i="14"/>
  <c r="T58" i="14"/>
  <c r="S58" i="14"/>
  <c r="R58" i="14"/>
  <c r="Q58" i="14"/>
  <c r="P58" i="14"/>
  <c r="O58" i="14"/>
  <c r="N58" i="14"/>
  <c r="Y57" i="14"/>
  <c r="X57" i="14"/>
  <c r="W57" i="14"/>
  <c r="V57" i="14"/>
  <c r="U57" i="14"/>
  <c r="T57" i="14"/>
  <c r="S57" i="14"/>
  <c r="R57" i="14"/>
  <c r="Q57" i="14"/>
  <c r="P57" i="14"/>
  <c r="O57" i="14"/>
  <c r="N57" i="14"/>
  <c r="Y56" i="14"/>
  <c r="X56" i="14"/>
  <c r="W56" i="14"/>
  <c r="V56" i="14"/>
  <c r="U56" i="14"/>
  <c r="T56" i="14"/>
  <c r="S56" i="14"/>
  <c r="R56" i="14"/>
  <c r="Q56" i="14"/>
  <c r="P56" i="14"/>
  <c r="O56" i="14"/>
  <c r="N56" i="14"/>
  <c r="Y55" i="14"/>
  <c r="X55" i="14"/>
  <c r="W55" i="14"/>
  <c r="V55" i="14"/>
  <c r="U55" i="14"/>
  <c r="T55" i="14"/>
  <c r="S55" i="14"/>
  <c r="R55" i="14"/>
  <c r="Q55" i="14"/>
  <c r="P55" i="14"/>
  <c r="O55" i="14"/>
  <c r="N55" i="14"/>
  <c r="Y54" i="14"/>
  <c r="X54" i="14"/>
  <c r="W54" i="14"/>
  <c r="V54" i="14"/>
  <c r="U54" i="14"/>
  <c r="T54" i="14"/>
  <c r="S54" i="14"/>
  <c r="R54" i="14"/>
  <c r="Q54" i="14"/>
  <c r="P54" i="14"/>
  <c r="O54" i="14"/>
  <c r="N54" i="14"/>
  <c r="Y53" i="14"/>
  <c r="X53" i="14"/>
  <c r="W53" i="14"/>
  <c r="V53" i="14"/>
  <c r="U53" i="14"/>
  <c r="T53" i="14"/>
  <c r="S53" i="14"/>
  <c r="R53" i="14"/>
  <c r="Q53" i="14"/>
  <c r="P53" i="14"/>
  <c r="O53" i="14"/>
  <c r="N53" i="14"/>
  <c r="Y52" i="14"/>
  <c r="X52" i="14"/>
  <c r="W52" i="14"/>
  <c r="V52" i="14"/>
  <c r="U52" i="14"/>
  <c r="T52" i="14"/>
  <c r="S52" i="14"/>
  <c r="R52" i="14"/>
  <c r="Q52" i="14"/>
  <c r="P52" i="14"/>
  <c r="O52" i="14"/>
  <c r="N52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Y50" i="14"/>
  <c r="X50" i="14"/>
  <c r="W50" i="14"/>
  <c r="V50" i="14"/>
  <c r="U50" i="14"/>
  <c r="T50" i="14"/>
  <c r="S50" i="14"/>
  <c r="R50" i="14"/>
  <c r="Q50" i="14"/>
  <c r="P50" i="14"/>
  <c r="O50" i="14"/>
  <c r="N50" i="14"/>
  <c r="Y49" i="14"/>
  <c r="X49" i="14"/>
  <c r="W49" i="14"/>
  <c r="V49" i="14"/>
  <c r="U49" i="14"/>
  <c r="T49" i="14"/>
  <c r="S49" i="14"/>
  <c r="R49" i="14"/>
  <c r="Q49" i="14"/>
  <c r="P49" i="14"/>
  <c r="O49" i="14"/>
  <c r="N49" i="14"/>
  <c r="Y48" i="14"/>
  <c r="X48" i="14"/>
  <c r="W48" i="14"/>
  <c r="V48" i="14"/>
  <c r="U48" i="14"/>
  <c r="T48" i="14"/>
  <c r="S48" i="14"/>
  <c r="R48" i="14"/>
  <c r="Q48" i="14"/>
  <c r="P48" i="14"/>
  <c r="O48" i="14"/>
  <c r="N48" i="14"/>
  <c r="Y47" i="14"/>
  <c r="X47" i="14"/>
  <c r="W47" i="14"/>
  <c r="V47" i="14"/>
  <c r="U47" i="14"/>
  <c r="T47" i="14"/>
  <c r="S47" i="14"/>
  <c r="R47" i="14"/>
  <c r="Q47" i="14"/>
  <c r="P47" i="14"/>
  <c r="O47" i="14"/>
  <c r="N47" i="14"/>
  <c r="Y46" i="14"/>
  <c r="X46" i="14"/>
  <c r="W46" i="14"/>
  <c r="V46" i="14"/>
  <c r="U46" i="14"/>
  <c r="T46" i="14"/>
  <c r="S46" i="14"/>
  <c r="R46" i="14"/>
  <c r="Q46" i="14"/>
  <c r="P46" i="14"/>
  <c r="O46" i="14"/>
  <c r="N46" i="14"/>
  <c r="Y45" i="14"/>
  <c r="X45" i="14"/>
  <c r="W45" i="14"/>
  <c r="V45" i="14"/>
  <c r="U45" i="14"/>
  <c r="T45" i="14"/>
  <c r="S45" i="14"/>
  <c r="R45" i="14"/>
  <c r="Q45" i="14"/>
  <c r="P45" i="14"/>
  <c r="O45" i="14"/>
  <c r="N45" i="14"/>
  <c r="Y44" i="14"/>
  <c r="X44" i="14"/>
  <c r="W44" i="14"/>
  <c r="V44" i="14"/>
  <c r="U44" i="14"/>
  <c r="T44" i="14"/>
  <c r="S44" i="14"/>
  <c r="R44" i="14"/>
  <c r="Q44" i="14"/>
  <c r="P44" i="14"/>
  <c r="O44" i="14"/>
  <c r="N44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Y42" i="14"/>
  <c r="X42" i="14"/>
  <c r="W42" i="14"/>
  <c r="V42" i="14"/>
  <c r="U42" i="14"/>
  <c r="T42" i="14"/>
  <c r="S42" i="14"/>
  <c r="R42" i="14"/>
  <c r="Q42" i="14"/>
  <c r="P42" i="14"/>
  <c r="O42" i="14"/>
  <c r="N42" i="14"/>
  <c r="Y41" i="14"/>
  <c r="X41" i="14"/>
  <c r="W41" i="14"/>
  <c r="V41" i="14"/>
  <c r="U41" i="14"/>
  <c r="T41" i="14"/>
  <c r="S41" i="14"/>
  <c r="R41" i="14"/>
  <c r="Q41" i="14"/>
  <c r="P41" i="14"/>
  <c r="O41" i="14"/>
  <c r="N41" i="14"/>
  <c r="Y40" i="14"/>
  <c r="X40" i="14"/>
  <c r="W40" i="14"/>
  <c r="V40" i="14"/>
  <c r="U40" i="14"/>
  <c r="T40" i="14"/>
  <c r="S40" i="14"/>
  <c r="R40" i="14"/>
  <c r="Q40" i="14"/>
  <c r="P40" i="14"/>
  <c r="O40" i="14"/>
  <c r="N40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Y38" i="14"/>
  <c r="X38" i="14"/>
  <c r="W38" i="14"/>
  <c r="V38" i="14"/>
  <c r="U38" i="14"/>
  <c r="T38" i="14"/>
  <c r="S38" i="14"/>
  <c r="R38" i="14"/>
  <c r="Q38" i="14"/>
  <c r="P38" i="14"/>
  <c r="O38" i="14"/>
  <c r="N38" i="14"/>
  <c r="Y37" i="14"/>
  <c r="X37" i="14"/>
  <c r="W37" i="14"/>
  <c r="V37" i="14"/>
  <c r="U37" i="14"/>
  <c r="T37" i="14"/>
  <c r="S37" i="14"/>
  <c r="R37" i="14"/>
  <c r="Q37" i="14"/>
  <c r="P37" i="14"/>
  <c r="O37" i="14"/>
  <c r="N37" i="14"/>
  <c r="Y36" i="14"/>
  <c r="X36" i="14"/>
  <c r="W36" i="14"/>
  <c r="V36" i="14"/>
  <c r="U36" i="14"/>
  <c r="T36" i="14"/>
  <c r="S36" i="14"/>
  <c r="R36" i="14"/>
  <c r="Q36" i="14"/>
  <c r="P36" i="14"/>
  <c r="O36" i="14"/>
  <c r="N36" i="14"/>
  <c r="Y35" i="14"/>
  <c r="X35" i="14"/>
  <c r="W35" i="14"/>
  <c r="V35" i="14"/>
  <c r="U35" i="14"/>
  <c r="T35" i="14"/>
  <c r="S35" i="14"/>
  <c r="R35" i="14"/>
  <c r="Q35" i="14"/>
  <c r="P35" i="14"/>
  <c r="O35" i="14"/>
  <c r="N35" i="14"/>
  <c r="Y34" i="14"/>
  <c r="X34" i="14"/>
  <c r="W34" i="14"/>
  <c r="V34" i="14"/>
  <c r="U34" i="14"/>
  <c r="T34" i="14"/>
  <c r="S34" i="14"/>
  <c r="R34" i="14"/>
  <c r="Q34" i="14"/>
  <c r="P34" i="14"/>
  <c r="O34" i="14"/>
  <c r="N34" i="14"/>
  <c r="Y33" i="14"/>
  <c r="X33" i="14"/>
  <c r="W33" i="14"/>
  <c r="V33" i="14"/>
  <c r="U33" i="14"/>
  <c r="T33" i="14"/>
  <c r="S33" i="14"/>
  <c r="R33" i="14"/>
  <c r="Q33" i="14"/>
  <c r="P33" i="14"/>
  <c r="O33" i="14"/>
  <c r="N33" i="14"/>
  <c r="Y32" i="14"/>
  <c r="X32" i="14"/>
  <c r="W32" i="14"/>
  <c r="V32" i="14"/>
  <c r="U32" i="14"/>
  <c r="T32" i="14"/>
  <c r="S32" i="14"/>
  <c r="R32" i="14"/>
  <c r="Q32" i="14"/>
  <c r="P32" i="14"/>
  <c r="O32" i="14"/>
  <c r="N32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Y29" i="14"/>
  <c r="X29" i="14"/>
  <c r="W29" i="14"/>
  <c r="V29" i="14"/>
  <c r="U29" i="14"/>
  <c r="T29" i="14"/>
  <c r="S29" i="14"/>
  <c r="R29" i="14"/>
  <c r="Q29" i="14"/>
  <c r="P29" i="14"/>
  <c r="O29" i="14"/>
  <c r="N29" i="14"/>
  <c r="Y28" i="14"/>
  <c r="X28" i="14"/>
  <c r="W28" i="14"/>
  <c r="V28" i="14"/>
  <c r="U28" i="14"/>
  <c r="T28" i="14"/>
  <c r="S28" i="14"/>
  <c r="R28" i="14"/>
  <c r="Q28" i="14"/>
  <c r="P28" i="14"/>
  <c r="O28" i="14"/>
  <c r="N28" i="14"/>
  <c r="Y27" i="14"/>
  <c r="X27" i="14"/>
  <c r="W27" i="14"/>
  <c r="V27" i="14"/>
  <c r="U27" i="14"/>
  <c r="T27" i="14"/>
  <c r="S27" i="14"/>
  <c r="R27" i="14"/>
  <c r="Q27" i="14"/>
  <c r="P27" i="14"/>
  <c r="O27" i="14"/>
  <c r="N27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Y25" i="14"/>
  <c r="X25" i="14"/>
  <c r="W25" i="14"/>
  <c r="V25" i="14"/>
  <c r="U25" i="14"/>
  <c r="T25" i="14"/>
  <c r="S25" i="14"/>
  <c r="R25" i="14"/>
  <c r="Q25" i="14"/>
  <c r="P25" i="14"/>
  <c r="O25" i="14"/>
  <c r="N25" i="14"/>
  <c r="Y24" i="14"/>
  <c r="X24" i="14"/>
  <c r="W24" i="14"/>
  <c r="V24" i="14"/>
  <c r="U24" i="14"/>
  <c r="T24" i="14"/>
  <c r="S24" i="14"/>
  <c r="R24" i="14"/>
  <c r="Q24" i="14"/>
  <c r="P24" i="14"/>
  <c r="O24" i="14"/>
  <c r="N24" i="14"/>
  <c r="Y23" i="14"/>
  <c r="X23" i="14"/>
  <c r="W23" i="14"/>
  <c r="V23" i="14"/>
  <c r="U23" i="14"/>
  <c r="T23" i="14"/>
  <c r="S23" i="14"/>
  <c r="R23" i="14"/>
  <c r="Q23" i="14"/>
  <c r="P23" i="14"/>
  <c r="O23" i="14"/>
  <c r="N23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Y20" i="14"/>
  <c r="X20" i="14"/>
  <c r="W20" i="14"/>
  <c r="V20" i="14"/>
  <c r="U20" i="14"/>
  <c r="T20" i="14"/>
  <c r="S20" i="14"/>
  <c r="R20" i="14"/>
  <c r="Q20" i="14"/>
  <c r="P20" i="14"/>
  <c r="O20" i="14"/>
  <c r="N20" i="14"/>
  <c r="Y19" i="14"/>
  <c r="X19" i="14"/>
  <c r="W19" i="14"/>
  <c r="V19" i="14"/>
  <c r="U19" i="14"/>
  <c r="T19" i="14"/>
  <c r="S19" i="14"/>
  <c r="R19" i="14"/>
  <c r="Q19" i="14"/>
  <c r="P19" i="14"/>
  <c r="O19" i="14"/>
  <c r="N19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Y16" i="14"/>
  <c r="X16" i="14"/>
  <c r="W16" i="14"/>
  <c r="V16" i="14"/>
  <c r="U16" i="14"/>
  <c r="T16" i="14"/>
  <c r="S16" i="14"/>
  <c r="R16" i="14"/>
  <c r="Q16" i="14"/>
  <c r="P16" i="14"/>
  <c r="O16" i="14"/>
  <c r="N16" i="14"/>
  <c r="Y15" i="14"/>
  <c r="X15" i="14"/>
  <c r="W15" i="14"/>
  <c r="V15" i="14"/>
  <c r="U15" i="14"/>
  <c r="T15" i="14"/>
  <c r="S15" i="14"/>
  <c r="R15" i="14"/>
  <c r="Q15" i="14"/>
  <c r="P15" i="14"/>
  <c r="O15" i="14"/>
  <c r="N15" i="14"/>
  <c r="Y14" i="14"/>
  <c r="X14" i="14"/>
  <c r="W14" i="14"/>
  <c r="V14" i="14"/>
  <c r="U14" i="14"/>
  <c r="T14" i="14"/>
  <c r="S14" i="14"/>
  <c r="R14" i="14"/>
  <c r="Q14" i="14"/>
  <c r="P14" i="14"/>
  <c r="O14" i="14"/>
  <c r="N14" i="14"/>
  <c r="Y13" i="14"/>
  <c r="X13" i="14"/>
  <c r="W13" i="14"/>
  <c r="V13" i="14"/>
  <c r="U13" i="14"/>
  <c r="T13" i="14"/>
  <c r="S13" i="14"/>
  <c r="R13" i="14"/>
  <c r="Q13" i="14"/>
  <c r="P13" i="14"/>
  <c r="O13" i="14"/>
  <c r="N13" i="14"/>
  <c r="Y12" i="14"/>
  <c r="X12" i="14"/>
  <c r="W12" i="14"/>
  <c r="V12" i="14"/>
  <c r="U12" i="14"/>
  <c r="T12" i="14"/>
  <c r="S12" i="14"/>
  <c r="R12" i="14"/>
  <c r="Q12" i="14"/>
  <c r="P12" i="14"/>
  <c r="O12" i="14"/>
  <c r="N12" i="14"/>
  <c r="Y11" i="14"/>
  <c r="X11" i="14"/>
  <c r="W11" i="14"/>
  <c r="V11" i="14"/>
  <c r="U11" i="14"/>
  <c r="T11" i="14"/>
  <c r="S11" i="14"/>
  <c r="R11" i="14"/>
  <c r="Q11" i="14"/>
  <c r="P11" i="14"/>
  <c r="O11" i="14"/>
  <c r="N11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Y9" i="14"/>
  <c r="X9" i="14"/>
  <c r="W9" i="14"/>
  <c r="V9" i="14"/>
  <c r="U9" i="14"/>
  <c r="T9" i="14"/>
  <c r="S9" i="14"/>
  <c r="R9" i="14"/>
  <c r="Q9" i="14"/>
  <c r="P9" i="14"/>
  <c r="O9" i="14"/>
  <c r="N9" i="14"/>
  <c r="Y8" i="14"/>
  <c r="X8" i="14"/>
  <c r="W8" i="14"/>
  <c r="V8" i="14"/>
  <c r="U8" i="14"/>
  <c r="T8" i="14"/>
  <c r="S8" i="14"/>
  <c r="R8" i="14"/>
  <c r="Q8" i="14"/>
  <c r="P8" i="14"/>
  <c r="O8" i="14"/>
  <c r="N8" i="14"/>
  <c r="Y7" i="14"/>
  <c r="X7" i="14"/>
  <c r="W7" i="14"/>
  <c r="V7" i="14"/>
  <c r="U7" i="14"/>
  <c r="T7" i="14"/>
  <c r="S7" i="14"/>
  <c r="R7" i="14"/>
  <c r="Q7" i="14"/>
  <c r="P7" i="14"/>
  <c r="O7" i="14"/>
  <c r="N7" i="14"/>
  <c r="Y6" i="14"/>
  <c r="X6" i="14"/>
  <c r="W6" i="14"/>
  <c r="V6" i="14"/>
  <c r="U6" i="14"/>
  <c r="T6" i="14"/>
  <c r="S6" i="14"/>
  <c r="R6" i="14"/>
  <c r="Q6" i="14"/>
  <c r="P6" i="14"/>
  <c r="O6" i="14"/>
  <c r="N6" i="14"/>
  <c r="Y5" i="14"/>
  <c r="X5" i="14"/>
  <c r="W5" i="14"/>
  <c r="V5" i="14"/>
  <c r="U5" i="14"/>
  <c r="T5" i="14"/>
  <c r="S5" i="14"/>
  <c r="R5" i="14"/>
  <c r="Q5" i="14"/>
  <c r="P5" i="14"/>
  <c r="O5" i="14"/>
  <c r="N5" i="14"/>
  <c r="Y68" i="13"/>
  <c r="X68" i="13"/>
  <c r="W68" i="13"/>
  <c r="V68" i="13"/>
  <c r="U68" i="13"/>
  <c r="T68" i="13"/>
  <c r="S68" i="13"/>
  <c r="R68" i="13"/>
  <c r="Q68" i="13"/>
  <c r="P68" i="13"/>
  <c r="O68" i="13"/>
  <c r="N68" i="13"/>
  <c r="Y67" i="13"/>
  <c r="X67" i="13"/>
  <c r="W67" i="13"/>
  <c r="V67" i="13"/>
  <c r="U67" i="13"/>
  <c r="T67" i="13"/>
  <c r="S67" i="13"/>
  <c r="R67" i="13"/>
  <c r="Q67" i="13"/>
  <c r="P67" i="13"/>
  <c r="O67" i="13"/>
  <c r="N67" i="13"/>
  <c r="Y66" i="13"/>
  <c r="X66" i="13"/>
  <c r="W66" i="13"/>
  <c r="V66" i="13"/>
  <c r="U66" i="13"/>
  <c r="T66" i="13"/>
  <c r="S66" i="13"/>
  <c r="R66" i="13"/>
  <c r="Q66" i="13"/>
  <c r="P66" i="13"/>
  <c r="O66" i="13"/>
  <c r="N66" i="13"/>
  <c r="Y65" i="13"/>
  <c r="X65" i="13"/>
  <c r="W65" i="13"/>
  <c r="V65" i="13"/>
  <c r="U65" i="13"/>
  <c r="T65" i="13"/>
  <c r="S65" i="13"/>
  <c r="R65" i="13"/>
  <c r="Q65" i="13"/>
  <c r="P65" i="13"/>
  <c r="O65" i="13"/>
  <c r="N65" i="13"/>
  <c r="Y64" i="13"/>
  <c r="X64" i="13"/>
  <c r="W64" i="13"/>
  <c r="V64" i="13"/>
  <c r="U64" i="13"/>
  <c r="T64" i="13"/>
  <c r="S64" i="13"/>
  <c r="R64" i="13"/>
  <c r="Q64" i="13"/>
  <c r="P64" i="13"/>
  <c r="O64" i="13"/>
  <c r="N64" i="13"/>
  <c r="Y63" i="13"/>
  <c r="X63" i="13"/>
  <c r="W63" i="13"/>
  <c r="V63" i="13"/>
  <c r="U63" i="13"/>
  <c r="T63" i="13"/>
  <c r="S63" i="13"/>
  <c r="R63" i="13"/>
  <c r="Q63" i="13"/>
  <c r="P63" i="13"/>
  <c r="O63" i="13"/>
  <c r="N63" i="13"/>
  <c r="Y62" i="13"/>
  <c r="X62" i="13"/>
  <c r="W62" i="13"/>
  <c r="V62" i="13"/>
  <c r="U62" i="13"/>
  <c r="T62" i="13"/>
  <c r="S62" i="13"/>
  <c r="R62" i="13"/>
  <c r="Q62" i="13"/>
  <c r="P62" i="13"/>
  <c r="O62" i="13"/>
  <c r="N62" i="13"/>
  <c r="Y61" i="13"/>
  <c r="X61" i="13"/>
  <c r="W61" i="13"/>
  <c r="V61" i="13"/>
  <c r="U61" i="13"/>
  <c r="T61" i="13"/>
  <c r="S61" i="13"/>
  <c r="R61" i="13"/>
  <c r="Q61" i="13"/>
  <c r="P61" i="13"/>
  <c r="O61" i="13"/>
  <c r="N61" i="13"/>
  <c r="Y60" i="13"/>
  <c r="X60" i="13"/>
  <c r="W60" i="13"/>
  <c r="V60" i="13"/>
  <c r="U60" i="13"/>
  <c r="T60" i="13"/>
  <c r="S60" i="13"/>
  <c r="R60" i="13"/>
  <c r="Q60" i="13"/>
  <c r="P60" i="13"/>
  <c r="O60" i="13"/>
  <c r="N60" i="13"/>
  <c r="Y59" i="13"/>
  <c r="X59" i="13"/>
  <c r="W59" i="13"/>
  <c r="V59" i="13"/>
  <c r="U59" i="13"/>
  <c r="T59" i="13"/>
  <c r="S59" i="13"/>
  <c r="R59" i="13"/>
  <c r="Q59" i="13"/>
  <c r="P59" i="13"/>
  <c r="O59" i="13"/>
  <c r="N59" i="13"/>
  <c r="Y58" i="13"/>
  <c r="X58" i="13"/>
  <c r="W58" i="13"/>
  <c r="V58" i="13"/>
  <c r="U58" i="13"/>
  <c r="T58" i="13"/>
  <c r="S58" i="13"/>
  <c r="R58" i="13"/>
  <c r="Q58" i="13"/>
  <c r="P58" i="13"/>
  <c r="O58" i="13"/>
  <c r="N58" i="13"/>
  <c r="Y57" i="13"/>
  <c r="X57" i="13"/>
  <c r="W57" i="13"/>
  <c r="V57" i="13"/>
  <c r="U57" i="13"/>
  <c r="T57" i="13"/>
  <c r="S57" i="13"/>
  <c r="R57" i="13"/>
  <c r="Q57" i="13"/>
  <c r="P57" i="13"/>
  <c r="O57" i="13"/>
  <c r="N57" i="13"/>
  <c r="Y56" i="13"/>
  <c r="X56" i="13"/>
  <c r="W56" i="13"/>
  <c r="V56" i="13"/>
  <c r="U56" i="13"/>
  <c r="T56" i="13"/>
  <c r="S56" i="13"/>
  <c r="R56" i="13"/>
  <c r="Q56" i="13"/>
  <c r="P56" i="13"/>
  <c r="O56" i="13"/>
  <c r="N56" i="13"/>
  <c r="Y55" i="13"/>
  <c r="X55" i="13"/>
  <c r="W55" i="13"/>
  <c r="V55" i="13"/>
  <c r="U55" i="13"/>
  <c r="T55" i="13"/>
  <c r="S55" i="13"/>
  <c r="R55" i="13"/>
  <c r="Q55" i="13"/>
  <c r="P55" i="13"/>
  <c r="O55" i="13"/>
  <c r="N55" i="13"/>
  <c r="Y54" i="13"/>
  <c r="X54" i="13"/>
  <c r="W54" i="13"/>
  <c r="V54" i="13"/>
  <c r="U54" i="13"/>
  <c r="T54" i="13"/>
  <c r="S54" i="13"/>
  <c r="R54" i="13"/>
  <c r="Q54" i="13"/>
  <c r="P54" i="13"/>
  <c r="O54" i="13"/>
  <c r="N54" i="13"/>
  <c r="Y53" i="13"/>
  <c r="X53" i="13"/>
  <c r="W53" i="13"/>
  <c r="V53" i="13"/>
  <c r="U53" i="13"/>
  <c r="T53" i="13"/>
  <c r="S53" i="13"/>
  <c r="R53" i="13"/>
  <c r="Q53" i="13"/>
  <c r="P53" i="13"/>
  <c r="O53" i="13"/>
  <c r="N53" i="13"/>
  <c r="Y52" i="13"/>
  <c r="X52" i="13"/>
  <c r="W52" i="13"/>
  <c r="V52" i="13"/>
  <c r="U52" i="13"/>
  <c r="T52" i="13"/>
  <c r="S52" i="13"/>
  <c r="R52" i="13"/>
  <c r="Q52" i="13"/>
  <c r="P52" i="13"/>
  <c r="O52" i="13"/>
  <c r="N52" i="13"/>
  <c r="Y51" i="13"/>
  <c r="X51" i="13"/>
  <c r="W51" i="13"/>
  <c r="V51" i="13"/>
  <c r="U51" i="13"/>
  <c r="T51" i="13"/>
  <c r="S51" i="13"/>
  <c r="R51" i="13"/>
  <c r="Q51" i="13"/>
  <c r="P51" i="13"/>
  <c r="O51" i="13"/>
  <c r="N51" i="13"/>
  <c r="Y50" i="13"/>
  <c r="X50" i="13"/>
  <c r="W50" i="13"/>
  <c r="V50" i="13"/>
  <c r="U50" i="13"/>
  <c r="T50" i="13"/>
  <c r="S50" i="13"/>
  <c r="R50" i="13"/>
  <c r="Q50" i="13"/>
  <c r="P50" i="13"/>
  <c r="O50" i="13"/>
  <c r="N50" i="13"/>
  <c r="Y49" i="13"/>
  <c r="X49" i="13"/>
  <c r="W49" i="13"/>
  <c r="V49" i="13"/>
  <c r="U49" i="13"/>
  <c r="T49" i="13"/>
  <c r="S49" i="13"/>
  <c r="R49" i="13"/>
  <c r="Q49" i="13"/>
  <c r="P49" i="13"/>
  <c r="O49" i="13"/>
  <c r="N49" i="13"/>
  <c r="Y48" i="13"/>
  <c r="X48" i="13"/>
  <c r="W48" i="13"/>
  <c r="V48" i="13"/>
  <c r="U48" i="13"/>
  <c r="T48" i="13"/>
  <c r="S48" i="13"/>
  <c r="R48" i="13"/>
  <c r="Q48" i="13"/>
  <c r="P48" i="13"/>
  <c r="O48" i="13"/>
  <c r="N48" i="13"/>
  <c r="Y47" i="13"/>
  <c r="X47" i="13"/>
  <c r="W47" i="13"/>
  <c r="V47" i="13"/>
  <c r="U47" i="13"/>
  <c r="T47" i="13"/>
  <c r="S47" i="13"/>
  <c r="R47" i="13"/>
  <c r="Q47" i="13"/>
  <c r="P47" i="13"/>
  <c r="O47" i="13"/>
  <c r="N47" i="13"/>
  <c r="Y46" i="13"/>
  <c r="X46" i="13"/>
  <c r="W46" i="13"/>
  <c r="V46" i="13"/>
  <c r="U46" i="13"/>
  <c r="T46" i="13"/>
  <c r="S46" i="13"/>
  <c r="R46" i="13"/>
  <c r="Q46" i="13"/>
  <c r="P46" i="13"/>
  <c r="O46" i="13"/>
  <c r="N46" i="13"/>
  <c r="Y45" i="13"/>
  <c r="X45" i="13"/>
  <c r="W45" i="13"/>
  <c r="V45" i="13"/>
  <c r="U45" i="13"/>
  <c r="T45" i="13"/>
  <c r="S45" i="13"/>
  <c r="R45" i="13"/>
  <c r="Q45" i="13"/>
  <c r="P45" i="13"/>
  <c r="O45" i="13"/>
  <c r="N45" i="13"/>
  <c r="Y44" i="13"/>
  <c r="X44" i="13"/>
  <c r="W44" i="13"/>
  <c r="V44" i="13"/>
  <c r="U44" i="13"/>
  <c r="T44" i="13"/>
  <c r="S44" i="13"/>
  <c r="R44" i="13"/>
  <c r="Q44" i="13"/>
  <c r="P44" i="13"/>
  <c r="O44" i="13"/>
  <c r="N44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Y42" i="13"/>
  <c r="X42" i="13"/>
  <c r="W42" i="13"/>
  <c r="V42" i="13"/>
  <c r="U42" i="13"/>
  <c r="T42" i="13"/>
  <c r="S42" i="13"/>
  <c r="R42" i="13"/>
  <c r="Q42" i="13"/>
  <c r="P42" i="13"/>
  <c r="O42" i="13"/>
  <c r="N42" i="13"/>
  <c r="Y41" i="13"/>
  <c r="X41" i="13"/>
  <c r="W41" i="13"/>
  <c r="V41" i="13"/>
  <c r="U41" i="13"/>
  <c r="T41" i="13"/>
  <c r="S41" i="13"/>
  <c r="R41" i="13"/>
  <c r="Q41" i="13"/>
  <c r="P41" i="13"/>
  <c r="O41" i="13"/>
  <c r="N41" i="13"/>
  <c r="Y40" i="13"/>
  <c r="X40" i="13"/>
  <c r="W40" i="13"/>
  <c r="V40" i="13"/>
  <c r="U40" i="13"/>
  <c r="T40" i="13"/>
  <c r="S40" i="13"/>
  <c r="R40" i="13"/>
  <c r="Q40" i="13"/>
  <c r="P40" i="13"/>
  <c r="O40" i="13"/>
  <c r="N40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Y38" i="13"/>
  <c r="X38" i="13"/>
  <c r="W38" i="13"/>
  <c r="V38" i="13"/>
  <c r="U38" i="13"/>
  <c r="T38" i="13"/>
  <c r="S38" i="13"/>
  <c r="R38" i="13"/>
  <c r="Q38" i="13"/>
  <c r="P38" i="13"/>
  <c r="O38" i="13"/>
  <c r="N38" i="13"/>
  <c r="Y37" i="13"/>
  <c r="X37" i="13"/>
  <c r="W37" i="13"/>
  <c r="V37" i="13"/>
  <c r="U37" i="13"/>
  <c r="T37" i="13"/>
  <c r="S37" i="13"/>
  <c r="R37" i="13"/>
  <c r="Q37" i="13"/>
  <c r="P37" i="13"/>
  <c r="O37" i="13"/>
  <c r="N37" i="13"/>
  <c r="Y36" i="13"/>
  <c r="X36" i="13"/>
  <c r="W36" i="13"/>
  <c r="V36" i="13"/>
  <c r="U36" i="13"/>
  <c r="T36" i="13"/>
  <c r="S36" i="13"/>
  <c r="R36" i="13"/>
  <c r="Q36" i="13"/>
  <c r="P36" i="13"/>
  <c r="O36" i="13"/>
  <c r="N36" i="13"/>
  <c r="Y35" i="13"/>
  <c r="X35" i="13"/>
  <c r="W35" i="13"/>
  <c r="V35" i="13"/>
  <c r="U35" i="13"/>
  <c r="T35" i="13"/>
  <c r="S35" i="13"/>
  <c r="R35" i="13"/>
  <c r="Q35" i="13"/>
  <c r="P35" i="13"/>
  <c r="O35" i="13"/>
  <c r="N35" i="13"/>
  <c r="Y34" i="13"/>
  <c r="X34" i="13"/>
  <c r="W34" i="13"/>
  <c r="V34" i="13"/>
  <c r="U34" i="13"/>
  <c r="T34" i="13"/>
  <c r="S34" i="13"/>
  <c r="R34" i="13"/>
  <c r="Q34" i="13"/>
  <c r="P34" i="13"/>
  <c r="O34" i="13"/>
  <c r="N34" i="13"/>
  <c r="Y33" i="13"/>
  <c r="X33" i="13"/>
  <c r="W33" i="13"/>
  <c r="V33" i="13"/>
  <c r="U33" i="13"/>
  <c r="T33" i="13"/>
  <c r="S33" i="13"/>
  <c r="R33" i="13"/>
  <c r="Q33" i="13"/>
  <c r="P33" i="13"/>
  <c r="O33" i="13"/>
  <c r="N33" i="13"/>
  <c r="Y32" i="13"/>
  <c r="X32" i="13"/>
  <c r="W32" i="13"/>
  <c r="V32" i="13"/>
  <c r="U32" i="13"/>
  <c r="T32" i="13"/>
  <c r="S32" i="13"/>
  <c r="R32" i="13"/>
  <c r="Q32" i="13"/>
  <c r="P32" i="13"/>
  <c r="O32" i="13"/>
  <c r="N32" i="13"/>
  <c r="Y31" i="13"/>
  <c r="X31" i="13"/>
  <c r="W31" i="13"/>
  <c r="V31" i="13"/>
  <c r="U31" i="13"/>
  <c r="T31" i="13"/>
  <c r="S31" i="13"/>
  <c r="R31" i="13"/>
  <c r="Q31" i="13"/>
  <c r="P31" i="13"/>
  <c r="O31" i="13"/>
  <c r="N31" i="13"/>
  <c r="Y30" i="13"/>
  <c r="X30" i="13"/>
  <c r="W30" i="13"/>
  <c r="V30" i="13"/>
  <c r="U30" i="13"/>
  <c r="T30" i="13"/>
  <c r="S30" i="13"/>
  <c r="R30" i="13"/>
  <c r="Q30" i="13"/>
  <c r="P30" i="13"/>
  <c r="O30" i="13"/>
  <c r="N30" i="13"/>
  <c r="Y29" i="13"/>
  <c r="X29" i="13"/>
  <c r="W29" i="13"/>
  <c r="V29" i="13"/>
  <c r="U29" i="13"/>
  <c r="T29" i="13"/>
  <c r="S29" i="13"/>
  <c r="R29" i="13"/>
  <c r="Q29" i="13"/>
  <c r="P29" i="13"/>
  <c r="O29" i="13"/>
  <c r="N29" i="13"/>
  <c r="Y28" i="13"/>
  <c r="X28" i="13"/>
  <c r="W28" i="13"/>
  <c r="V28" i="13"/>
  <c r="U28" i="13"/>
  <c r="T28" i="13"/>
  <c r="S28" i="13"/>
  <c r="R28" i="13"/>
  <c r="Q28" i="13"/>
  <c r="P28" i="13"/>
  <c r="O28" i="13"/>
  <c r="N28" i="13"/>
  <c r="Y27" i="13"/>
  <c r="X27" i="13"/>
  <c r="W27" i="13"/>
  <c r="V27" i="13"/>
  <c r="U27" i="13"/>
  <c r="T27" i="13"/>
  <c r="S27" i="13"/>
  <c r="R27" i="13"/>
  <c r="Q27" i="13"/>
  <c r="P27" i="13"/>
  <c r="O27" i="13"/>
  <c r="N27" i="13"/>
  <c r="Y26" i="13"/>
  <c r="X26" i="13"/>
  <c r="W26" i="13"/>
  <c r="V26" i="13"/>
  <c r="U26" i="13"/>
  <c r="T26" i="13"/>
  <c r="S26" i="13"/>
  <c r="R26" i="13"/>
  <c r="Q26" i="13"/>
  <c r="P26" i="13"/>
  <c r="O26" i="13"/>
  <c r="N26" i="13"/>
  <c r="Y25" i="13"/>
  <c r="X25" i="13"/>
  <c r="W25" i="13"/>
  <c r="V25" i="13"/>
  <c r="U25" i="13"/>
  <c r="T25" i="13"/>
  <c r="S25" i="13"/>
  <c r="R25" i="13"/>
  <c r="Q25" i="13"/>
  <c r="P25" i="13"/>
  <c r="O25" i="13"/>
  <c r="N25" i="13"/>
  <c r="Y24" i="13"/>
  <c r="X24" i="13"/>
  <c r="W24" i="13"/>
  <c r="V24" i="13"/>
  <c r="U24" i="13"/>
  <c r="T24" i="13"/>
  <c r="S24" i="13"/>
  <c r="R24" i="13"/>
  <c r="Q24" i="13"/>
  <c r="P24" i="13"/>
  <c r="O24" i="13"/>
  <c r="N24" i="13"/>
  <c r="Y23" i="13"/>
  <c r="X23" i="13"/>
  <c r="W23" i="13"/>
  <c r="V23" i="13"/>
  <c r="U23" i="13"/>
  <c r="T23" i="13"/>
  <c r="S23" i="13"/>
  <c r="R23" i="13"/>
  <c r="Q23" i="13"/>
  <c r="P23" i="13"/>
  <c r="O23" i="13"/>
  <c r="N23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Y21" i="13"/>
  <c r="X21" i="13"/>
  <c r="W21" i="13"/>
  <c r="V21" i="13"/>
  <c r="U21" i="13"/>
  <c r="T21" i="13"/>
  <c r="S21" i="13"/>
  <c r="R21" i="13"/>
  <c r="Q21" i="13"/>
  <c r="P21" i="13"/>
  <c r="O21" i="13"/>
  <c r="N21" i="13"/>
  <c r="Y20" i="13"/>
  <c r="X20" i="13"/>
  <c r="W20" i="13"/>
  <c r="V20" i="13"/>
  <c r="U20" i="13"/>
  <c r="T20" i="13"/>
  <c r="S20" i="13"/>
  <c r="R20" i="13"/>
  <c r="Q20" i="13"/>
  <c r="P20" i="13"/>
  <c r="O20" i="13"/>
  <c r="N20" i="13"/>
  <c r="Y19" i="13"/>
  <c r="X19" i="13"/>
  <c r="W19" i="13"/>
  <c r="V19" i="13"/>
  <c r="U19" i="13"/>
  <c r="T19" i="13"/>
  <c r="S19" i="13"/>
  <c r="R19" i="13"/>
  <c r="Q19" i="13"/>
  <c r="P19" i="13"/>
  <c r="O19" i="13"/>
  <c r="N19" i="13"/>
  <c r="Y18" i="13"/>
  <c r="X18" i="13"/>
  <c r="W18" i="13"/>
  <c r="V18" i="13"/>
  <c r="U18" i="13"/>
  <c r="T18" i="13"/>
  <c r="S18" i="13"/>
  <c r="R18" i="13"/>
  <c r="Q18" i="13"/>
  <c r="P18" i="13"/>
  <c r="O18" i="13"/>
  <c r="N18" i="13"/>
  <c r="Y17" i="13"/>
  <c r="X17" i="13"/>
  <c r="W17" i="13"/>
  <c r="V17" i="13"/>
  <c r="U17" i="13"/>
  <c r="T17" i="13"/>
  <c r="S17" i="13"/>
  <c r="R17" i="13"/>
  <c r="Q17" i="13"/>
  <c r="P17" i="13"/>
  <c r="O17" i="13"/>
  <c r="N17" i="13"/>
  <c r="Y16" i="13"/>
  <c r="X16" i="13"/>
  <c r="W16" i="13"/>
  <c r="V16" i="13"/>
  <c r="U16" i="13"/>
  <c r="T16" i="13"/>
  <c r="S16" i="13"/>
  <c r="R16" i="13"/>
  <c r="Q16" i="13"/>
  <c r="P16" i="13"/>
  <c r="O16" i="13"/>
  <c r="N16" i="13"/>
  <c r="Y15" i="13"/>
  <c r="X15" i="13"/>
  <c r="W15" i="13"/>
  <c r="V15" i="13"/>
  <c r="U15" i="13"/>
  <c r="T15" i="13"/>
  <c r="S15" i="13"/>
  <c r="R15" i="13"/>
  <c r="Q15" i="13"/>
  <c r="P15" i="13"/>
  <c r="O15" i="13"/>
  <c r="N15" i="13"/>
  <c r="Y14" i="13"/>
  <c r="X14" i="13"/>
  <c r="W14" i="13"/>
  <c r="V14" i="13"/>
  <c r="U14" i="13"/>
  <c r="T14" i="13"/>
  <c r="S14" i="13"/>
  <c r="R14" i="13"/>
  <c r="Q14" i="13"/>
  <c r="P14" i="13"/>
  <c r="O14" i="13"/>
  <c r="N14" i="13"/>
  <c r="Y13" i="13"/>
  <c r="X13" i="13"/>
  <c r="W13" i="13"/>
  <c r="V13" i="13"/>
  <c r="U13" i="13"/>
  <c r="T13" i="13"/>
  <c r="S13" i="13"/>
  <c r="R13" i="13"/>
  <c r="Q13" i="13"/>
  <c r="P13" i="13"/>
  <c r="O13" i="13"/>
  <c r="N13" i="13"/>
  <c r="Y12" i="13"/>
  <c r="X12" i="13"/>
  <c r="W12" i="13"/>
  <c r="V12" i="13"/>
  <c r="U12" i="13"/>
  <c r="T12" i="13"/>
  <c r="S12" i="13"/>
  <c r="R12" i="13"/>
  <c r="Q12" i="13"/>
  <c r="P12" i="13"/>
  <c r="O12" i="13"/>
  <c r="N12" i="13"/>
  <c r="Y11" i="13"/>
  <c r="X11" i="13"/>
  <c r="W11" i="13"/>
  <c r="V11" i="13"/>
  <c r="U11" i="13"/>
  <c r="T11" i="13"/>
  <c r="S11" i="13"/>
  <c r="R11" i="13"/>
  <c r="Q11" i="13"/>
  <c r="P11" i="13"/>
  <c r="O11" i="13"/>
  <c r="N11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Y9" i="13"/>
  <c r="X9" i="13"/>
  <c r="W9" i="13"/>
  <c r="V9" i="13"/>
  <c r="U9" i="13"/>
  <c r="T9" i="13"/>
  <c r="S9" i="13"/>
  <c r="R9" i="13"/>
  <c r="Q9" i="13"/>
  <c r="P9" i="13"/>
  <c r="O9" i="13"/>
  <c r="N9" i="13"/>
  <c r="Y8" i="13"/>
  <c r="X8" i="13"/>
  <c r="W8" i="13"/>
  <c r="V8" i="13"/>
  <c r="U8" i="13"/>
  <c r="T8" i="13"/>
  <c r="S8" i="13"/>
  <c r="R8" i="13"/>
  <c r="Q8" i="13"/>
  <c r="P8" i="13"/>
  <c r="O8" i="13"/>
  <c r="N8" i="13"/>
  <c r="Y7" i="13"/>
  <c r="X7" i="13"/>
  <c r="W7" i="13"/>
  <c r="V7" i="13"/>
  <c r="U7" i="13"/>
  <c r="T7" i="13"/>
  <c r="S7" i="13"/>
  <c r="R7" i="13"/>
  <c r="Q7" i="13"/>
  <c r="P7" i="13"/>
  <c r="O7" i="13"/>
  <c r="N7" i="13"/>
  <c r="Y6" i="13"/>
  <c r="X6" i="13"/>
  <c r="W6" i="13"/>
  <c r="V6" i="13"/>
  <c r="U6" i="13"/>
  <c r="T6" i="13"/>
  <c r="S6" i="13"/>
  <c r="R6" i="13"/>
  <c r="Q6" i="13"/>
  <c r="P6" i="13"/>
  <c r="O6" i="13"/>
  <c r="N6" i="13"/>
  <c r="Y5" i="13"/>
  <c r="X5" i="13"/>
  <c r="W5" i="13"/>
  <c r="V5" i="13"/>
  <c r="U5" i="13"/>
  <c r="T5" i="13"/>
  <c r="S5" i="13"/>
  <c r="R5" i="13"/>
  <c r="Q5" i="13"/>
  <c r="P5" i="13"/>
  <c r="O5" i="13"/>
  <c r="N5" i="13"/>
  <c r="Y68" i="12"/>
  <c r="X68" i="12"/>
  <c r="W68" i="12"/>
  <c r="V68" i="12"/>
  <c r="U68" i="12"/>
  <c r="T68" i="12"/>
  <c r="S68" i="12"/>
  <c r="R68" i="12"/>
  <c r="Q68" i="12"/>
  <c r="P68" i="12"/>
  <c r="O68" i="12"/>
  <c r="N68" i="12"/>
  <c r="Y67" i="12"/>
  <c r="X67" i="12"/>
  <c r="W67" i="12"/>
  <c r="V67" i="12"/>
  <c r="U67" i="12"/>
  <c r="T67" i="12"/>
  <c r="S67" i="12"/>
  <c r="R67" i="12"/>
  <c r="Q67" i="12"/>
  <c r="P67" i="12"/>
  <c r="O67" i="12"/>
  <c r="N67" i="12"/>
  <c r="Y66" i="12"/>
  <c r="X66" i="12"/>
  <c r="W66" i="12"/>
  <c r="V66" i="12"/>
  <c r="U66" i="12"/>
  <c r="T66" i="12"/>
  <c r="S66" i="12"/>
  <c r="R66" i="12"/>
  <c r="Q66" i="12"/>
  <c r="P66" i="12"/>
  <c r="O66" i="12"/>
  <c r="N66" i="12"/>
  <c r="Y65" i="12"/>
  <c r="X65" i="12"/>
  <c r="W65" i="12"/>
  <c r="V65" i="12"/>
  <c r="U65" i="12"/>
  <c r="T65" i="12"/>
  <c r="S65" i="12"/>
  <c r="R65" i="12"/>
  <c r="Q65" i="12"/>
  <c r="P65" i="12"/>
  <c r="O65" i="12"/>
  <c r="N65" i="12"/>
  <c r="Y64" i="12"/>
  <c r="X64" i="12"/>
  <c r="W64" i="12"/>
  <c r="V64" i="12"/>
  <c r="U64" i="12"/>
  <c r="T64" i="12"/>
  <c r="S64" i="12"/>
  <c r="R64" i="12"/>
  <c r="Q64" i="12"/>
  <c r="P64" i="12"/>
  <c r="O64" i="12"/>
  <c r="N64" i="12"/>
  <c r="Y63" i="12"/>
  <c r="X63" i="12"/>
  <c r="W63" i="12"/>
  <c r="V63" i="12"/>
  <c r="U63" i="12"/>
  <c r="T63" i="12"/>
  <c r="S63" i="12"/>
  <c r="R63" i="12"/>
  <c r="Q63" i="12"/>
  <c r="P63" i="12"/>
  <c r="O63" i="12"/>
  <c r="N63" i="12"/>
  <c r="Y62" i="12"/>
  <c r="X62" i="12"/>
  <c r="W62" i="12"/>
  <c r="V62" i="12"/>
  <c r="U62" i="12"/>
  <c r="T62" i="12"/>
  <c r="S62" i="12"/>
  <c r="R62" i="12"/>
  <c r="Q62" i="12"/>
  <c r="P62" i="12"/>
  <c r="O62" i="12"/>
  <c r="N62" i="12"/>
  <c r="Y61" i="12"/>
  <c r="X61" i="12"/>
  <c r="W61" i="12"/>
  <c r="V61" i="12"/>
  <c r="U61" i="12"/>
  <c r="T61" i="12"/>
  <c r="S61" i="12"/>
  <c r="R61" i="12"/>
  <c r="Q61" i="12"/>
  <c r="P61" i="12"/>
  <c r="O61" i="12"/>
  <c r="N61" i="12"/>
  <c r="Y60" i="12"/>
  <c r="X60" i="12"/>
  <c r="W60" i="12"/>
  <c r="V60" i="12"/>
  <c r="U60" i="12"/>
  <c r="T60" i="12"/>
  <c r="S60" i="12"/>
  <c r="R60" i="12"/>
  <c r="Q60" i="12"/>
  <c r="P60" i="12"/>
  <c r="O60" i="12"/>
  <c r="N60" i="12"/>
  <c r="Y59" i="12"/>
  <c r="X59" i="12"/>
  <c r="W59" i="12"/>
  <c r="V59" i="12"/>
  <c r="U59" i="12"/>
  <c r="T59" i="12"/>
  <c r="S59" i="12"/>
  <c r="R59" i="12"/>
  <c r="Q59" i="12"/>
  <c r="P59" i="12"/>
  <c r="O59" i="12"/>
  <c r="N59" i="12"/>
  <c r="Y58" i="12"/>
  <c r="X58" i="12"/>
  <c r="W58" i="12"/>
  <c r="V58" i="12"/>
  <c r="U58" i="12"/>
  <c r="T58" i="12"/>
  <c r="S58" i="12"/>
  <c r="R58" i="12"/>
  <c r="Q58" i="12"/>
  <c r="P58" i="12"/>
  <c r="O58" i="12"/>
  <c r="N58" i="12"/>
  <c r="Y57" i="12"/>
  <c r="X57" i="12"/>
  <c r="W57" i="12"/>
  <c r="V57" i="12"/>
  <c r="U57" i="12"/>
  <c r="T57" i="12"/>
  <c r="S57" i="12"/>
  <c r="R57" i="12"/>
  <c r="Q57" i="12"/>
  <c r="P57" i="12"/>
  <c r="O57" i="12"/>
  <c r="N57" i="12"/>
  <c r="Y56" i="12"/>
  <c r="X56" i="12"/>
  <c r="W56" i="12"/>
  <c r="V56" i="12"/>
  <c r="U56" i="12"/>
  <c r="T56" i="12"/>
  <c r="S56" i="12"/>
  <c r="R56" i="12"/>
  <c r="Q56" i="12"/>
  <c r="P56" i="12"/>
  <c r="O56" i="12"/>
  <c r="N56" i="12"/>
  <c r="Y55" i="12"/>
  <c r="X55" i="12"/>
  <c r="W55" i="12"/>
  <c r="V55" i="12"/>
  <c r="U55" i="12"/>
  <c r="T55" i="12"/>
  <c r="S55" i="12"/>
  <c r="R55" i="12"/>
  <c r="Q55" i="12"/>
  <c r="P55" i="12"/>
  <c r="O55" i="12"/>
  <c r="N55" i="12"/>
  <c r="Y54" i="12"/>
  <c r="X54" i="12"/>
  <c r="W54" i="12"/>
  <c r="V54" i="12"/>
  <c r="U54" i="12"/>
  <c r="T54" i="12"/>
  <c r="S54" i="12"/>
  <c r="R54" i="12"/>
  <c r="Q54" i="12"/>
  <c r="P54" i="12"/>
  <c r="O54" i="12"/>
  <c r="N54" i="12"/>
  <c r="Y53" i="12"/>
  <c r="X53" i="12"/>
  <c r="W53" i="12"/>
  <c r="V53" i="12"/>
  <c r="U53" i="12"/>
  <c r="T53" i="12"/>
  <c r="S53" i="12"/>
  <c r="R53" i="12"/>
  <c r="Q53" i="12"/>
  <c r="P53" i="12"/>
  <c r="O53" i="12"/>
  <c r="N53" i="12"/>
  <c r="Y52" i="12"/>
  <c r="X52" i="12"/>
  <c r="W52" i="12"/>
  <c r="V52" i="12"/>
  <c r="U52" i="12"/>
  <c r="T52" i="12"/>
  <c r="S52" i="12"/>
  <c r="R52" i="12"/>
  <c r="Q52" i="12"/>
  <c r="P52" i="12"/>
  <c r="O52" i="12"/>
  <c r="N52" i="12"/>
  <c r="Y51" i="12"/>
  <c r="X51" i="12"/>
  <c r="W51" i="12"/>
  <c r="V51" i="12"/>
  <c r="U51" i="12"/>
  <c r="T51" i="12"/>
  <c r="S51" i="12"/>
  <c r="R51" i="12"/>
  <c r="Q51" i="12"/>
  <c r="P51" i="12"/>
  <c r="O51" i="12"/>
  <c r="N51" i="12"/>
  <c r="Y50" i="12"/>
  <c r="X50" i="12"/>
  <c r="W50" i="12"/>
  <c r="V50" i="12"/>
  <c r="U50" i="12"/>
  <c r="T50" i="12"/>
  <c r="S50" i="12"/>
  <c r="R50" i="12"/>
  <c r="Q50" i="12"/>
  <c r="P50" i="12"/>
  <c r="O50" i="12"/>
  <c r="N50" i="12"/>
  <c r="Y49" i="12"/>
  <c r="X49" i="12"/>
  <c r="W49" i="12"/>
  <c r="V49" i="12"/>
  <c r="U49" i="12"/>
  <c r="T49" i="12"/>
  <c r="S49" i="12"/>
  <c r="R49" i="12"/>
  <c r="Q49" i="12"/>
  <c r="P49" i="12"/>
  <c r="O49" i="12"/>
  <c r="N49" i="12"/>
  <c r="Y48" i="12"/>
  <c r="X48" i="12"/>
  <c r="W48" i="12"/>
  <c r="V48" i="12"/>
  <c r="U48" i="12"/>
  <c r="T48" i="12"/>
  <c r="S48" i="12"/>
  <c r="R48" i="12"/>
  <c r="Q48" i="12"/>
  <c r="P48" i="12"/>
  <c r="O48" i="12"/>
  <c r="N48" i="12"/>
  <c r="Y47" i="12"/>
  <c r="X47" i="12"/>
  <c r="W47" i="12"/>
  <c r="V47" i="12"/>
  <c r="U47" i="12"/>
  <c r="T47" i="12"/>
  <c r="S47" i="12"/>
  <c r="R47" i="12"/>
  <c r="Q47" i="12"/>
  <c r="P47" i="12"/>
  <c r="O47" i="12"/>
  <c r="N47" i="12"/>
  <c r="Y46" i="12"/>
  <c r="X46" i="12"/>
  <c r="W46" i="12"/>
  <c r="V46" i="12"/>
  <c r="U46" i="12"/>
  <c r="T46" i="12"/>
  <c r="S46" i="12"/>
  <c r="R46" i="12"/>
  <c r="Q46" i="12"/>
  <c r="P46" i="12"/>
  <c r="O46" i="12"/>
  <c r="N46" i="12"/>
  <c r="Y45" i="12"/>
  <c r="X45" i="12"/>
  <c r="W45" i="12"/>
  <c r="V45" i="12"/>
  <c r="U45" i="12"/>
  <c r="T45" i="12"/>
  <c r="S45" i="12"/>
  <c r="R45" i="12"/>
  <c r="Q45" i="12"/>
  <c r="P45" i="12"/>
  <c r="O45" i="12"/>
  <c r="N45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Y31" i="12"/>
  <c r="X31" i="12"/>
  <c r="W31" i="12"/>
  <c r="V31" i="12"/>
  <c r="U31" i="12"/>
  <c r="T31" i="12"/>
  <c r="S31" i="12"/>
  <c r="R31" i="12"/>
  <c r="Q31" i="12"/>
  <c r="P31" i="12"/>
  <c r="O31" i="12"/>
  <c r="N31" i="12"/>
  <c r="Y30" i="12"/>
  <c r="X30" i="12"/>
  <c r="W30" i="12"/>
  <c r="V30" i="12"/>
  <c r="U30" i="12"/>
  <c r="T30" i="12"/>
  <c r="S30" i="12"/>
  <c r="R30" i="12"/>
  <c r="Q30" i="12"/>
  <c r="P30" i="12"/>
  <c r="O30" i="12"/>
  <c r="N30" i="12"/>
  <c r="Y29" i="12"/>
  <c r="X29" i="12"/>
  <c r="W29" i="12"/>
  <c r="V29" i="12"/>
  <c r="U29" i="12"/>
  <c r="T29" i="12"/>
  <c r="S29" i="12"/>
  <c r="R29" i="12"/>
  <c r="Q29" i="12"/>
  <c r="P29" i="12"/>
  <c r="O29" i="12"/>
  <c r="N29" i="12"/>
  <c r="Y28" i="12"/>
  <c r="X28" i="12"/>
  <c r="W28" i="12"/>
  <c r="V28" i="12"/>
  <c r="U28" i="12"/>
  <c r="T28" i="12"/>
  <c r="S28" i="12"/>
  <c r="R28" i="12"/>
  <c r="Q28" i="12"/>
  <c r="P28" i="12"/>
  <c r="O28" i="12"/>
  <c r="N28" i="12"/>
  <c r="Y27" i="12"/>
  <c r="X27" i="12"/>
  <c r="W27" i="12"/>
  <c r="V27" i="12"/>
  <c r="U27" i="12"/>
  <c r="T27" i="12"/>
  <c r="S27" i="12"/>
  <c r="R27" i="12"/>
  <c r="Q27" i="12"/>
  <c r="P27" i="12"/>
  <c r="O27" i="12"/>
  <c r="N27" i="12"/>
  <c r="Y26" i="12"/>
  <c r="X26" i="12"/>
  <c r="W26" i="12"/>
  <c r="V26" i="12"/>
  <c r="U26" i="12"/>
  <c r="T26" i="12"/>
  <c r="S26" i="12"/>
  <c r="R26" i="12"/>
  <c r="Q26" i="12"/>
  <c r="P26" i="12"/>
  <c r="O26" i="12"/>
  <c r="N26" i="12"/>
  <c r="Y25" i="12"/>
  <c r="X25" i="12"/>
  <c r="W25" i="12"/>
  <c r="V25" i="12"/>
  <c r="U25" i="12"/>
  <c r="T25" i="12"/>
  <c r="S25" i="12"/>
  <c r="R25" i="12"/>
  <c r="Q25" i="12"/>
  <c r="P25" i="12"/>
  <c r="O25" i="12"/>
  <c r="N25" i="12"/>
  <c r="Y24" i="12"/>
  <c r="X24" i="12"/>
  <c r="W24" i="12"/>
  <c r="V24" i="12"/>
  <c r="U24" i="12"/>
  <c r="T24" i="12"/>
  <c r="S24" i="12"/>
  <c r="R24" i="12"/>
  <c r="Q24" i="12"/>
  <c r="P24" i="12"/>
  <c r="O24" i="12"/>
  <c r="N24" i="12"/>
  <c r="Y23" i="12"/>
  <c r="X23" i="12"/>
  <c r="W23" i="12"/>
  <c r="V23" i="12"/>
  <c r="U23" i="12"/>
  <c r="T23" i="12"/>
  <c r="S23" i="12"/>
  <c r="R23" i="12"/>
  <c r="Q23" i="12"/>
  <c r="P23" i="12"/>
  <c r="O23" i="12"/>
  <c r="N23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Y21" i="12"/>
  <c r="X21" i="12"/>
  <c r="W21" i="12"/>
  <c r="V21" i="12"/>
  <c r="U21" i="12"/>
  <c r="T21" i="12"/>
  <c r="S21" i="12"/>
  <c r="R21" i="12"/>
  <c r="Q21" i="12"/>
  <c r="P21" i="12"/>
  <c r="O21" i="12"/>
  <c r="N21" i="12"/>
  <c r="Y20" i="12"/>
  <c r="X20" i="12"/>
  <c r="W20" i="12"/>
  <c r="V20" i="12"/>
  <c r="U20" i="12"/>
  <c r="T20" i="12"/>
  <c r="S20" i="12"/>
  <c r="R20" i="12"/>
  <c r="Q20" i="12"/>
  <c r="P20" i="12"/>
  <c r="O20" i="12"/>
  <c r="N20" i="12"/>
  <c r="Y19" i="12"/>
  <c r="X19" i="12"/>
  <c r="W19" i="12"/>
  <c r="V19" i="12"/>
  <c r="U19" i="12"/>
  <c r="T19" i="12"/>
  <c r="S19" i="12"/>
  <c r="R19" i="12"/>
  <c r="Q19" i="12"/>
  <c r="P19" i="12"/>
  <c r="O19" i="12"/>
  <c r="N19" i="12"/>
  <c r="Y18" i="12"/>
  <c r="X18" i="12"/>
  <c r="W18" i="12"/>
  <c r="V18" i="12"/>
  <c r="U18" i="12"/>
  <c r="T18" i="12"/>
  <c r="S18" i="12"/>
  <c r="R18" i="12"/>
  <c r="Q18" i="12"/>
  <c r="P18" i="12"/>
  <c r="O18" i="12"/>
  <c r="N18" i="12"/>
  <c r="Y17" i="12"/>
  <c r="X17" i="12"/>
  <c r="W17" i="12"/>
  <c r="V17" i="12"/>
  <c r="U17" i="12"/>
  <c r="T17" i="12"/>
  <c r="S17" i="12"/>
  <c r="R17" i="12"/>
  <c r="Q17" i="12"/>
  <c r="P17" i="12"/>
  <c r="O17" i="12"/>
  <c r="N17" i="12"/>
  <c r="Y16" i="12"/>
  <c r="X16" i="12"/>
  <c r="W16" i="12"/>
  <c r="V16" i="12"/>
  <c r="U16" i="12"/>
  <c r="T16" i="12"/>
  <c r="S16" i="12"/>
  <c r="R16" i="12"/>
  <c r="Q16" i="12"/>
  <c r="P16" i="12"/>
  <c r="O16" i="12"/>
  <c r="N16" i="12"/>
  <c r="Y15" i="12"/>
  <c r="X15" i="12"/>
  <c r="W15" i="12"/>
  <c r="V15" i="12"/>
  <c r="U15" i="12"/>
  <c r="T15" i="12"/>
  <c r="S15" i="12"/>
  <c r="R15" i="12"/>
  <c r="Q15" i="12"/>
  <c r="P15" i="12"/>
  <c r="O15" i="12"/>
  <c r="N15" i="12"/>
  <c r="Y14" i="12"/>
  <c r="X14" i="12"/>
  <c r="W14" i="12"/>
  <c r="V14" i="12"/>
  <c r="U14" i="12"/>
  <c r="T14" i="12"/>
  <c r="S14" i="12"/>
  <c r="R14" i="12"/>
  <c r="Q14" i="12"/>
  <c r="P14" i="12"/>
  <c r="O14" i="12"/>
  <c r="N14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Y12" i="12"/>
  <c r="X12" i="12"/>
  <c r="W12" i="12"/>
  <c r="V12" i="12"/>
  <c r="U12" i="12"/>
  <c r="T12" i="12"/>
  <c r="S12" i="12"/>
  <c r="R12" i="12"/>
  <c r="Q12" i="12"/>
  <c r="P12" i="12"/>
  <c r="O12" i="12"/>
  <c r="N12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Y9" i="12"/>
  <c r="X9" i="12"/>
  <c r="W9" i="12"/>
  <c r="V9" i="12"/>
  <c r="U9" i="12"/>
  <c r="T9" i="12"/>
  <c r="S9" i="12"/>
  <c r="R9" i="12"/>
  <c r="Q9" i="12"/>
  <c r="P9" i="12"/>
  <c r="O9" i="12"/>
  <c r="N9" i="12"/>
  <c r="Y8" i="12"/>
  <c r="X8" i="12"/>
  <c r="W8" i="12"/>
  <c r="V8" i="12"/>
  <c r="U8" i="12"/>
  <c r="T8" i="12"/>
  <c r="S8" i="12"/>
  <c r="R8" i="12"/>
  <c r="Q8" i="12"/>
  <c r="P8" i="12"/>
  <c r="O8" i="12"/>
  <c r="N8" i="12"/>
  <c r="Y7" i="12"/>
  <c r="X7" i="12"/>
  <c r="W7" i="12"/>
  <c r="V7" i="12"/>
  <c r="U7" i="12"/>
  <c r="T7" i="12"/>
  <c r="S7" i="12"/>
  <c r="R7" i="12"/>
  <c r="Q7" i="12"/>
  <c r="P7" i="12"/>
  <c r="O7" i="12"/>
  <c r="N7" i="12"/>
  <c r="Y6" i="12"/>
  <c r="X6" i="12"/>
  <c r="W6" i="12"/>
  <c r="V6" i="12"/>
  <c r="U6" i="12"/>
  <c r="T6" i="12"/>
  <c r="S6" i="12"/>
  <c r="R6" i="12"/>
  <c r="Q6" i="12"/>
  <c r="P6" i="12"/>
  <c r="O6" i="12"/>
  <c r="N6" i="12"/>
  <c r="Y5" i="12"/>
  <c r="X5" i="12"/>
  <c r="W5" i="12"/>
  <c r="V5" i="12"/>
  <c r="U5" i="12"/>
  <c r="T5" i="12"/>
  <c r="S5" i="12"/>
  <c r="R5" i="12"/>
  <c r="Q5" i="12"/>
  <c r="P5" i="12"/>
  <c r="O5" i="12"/>
  <c r="N5" i="12"/>
  <c r="Y68" i="11"/>
  <c r="X68" i="11"/>
  <c r="W68" i="11"/>
  <c r="V68" i="11"/>
  <c r="U68" i="11"/>
  <c r="T68" i="11"/>
  <c r="S68" i="11"/>
  <c r="R68" i="11"/>
  <c r="Q68" i="11"/>
  <c r="P68" i="11"/>
  <c r="O68" i="11"/>
  <c r="N68" i="11"/>
  <c r="Y67" i="11"/>
  <c r="X67" i="11"/>
  <c r="W67" i="11"/>
  <c r="V67" i="11"/>
  <c r="U67" i="11"/>
  <c r="T67" i="11"/>
  <c r="S67" i="11"/>
  <c r="R67" i="11"/>
  <c r="Q67" i="11"/>
  <c r="P67" i="11"/>
  <c r="O67" i="11"/>
  <c r="N67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Y65" i="11"/>
  <c r="X65" i="11"/>
  <c r="W65" i="11"/>
  <c r="V65" i="11"/>
  <c r="U65" i="11"/>
  <c r="T65" i="11"/>
  <c r="S65" i="11"/>
  <c r="R65" i="11"/>
  <c r="Q65" i="11"/>
  <c r="P65" i="11"/>
  <c r="O65" i="11"/>
  <c r="N65" i="11"/>
  <c r="Y64" i="11"/>
  <c r="X64" i="11"/>
  <c r="W64" i="11"/>
  <c r="V64" i="11"/>
  <c r="U64" i="11"/>
  <c r="T64" i="11"/>
  <c r="S64" i="11"/>
  <c r="R64" i="11"/>
  <c r="Q64" i="11"/>
  <c r="P64" i="11"/>
  <c r="O64" i="11"/>
  <c r="N64" i="11"/>
  <c r="Y63" i="11"/>
  <c r="X63" i="11"/>
  <c r="W63" i="11"/>
  <c r="V63" i="11"/>
  <c r="U63" i="11"/>
  <c r="T63" i="11"/>
  <c r="S63" i="11"/>
  <c r="R63" i="11"/>
  <c r="Q63" i="11"/>
  <c r="P63" i="11"/>
  <c r="O63" i="11"/>
  <c r="N63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Y61" i="11"/>
  <c r="X61" i="11"/>
  <c r="W61" i="11"/>
  <c r="V61" i="11"/>
  <c r="U61" i="11"/>
  <c r="T61" i="11"/>
  <c r="S61" i="11"/>
  <c r="R61" i="11"/>
  <c r="Q61" i="11"/>
  <c r="P61" i="11"/>
  <c r="O61" i="11"/>
  <c r="N61" i="11"/>
  <c r="Y60" i="11"/>
  <c r="X60" i="11"/>
  <c r="W60" i="11"/>
  <c r="V60" i="11"/>
  <c r="U60" i="11"/>
  <c r="T60" i="11"/>
  <c r="S60" i="11"/>
  <c r="R60" i="11"/>
  <c r="Q60" i="11"/>
  <c r="P60" i="11"/>
  <c r="O60" i="11"/>
  <c r="N60" i="11"/>
  <c r="Y59" i="11"/>
  <c r="X59" i="11"/>
  <c r="W59" i="11"/>
  <c r="V59" i="11"/>
  <c r="U59" i="11"/>
  <c r="T59" i="11"/>
  <c r="S59" i="11"/>
  <c r="R59" i="11"/>
  <c r="Q59" i="11"/>
  <c r="P59" i="11"/>
  <c r="O59" i="11"/>
  <c r="N59" i="11"/>
  <c r="Y58" i="11"/>
  <c r="X58" i="11"/>
  <c r="W58" i="11"/>
  <c r="V58" i="11"/>
  <c r="U58" i="11"/>
  <c r="T58" i="11"/>
  <c r="S58" i="11"/>
  <c r="R58" i="11"/>
  <c r="Q58" i="11"/>
  <c r="P58" i="11"/>
  <c r="O58" i="11"/>
  <c r="N58" i="11"/>
  <c r="Y57" i="11"/>
  <c r="X57" i="11"/>
  <c r="W57" i="11"/>
  <c r="V57" i="11"/>
  <c r="U57" i="11"/>
  <c r="T57" i="11"/>
  <c r="S57" i="11"/>
  <c r="R57" i="11"/>
  <c r="Q57" i="11"/>
  <c r="P57" i="11"/>
  <c r="O57" i="11"/>
  <c r="N57" i="11"/>
  <c r="Y56" i="11"/>
  <c r="X56" i="11"/>
  <c r="W56" i="11"/>
  <c r="V56" i="11"/>
  <c r="U56" i="11"/>
  <c r="T56" i="11"/>
  <c r="S56" i="11"/>
  <c r="R56" i="11"/>
  <c r="Q56" i="11"/>
  <c r="P56" i="11"/>
  <c r="O56" i="11"/>
  <c r="N56" i="11"/>
  <c r="Y55" i="11"/>
  <c r="X55" i="11"/>
  <c r="W55" i="11"/>
  <c r="V55" i="11"/>
  <c r="U55" i="11"/>
  <c r="T55" i="11"/>
  <c r="S55" i="11"/>
  <c r="R55" i="11"/>
  <c r="Q55" i="11"/>
  <c r="P55" i="11"/>
  <c r="O55" i="11"/>
  <c r="N55" i="11"/>
  <c r="Y54" i="11"/>
  <c r="X54" i="11"/>
  <c r="W54" i="11"/>
  <c r="V54" i="11"/>
  <c r="U54" i="11"/>
  <c r="T54" i="11"/>
  <c r="S54" i="11"/>
  <c r="R54" i="11"/>
  <c r="Q54" i="11"/>
  <c r="P54" i="11"/>
  <c r="O54" i="11"/>
  <c r="N54" i="11"/>
  <c r="Y53" i="11"/>
  <c r="X53" i="11"/>
  <c r="W53" i="11"/>
  <c r="V53" i="11"/>
  <c r="U53" i="11"/>
  <c r="T53" i="11"/>
  <c r="S53" i="11"/>
  <c r="R53" i="11"/>
  <c r="Q53" i="11"/>
  <c r="P53" i="11"/>
  <c r="O53" i="11"/>
  <c r="N53" i="11"/>
  <c r="Y52" i="11"/>
  <c r="X52" i="11"/>
  <c r="W52" i="11"/>
  <c r="V52" i="11"/>
  <c r="U52" i="11"/>
  <c r="T52" i="11"/>
  <c r="S52" i="11"/>
  <c r="R52" i="11"/>
  <c r="Q52" i="11"/>
  <c r="P52" i="11"/>
  <c r="O52" i="11"/>
  <c r="N52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Y49" i="11"/>
  <c r="X49" i="11"/>
  <c r="W49" i="11"/>
  <c r="V49" i="11"/>
  <c r="U49" i="11"/>
  <c r="T49" i="11"/>
  <c r="S49" i="11"/>
  <c r="R49" i="11"/>
  <c r="Q49" i="11"/>
  <c r="P49" i="11"/>
  <c r="O49" i="11"/>
  <c r="N49" i="11"/>
  <c r="Y48" i="11"/>
  <c r="X48" i="11"/>
  <c r="W48" i="11"/>
  <c r="V48" i="11"/>
  <c r="U48" i="11"/>
  <c r="T48" i="11"/>
  <c r="S48" i="11"/>
  <c r="R48" i="11"/>
  <c r="Q48" i="11"/>
  <c r="P48" i="11"/>
  <c r="O48" i="11"/>
  <c r="N48" i="11"/>
  <c r="Y47" i="11"/>
  <c r="X47" i="11"/>
  <c r="W47" i="11"/>
  <c r="V47" i="11"/>
  <c r="U47" i="11"/>
  <c r="T47" i="11"/>
  <c r="S47" i="11"/>
  <c r="R47" i="11"/>
  <c r="Q47" i="11"/>
  <c r="P47" i="11"/>
  <c r="O47" i="11"/>
  <c r="N47" i="11"/>
  <c r="Y46" i="11"/>
  <c r="X46" i="11"/>
  <c r="W46" i="11"/>
  <c r="V46" i="11"/>
  <c r="U46" i="11"/>
  <c r="T46" i="11"/>
  <c r="S46" i="11"/>
  <c r="R46" i="11"/>
  <c r="Q46" i="11"/>
  <c r="P46" i="11"/>
  <c r="O46" i="11"/>
  <c r="N46" i="11"/>
  <c r="Y45" i="11"/>
  <c r="X45" i="11"/>
  <c r="W45" i="11"/>
  <c r="V45" i="11"/>
  <c r="U45" i="11"/>
  <c r="T45" i="11"/>
  <c r="S45" i="11"/>
  <c r="R45" i="11"/>
  <c r="Q45" i="11"/>
  <c r="P45" i="11"/>
  <c r="O45" i="11"/>
  <c r="N45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Y42" i="11"/>
  <c r="X42" i="11"/>
  <c r="W42" i="11"/>
  <c r="V42" i="11"/>
  <c r="U42" i="11"/>
  <c r="T42" i="11"/>
  <c r="S42" i="11"/>
  <c r="R42" i="11"/>
  <c r="Q42" i="11"/>
  <c r="P42" i="11"/>
  <c r="O42" i="11"/>
  <c r="N42" i="11"/>
  <c r="Y41" i="11"/>
  <c r="X41" i="11"/>
  <c r="W41" i="11"/>
  <c r="V41" i="11"/>
  <c r="U41" i="11"/>
  <c r="T41" i="11"/>
  <c r="S41" i="11"/>
  <c r="R41" i="11"/>
  <c r="Q41" i="11"/>
  <c r="P41" i="11"/>
  <c r="O41" i="11"/>
  <c r="N41" i="11"/>
  <c r="Y40" i="11"/>
  <c r="X40" i="11"/>
  <c r="W40" i="11"/>
  <c r="V40" i="11"/>
  <c r="U40" i="11"/>
  <c r="T40" i="11"/>
  <c r="S40" i="11"/>
  <c r="R40" i="11"/>
  <c r="Q40" i="11"/>
  <c r="P40" i="11"/>
  <c r="O40" i="11"/>
  <c r="N40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Y38" i="11"/>
  <c r="X38" i="11"/>
  <c r="W38" i="11"/>
  <c r="V38" i="11"/>
  <c r="U38" i="11"/>
  <c r="T38" i="11"/>
  <c r="S38" i="11"/>
  <c r="R38" i="11"/>
  <c r="Q38" i="11"/>
  <c r="P38" i="11"/>
  <c r="O38" i="11"/>
  <c r="N38" i="11"/>
  <c r="Y37" i="11"/>
  <c r="X37" i="11"/>
  <c r="W37" i="11"/>
  <c r="V37" i="11"/>
  <c r="U37" i="11"/>
  <c r="T37" i="11"/>
  <c r="S37" i="11"/>
  <c r="R37" i="11"/>
  <c r="Q37" i="11"/>
  <c r="P37" i="11"/>
  <c r="O37" i="11"/>
  <c r="N37" i="11"/>
  <c r="Y36" i="11"/>
  <c r="X36" i="11"/>
  <c r="W36" i="11"/>
  <c r="V36" i="11"/>
  <c r="U36" i="11"/>
  <c r="T36" i="11"/>
  <c r="S36" i="11"/>
  <c r="R36" i="11"/>
  <c r="Q36" i="11"/>
  <c r="P36" i="11"/>
  <c r="O36" i="11"/>
  <c r="N36" i="11"/>
  <c r="Y35" i="11"/>
  <c r="X35" i="11"/>
  <c r="W35" i="11"/>
  <c r="V35" i="11"/>
  <c r="U35" i="11"/>
  <c r="T35" i="11"/>
  <c r="S35" i="11"/>
  <c r="R35" i="11"/>
  <c r="Q35" i="11"/>
  <c r="P35" i="11"/>
  <c r="O35" i="11"/>
  <c r="N35" i="11"/>
  <c r="Y34" i="11"/>
  <c r="X34" i="11"/>
  <c r="W34" i="11"/>
  <c r="V34" i="11"/>
  <c r="U34" i="11"/>
  <c r="T34" i="11"/>
  <c r="S34" i="11"/>
  <c r="R34" i="11"/>
  <c r="Q34" i="11"/>
  <c r="P34" i="11"/>
  <c r="O34" i="11"/>
  <c r="N34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Y31" i="11"/>
  <c r="X31" i="11"/>
  <c r="W31" i="11"/>
  <c r="V31" i="11"/>
  <c r="U31" i="11"/>
  <c r="T31" i="11"/>
  <c r="S31" i="11"/>
  <c r="R31" i="11"/>
  <c r="Q31" i="11"/>
  <c r="P31" i="11"/>
  <c r="O31" i="11"/>
  <c r="N31" i="11"/>
  <c r="Y30" i="11"/>
  <c r="X30" i="11"/>
  <c r="W30" i="11"/>
  <c r="V30" i="11"/>
  <c r="U30" i="11"/>
  <c r="T30" i="11"/>
  <c r="S30" i="11"/>
  <c r="R30" i="11"/>
  <c r="Q30" i="11"/>
  <c r="P30" i="11"/>
  <c r="O30" i="11"/>
  <c r="N30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Y28" i="11"/>
  <c r="X28" i="11"/>
  <c r="W28" i="11"/>
  <c r="V28" i="11"/>
  <c r="U28" i="11"/>
  <c r="T28" i="11"/>
  <c r="S28" i="11"/>
  <c r="R28" i="11"/>
  <c r="Q28" i="11"/>
  <c r="P28" i="11"/>
  <c r="O28" i="11"/>
  <c r="N28" i="11"/>
  <c r="Y27" i="11"/>
  <c r="X27" i="11"/>
  <c r="W27" i="11"/>
  <c r="V27" i="11"/>
  <c r="U27" i="11"/>
  <c r="T27" i="11"/>
  <c r="S27" i="11"/>
  <c r="R27" i="11"/>
  <c r="Q27" i="11"/>
  <c r="P27" i="11"/>
  <c r="O27" i="11"/>
  <c r="N27" i="11"/>
  <c r="Y26" i="11"/>
  <c r="X26" i="11"/>
  <c r="W26" i="11"/>
  <c r="V26" i="11"/>
  <c r="U26" i="11"/>
  <c r="T26" i="11"/>
  <c r="S26" i="11"/>
  <c r="R26" i="11"/>
  <c r="Q26" i="11"/>
  <c r="P26" i="11"/>
  <c r="O26" i="11"/>
  <c r="N26" i="11"/>
  <c r="Y25" i="11"/>
  <c r="X25" i="11"/>
  <c r="W25" i="11"/>
  <c r="V25" i="11"/>
  <c r="U25" i="11"/>
  <c r="T25" i="11"/>
  <c r="S25" i="11"/>
  <c r="R25" i="11"/>
  <c r="Q25" i="11"/>
  <c r="P25" i="11"/>
  <c r="O25" i="11"/>
  <c r="N25" i="11"/>
  <c r="Y24" i="11"/>
  <c r="X24" i="11"/>
  <c r="W24" i="11"/>
  <c r="V24" i="11"/>
  <c r="U24" i="11"/>
  <c r="T24" i="11"/>
  <c r="S24" i="11"/>
  <c r="R24" i="11"/>
  <c r="Q24" i="11"/>
  <c r="P24" i="11"/>
  <c r="O24" i="11"/>
  <c r="N24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Y21" i="11"/>
  <c r="X21" i="11"/>
  <c r="W21" i="11"/>
  <c r="V21" i="11"/>
  <c r="U21" i="11"/>
  <c r="T21" i="11"/>
  <c r="S21" i="11"/>
  <c r="R21" i="11"/>
  <c r="Q21" i="11"/>
  <c r="P21" i="11"/>
  <c r="O21" i="11"/>
  <c r="N21" i="11"/>
  <c r="Y20" i="11"/>
  <c r="X20" i="11"/>
  <c r="W20" i="11"/>
  <c r="V20" i="11"/>
  <c r="U20" i="11"/>
  <c r="T20" i="11"/>
  <c r="S20" i="11"/>
  <c r="R20" i="11"/>
  <c r="Q20" i="11"/>
  <c r="P20" i="11"/>
  <c r="O20" i="11"/>
  <c r="N20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Y16" i="11"/>
  <c r="X16" i="11"/>
  <c r="W16" i="11"/>
  <c r="V16" i="11"/>
  <c r="U16" i="11"/>
  <c r="T16" i="11"/>
  <c r="S16" i="11"/>
  <c r="R16" i="11"/>
  <c r="Q16" i="11"/>
  <c r="P16" i="11"/>
  <c r="O16" i="11"/>
  <c r="N16" i="11"/>
  <c r="Y15" i="11"/>
  <c r="X15" i="11"/>
  <c r="W15" i="11"/>
  <c r="V15" i="11"/>
  <c r="U15" i="11"/>
  <c r="T15" i="11"/>
  <c r="S15" i="11"/>
  <c r="R15" i="11"/>
  <c r="Q15" i="11"/>
  <c r="P15" i="11"/>
  <c r="O15" i="11"/>
  <c r="N15" i="11"/>
  <c r="Y14" i="11"/>
  <c r="X14" i="11"/>
  <c r="W14" i="11"/>
  <c r="V14" i="11"/>
  <c r="U14" i="11"/>
  <c r="T14" i="11"/>
  <c r="S14" i="11"/>
  <c r="R14" i="11"/>
  <c r="Q14" i="11"/>
  <c r="P14" i="11"/>
  <c r="O14" i="11"/>
  <c r="N14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Y9" i="11"/>
  <c r="X9" i="11"/>
  <c r="W9" i="11"/>
  <c r="V9" i="11"/>
  <c r="U9" i="11"/>
  <c r="T9" i="11"/>
  <c r="S9" i="11"/>
  <c r="R9" i="11"/>
  <c r="Q9" i="11"/>
  <c r="P9" i="11"/>
  <c r="O9" i="11"/>
  <c r="N9" i="11"/>
  <c r="Y8" i="11"/>
  <c r="X8" i="11"/>
  <c r="W8" i="11"/>
  <c r="V8" i="11"/>
  <c r="U8" i="11"/>
  <c r="T8" i="11"/>
  <c r="S8" i="11"/>
  <c r="R8" i="11"/>
  <c r="Q8" i="11"/>
  <c r="P8" i="11"/>
  <c r="O8" i="11"/>
  <c r="N8" i="11"/>
  <c r="Y7" i="11"/>
  <c r="X7" i="11"/>
  <c r="W7" i="11"/>
  <c r="V7" i="11"/>
  <c r="U7" i="11"/>
  <c r="T7" i="11"/>
  <c r="S7" i="11"/>
  <c r="R7" i="11"/>
  <c r="Q7" i="11"/>
  <c r="P7" i="11"/>
  <c r="O7" i="11"/>
  <c r="N7" i="11"/>
  <c r="Y6" i="11"/>
  <c r="X6" i="11"/>
  <c r="W6" i="11"/>
  <c r="V6" i="11"/>
  <c r="U6" i="11"/>
  <c r="T6" i="11"/>
  <c r="S6" i="11"/>
  <c r="R6" i="11"/>
  <c r="Q6" i="11"/>
  <c r="P6" i="11"/>
  <c r="O6" i="11"/>
  <c r="N6" i="11"/>
  <c r="Y5" i="11"/>
  <c r="X5" i="11"/>
  <c r="W5" i="11"/>
  <c r="V5" i="11"/>
  <c r="U5" i="11"/>
  <c r="T5" i="11"/>
  <c r="S5" i="11"/>
  <c r="R5" i="11"/>
  <c r="Q5" i="11"/>
  <c r="P5" i="11"/>
  <c r="O5" i="11"/>
  <c r="N5" i="11"/>
</calcChain>
</file>

<file path=xl/sharedStrings.xml><?xml version="1.0" encoding="utf-8"?>
<sst xmlns="http://schemas.openxmlformats.org/spreadsheetml/2006/main" count="1302" uniqueCount="89">
  <si>
    <t>Electricity North West: illustrative impact of dcp123hybrid</t>
  </si>
  <si>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</si>
  <si>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</si>
  <si>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</si>
  <si>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</si>
  <si>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</si>
  <si>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</si>
  <si>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</si>
  <si>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</si>
  <si>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</si>
  <si>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</si>
  <si>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</si>
  <si>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</si>
  <si>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</si>
  <si>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</si>
  <si>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</si>
  <si>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</si>
  <si>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</si>
  <si>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</si>
  <si>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</si>
  <si>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</si>
  <si>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</si>
  <si>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</si>
  <si>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</si>
  <si>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</si>
  <si>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</si>
  <si>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</si>
  <si>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</si>
  <si>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</si>
  <si>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</si>
  <si>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</si>
  <si>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</si>
  <si>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</si>
  <si>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</si>
  <si>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</si>
  <si>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</si>
  <si>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</si>
  <si>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</si>
  <si>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</si>
  <si>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</si>
  <si>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</si>
  <si>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</si>
  <si>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</si>
  <si>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</si>
  <si>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</si>
  <si>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</si>
  <si>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</si>
  <si>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</si>
  <si>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</si>
  <si>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</si>
  <si>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</si>
  <si>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</si>
  <si>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</si>
  <si>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</si>
  <si>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</si>
  <si>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</si>
  <si>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</si>
  <si>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</si>
  <si>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</si>
  <si>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</si>
  <si>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</si>
  <si>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</si>
  <si>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</si>
  <si>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</si>
  <si>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</si>
  <si>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</si>
  <si>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</si>
  <si>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</si>
  <si>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</si>
  <si>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</si>
  <si>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</si>
  <si>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</si>
  <si>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</si>
  <si>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</si>
  <si>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</si>
  <si>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Northern Powergrid Northeast: illustrative impact of dcp123hybrid</t>
  </si>
  <si>
    <t>Northern Powergrid Yorkshire: illustrative impact of dcp123hybrid</t>
  </si>
  <si>
    <t>SP Distribution: illustrative impact of dcp123hybrid</t>
  </si>
  <si>
    <t>SP Manweb: illustrative impact of dcp123hybrid</t>
  </si>
  <si>
    <t>SEPD: illustrative impact of dcp123hybrid</t>
  </si>
  <si>
    <t>SHEPD: illustrative impact of dcp123hybrid</t>
  </si>
  <si>
    <t>WPD East Midlands: illustrative impact of dcp123hybrid</t>
  </si>
  <si>
    <t>WPD South Wales: illustrative impact of dcp123hybrid</t>
  </si>
  <si>
    <t>WPD South West: illustrative impact of dcp123hybrid</t>
  </si>
  <si>
    <t>WPD West Midlands: illustrative impact of dcp123hybrid</t>
  </si>
  <si>
    <t>South Eastern Power Networks: illustrative impact of dcp123hybrid v r6422</t>
  </si>
  <si>
    <t>Baseline prices (April 2014 Final)</t>
  </si>
  <si>
    <t>London Power Networks: illustrative impact of dcp123hybrid v r6422</t>
  </si>
  <si>
    <t>Eastern Power Networks: illustrative impact of dcp123hybrid v r6422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</si>
</sst>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_(?,??0.000_);[Red]\ \(?,??0.000\);;@"/>
    <numFmt numFmtId="165" formatCode="\ _(?,??0.00_);[Red]\ \(?,??0.00\);;@"/>
    <numFmt numFmtId="166" formatCode="[Blue]_-\+?0.000;[Red]_+\-?0.000;[Green]\=;@"/>
    <numFmt numFmtId="167" formatCode="[Blue]_-\+??0.00;[Red]_+\-??0.00;[Green]\=;@"/>
    <numFmt numFmtId="168" formatCode="[Blue]_-\+????0.0%;[Red]_+\-????0.0%;[Green]\=;@"/>
  </numFmts>
  <fonts count="3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8" fontId="0" fillId="4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icing\DUoS\April%202014\CDCM\Copy%20of%20CDCM%20models\SPM%20(CDCM%20Model%20102_1%20April%202013)%20-%202014-15%20Finals%20%20(Publish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DCM Revenues"/>
      <sheetName val="Input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Tariffs"/>
      <sheetName val="Summary"/>
      <sheetName val="M-ATW"/>
      <sheetName val="M-Rev"/>
      <sheetName val="CData"/>
      <sheetName val="C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5">
          <cell r="A15" t="str">
            <v>Domestic Unrestricted</v>
          </cell>
          <cell r="B15" t="str">
            <v>101, 102</v>
          </cell>
          <cell r="C15">
            <v>1</v>
          </cell>
          <cell r="D15">
            <v>4.1139999999999999</v>
          </cell>
          <cell r="E15">
            <v>0</v>
          </cell>
          <cell r="F15">
            <v>0</v>
          </cell>
          <cell r="G15">
            <v>3.73</v>
          </cell>
          <cell r="H15">
            <v>0</v>
          </cell>
          <cell r="I15">
            <v>0</v>
          </cell>
        </row>
        <row r="16">
          <cell r="A16" t="str">
            <v>Domestic Two Rate</v>
          </cell>
          <cell r="B16" t="str">
            <v xml:space="preserve">103, 105, 111, 112, 113, 114, 115, 116, 117, 118, 119, 120, 131, 132, 133, 134, 147, 148, 149, 150 </v>
          </cell>
          <cell r="C16">
            <v>2</v>
          </cell>
          <cell r="D16">
            <v>4.883</v>
          </cell>
          <cell r="E16">
            <v>0.49399999999999999</v>
          </cell>
          <cell r="F16">
            <v>0</v>
          </cell>
          <cell r="G16">
            <v>3.73</v>
          </cell>
          <cell r="H16">
            <v>0</v>
          </cell>
          <cell r="I16">
            <v>0</v>
          </cell>
        </row>
        <row r="17">
          <cell r="A17" t="str">
            <v>Domestic Off Peak (related MPAN)</v>
          </cell>
          <cell r="B17" t="str">
            <v>104, 106, 130, 153, 155</v>
          </cell>
          <cell r="C17">
            <v>2</v>
          </cell>
          <cell r="D17">
            <v>0.46200000000000002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A18" t="str">
            <v>Small Non Domestic Unrestricted</v>
          </cell>
          <cell r="B18" t="str">
            <v>201, 202, 203, 209</v>
          </cell>
          <cell r="C18">
            <v>3</v>
          </cell>
          <cell r="D18">
            <v>3.4769999999999999</v>
          </cell>
          <cell r="E18">
            <v>0</v>
          </cell>
          <cell r="F18">
            <v>0</v>
          </cell>
          <cell r="G18">
            <v>4.76</v>
          </cell>
          <cell r="H18">
            <v>0</v>
          </cell>
          <cell r="I18">
            <v>0</v>
          </cell>
        </row>
        <row r="19">
          <cell r="A19" t="str">
            <v>Small Non Domestic Two Rate</v>
          </cell>
          <cell r="B19" t="str">
            <v>205, 211, 231, 232</v>
          </cell>
          <cell r="C19">
            <v>4</v>
          </cell>
          <cell r="D19">
            <v>3.9940000000000002</v>
          </cell>
          <cell r="E19">
            <v>0.32100000000000001</v>
          </cell>
          <cell r="F19">
            <v>0</v>
          </cell>
          <cell r="G19">
            <v>4.76</v>
          </cell>
          <cell r="H19">
            <v>0</v>
          </cell>
          <cell r="I19">
            <v>0</v>
          </cell>
        </row>
        <row r="20">
          <cell r="A20" t="str">
            <v>Small Non Domestic Off Peak (related MPAN)</v>
          </cell>
          <cell r="B20">
            <v>212</v>
          </cell>
          <cell r="C20">
            <v>4</v>
          </cell>
          <cell r="D20">
            <v>0.36299999999999999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A21" t="str">
            <v>LV Medium Non-Domestic</v>
          </cell>
          <cell r="B21" t="str">
            <v>401, 402</v>
          </cell>
          <cell r="C21" t="str">
            <v>5-8</v>
          </cell>
          <cell r="D21">
            <v>3.948</v>
          </cell>
          <cell r="E21">
            <v>0.28899999999999998</v>
          </cell>
          <cell r="F21">
            <v>0</v>
          </cell>
          <cell r="G21">
            <v>20.72</v>
          </cell>
          <cell r="H21">
            <v>0</v>
          </cell>
          <cell r="I21">
            <v>0</v>
          </cell>
        </row>
        <row r="22">
          <cell r="A22" t="str">
            <v>LV Sub Medium Non-Domestic</v>
          </cell>
          <cell r="B22" t="str">
            <v>403, 404</v>
          </cell>
          <cell r="C22" t="str">
            <v>5-8</v>
          </cell>
          <cell r="D22">
            <v>3.6280000000000001</v>
          </cell>
          <cell r="E22">
            <v>0.26600000000000001</v>
          </cell>
          <cell r="F22">
            <v>0</v>
          </cell>
          <cell r="G22">
            <v>26.33</v>
          </cell>
          <cell r="H22">
            <v>0</v>
          </cell>
          <cell r="I22">
            <v>0</v>
          </cell>
        </row>
        <row r="23">
          <cell r="A23" t="str">
            <v>HV Medium Non-Domestic</v>
          </cell>
          <cell r="C23" t="str">
            <v>5-8</v>
          </cell>
          <cell r="D23">
            <v>2.7850000000000001</v>
          </cell>
          <cell r="E23">
            <v>0.19</v>
          </cell>
          <cell r="F23">
            <v>0</v>
          </cell>
          <cell r="G23">
            <v>183.46</v>
          </cell>
          <cell r="H23">
            <v>0</v>
          </cell>
          <cell r="I23">
            <v>0</v>
          </cell>
        </row>
        <row r="24">
          <cell r="A24" t="str">
            <v>LV HH Metered</v>
          </cell>
          <cell r="B24" t="str">
            <v>511, 591</v>
          </cell>
          <cell r="D24">
            <v>18.78</v>
          </cell>
          <cell r="E24">
            <v>1.2709999999999999</v>
          </cell>
          <cell r="F24">
            <v>0.25800000000000001</v>
          </cell>
          <cell r="G24">
            <v>18.62</v>
          </cell>
          <cell r="H24">
            <v>2.42</v>
          </cell>
          <cell r="I24">
            <v>0.76200000000000001</v>
          </cell>
        </row>
        <row r="25">
          <cell r="A25" t="str">
            <v>LV Sub HH Metered</v>
          </cell>
          <cell r="B25" t="str">
            <v>513, 592</v>
          </cell>
          <cell r="D25">
            <v>17.058</v>
          </cell>
          <cell r="E25">
            <v>0.91800000000000004</v>
          </cell>
          <cell r="F25">
            <v>0.22900000000000001</v>
          </cell>
          <cell r="G25">
            <v>6.57</v>
          </cell>
          <cell r="H25">
            <v>5.01</v>
          </cell>
          <cell r="I25">
            <v>0.61599999999999999</v>
          </cell>
        </row>
        <row r="26">
          <cell r="A26" t="str">
            <v>HV HH Metered</v>
          </cell>
          <cell r="B26" t="str">
            <v>515, 593</v>
          </cell>
          <cell r="D26">
            <v>13.287000000000001</v>
          </cell>
          <cell r="E26">
            <v>0.61799999999999999</v>
          </cell>
          <cell r="F26">
            <v>0.157</v>
          </cell>
          <cell r="G26">
            <v>99.53</v>
          </cell>
          <cell r="H26">
            <v>3.85</v>
          </cell>
          <cell r="I26">
            <v>0.441</v>
          </cell>
        </row>
        <row r="27">
          <cell r="A27" t="str">
            <v>HV Sub HH Metered</v>
          </cell>
          <cell r="D27">
            <v>11.141</v>
          </cell>
          <cell r="E27">
            <v>0.40400000000000003</v>
          </cell>
          <cell r="F27">
            <v>0.105</v>
          </cell>
          <cell r="G27">
            <v>214.43</v>
          </cell>
          <cell r="H27">
            <v>4.1399999999999997</v>
          </cell>
          <cell r="I27">
            <v>0.34799999999999998</v>
          </cell>
        </row>
        <row r="28">
          <cell r="A28" t="str">
            <v>NHH UMS category A</v>
          </cell>
          <cell r="B28" t="str">
            <v>900</v>
          </cell>
          <cell r="C28">
            <v>8</v>
          </cell>
          <cell r="D28">
            <v>2.0289999999999999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A29" t="str">
            <v>NHH UMS category B</v>
          </cell>
          <cell r="B29" t="str">
            <v>901</v>
          </cell>
          <cell r="C29">
            <v>1</v>
          </cell>
          <cell r="D29">
            <v>2.7570000000000001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A30" t="str">
            <v>NHH UMS category C</v>
          </cell>
          <cell r="B30" t="str">
            <v>902</v>
          </cell>
          <cell r="C30">
            <v>1</v>
          </cell>
          <cell r="D30">
            <v>4.782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A31" t="str">
            <v>NHH UMS category D</v>
          </cell>
          <cell r="B31" t="str">
            <v>903</v>
          </cell>
          <cell r="C31">
            <v>1</v>
          </cell>
          <cell r="D31">
            <v>1.4890000000000001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A32" t="str">
            <v>LV UMS (Pseudo HH Metered)</v>
          </cell>
          <cell r="B32" t="str">
            <v>910</v>
          </cell>
          <cell r="D32">
            <v>37.436999999999998</v>
          </cell>
          <cell r="E32">
            <v>1.446</v>
          </cell>
          <cell r="F32">
            <v>0.52900000000000003</v>
          </cell>
          <cell r="G32">
            <v>0</v>
          </cell>
          <cell r="H32">
            <v>0</v>
          </cell>
          <cell r="I32">
            <v>0</v>
          </cell>
        </row>
        <row r="33">
          <cell r="A33" t="str">
            <v>LV Generation NHH</v>
          </cell>
          <cell r="B33" t="str">
            <v xml:space="preserve">781, 782, 783, 784, 785 </v>
          </cell>
          <cell r="C33">
            <v>8</v>
          </cell>
          <cell r="D33">
            <v>-1.1870000000000001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A34" t="str">
            <v>LV Sub Generation NHH</v>
          </cell>
          <cell r="B34">
            <v>780</v>
          </cell>
          <cell r="C34">
            <v>8</v>
          </cell>
          <cell r="D34">
            <v>-1.0680000000000001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A35" t="str">
            <v>LV Generation Intermittent</v>
          </cell>
          <cell r="B35" t="str">
            <v>786, 787</v>
          </cell>
          <cell r="D35">
            <v>-1.1870000000000001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0.35299999999999998</v>
          </cell>
        </row>
        <row r="36">
          <cell r="A36" t="str">
            <v>LV Generation Non-Intermittent</v>
          </cell>
          <cell r="B36" t="str">
            <v>791, 795</v>
          </cell>
          <cell r="D36">
            <v>-8.3840000000000003</v>
          </cell>
          <cell r="E36">
            <v>-0.92</v>
          </cell>
          <cell r="F36">
            <v>-0.151</v>
          </cell>
          <cell r="G36">
            <v>0</v>
          </cell>
          <cell r="H36">
            <v>0</v>
          </cell>
          <cell r="I36">
            <v>0.35299999999999998</v>
          </cell>
        </row>
        <row r="37">
          <cell r="A37" t="str">
            <v>LV Sub Generation Intermittent</v>
          </cell>
          <cell r="B37" t="str">
            <v>788, 789</v>
          </cell>
          <cell r="D37">
            <v>-1.0680000000000001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0.33</v>
          </cell>
        </row>
        <row r="38">
          <cell r="A38" t="str">
            <v>LV Sub Generation Non-Intermittent</v>
          </cell>
          <cell r="B38" t="str">
            <v>792, 796</v>
          </cell>
          <cell r="D38">
            <v>-7.6619999999999999</v>
          </cell>
          <cell r="E38">
            <v>-0.79900000000000004</v>
          </cell>
          <cell r="F38">
            <v>-0.13800000000000001</v>
          </cell>
          <cell r="G38">
            <v>0</v>
          </cell>
          <cell r="H38">
            <v>0</v>
          </cell>
          <cell r="I38">
            <v>0.33</v>
          </cell>
        </row>
        <row r="39">
          <cell r="A39" t="str">
            <v>HV Generation Intermittent</v>
          </cell>
          <cell r="B39" t="str">
            <v>770, 771</v>
          </cell>
          <cell r="D39">
            <v>-0.69399999999999995</v>
          </cell>
          <cell r="E39">
            <v>0</v>
          </cell>
          <cell r="F39">
            <v>0</v>
          </cell>
          <cell r="G39">
            <v>72.680000000000007</v>
          </cell>
          <cell r="H39">
            <v>0</v>
          </cell>
          <cell r="I39">
            <v>0.251</v>
          </cell>
        </row>
        <row r="40">
          <cell r="A40" t="str">
            <v>HV Generation Non-Intermittent</v>
          </cell>
          <cell r="B40" t="str">
            <v>793, 797</v>
          </cell>
          <cell r="D40">
            <v>-5.5209999999999999</v>
          </cell>
          <cell r="E40">
            <v>-0.38800000000000001</v>
          </cell>
          <cell r="F40">
            <v>-9.5000000000000001E-2</v>
          </cell>
          <cell r="G40">
            <v>72.680000000000007</v>
          </cell>
          <cell r="H40">
            <v>0</v>
          </cell>
          <cell r="I40">
            <v>0.251</v>
          </cell>
        </row>
        <row r="41">
          <cell r="A41" t="str">
            <v>HV Sub Generation Intermittent</v>
          </cell>
          <cell r="D41">
            <v>-0.64500000000000002</v>
          </cell>
          <cell r="E41">
            <v>0</v>
          </cell>
          <cell r="F41">
            <v>0</v>
          </cell>
          <cell r="G41">
            <v>72.680000000000007</v>
          </cell>
          <cell r="H41">
            <v>0</v>
          </cell>
          <cell r="I41">
            <v>0.18099999999999999</v>
          </cell>
        </row>
        <row r="42">
          <cell r="A42" t="str">
            <v>HV Sub Generation Non-Intermittent</v>
          </cell>
          <cell r="D42">
            <v>-5.2190000000000003</v>
          </cell>
          <cell r="E42">
            <v>-0.34499999999999997</v>
          </cell>
          <cell r="F42">
            <v>-8.5000000000000006E-2</v>
          </cell>
          <cell r="G42">
            <v>72.680000000000007</v>
          </cell>
          <cell r="H42">
            <v>0</v>
          </cell>
          <cell r="I42">
            <v>0.18099999999999999</v>
          </cell>
        </row>
        <row r="43">
          <cell r="A43" t="str">
            <v>LDNO LV: Domestic Unrestricted</v>
          </cell>
          <cell r="C43">
            <v>1</v>
          </cell>
          <cell r="D43">
            <v>2.738</v>
          </cell>
          <cell r="E43">
            <v>0</v>
          </cell>
          <cell r="F43">
            <v>0</v>
          </cell>
          <cell r="G43">
            <v>2.48</v>
          </cell>
          <cell r="H43">
            <v>0</v>
          </cell>
          <cell r="I43">
            <v>0</v>
          </cell>
        </row>
        <row r="44">
          <cell r="A44" t="str">
            <v>LDNO LV: Domestic Two Rate</v>
          </cell>
          <cell r="C44">
            <v>2</v>
          </cell>
          <cell r="D44">
            <v>3.25</v>
          </cell>
          <cell r="E44">
            <v>0.32900000000000001</v>
          </cell>
          <cell r="F44">
            <v>0</v>
          </cell>
          <cell r="G44">
            <v>2.48</v>
          </cell>
          <cell r="H44">
            <v>0</v>
          </cell>
          <cell r="I44">
            <v>0</v>
          </cell>
        </row>
        <row r="45">
          <cell r="A45" t="str">
            <v>LDNO LV: Domestic Off Peak (related MPAN)</v>
          </cell>
          <cell r="C45">
            <v>2</v>
          </cell>
          <cell r="D45">
            <v>0.308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</row>
        <row r="46">
          <cell r="A46" t="str">
            <v>LDNO LV: Small Non Domestic Unrestricted</v>
          </cell>
          <cell r="C46">
            <v>3</v>
          </cell>
          <cell r="D46">
            <v>2.3140000000000001</v>
          </cell>
          <cell r="E46">
            <v>0</v>
          </cell>
          <cell r="F46">
            <v>0</v>
          </cell>
          <cell r="G46">
            <v>3.17</v>
          </cell>
          <cell r="H46">
            <v>0</v>
          </cell>
          <cell r="I46">
            <v>0</v>
          </cell>
        </row>
        <row r="47">
          <cell r="A47" t="str">
            <v>LDNO LV: Small Non Domestic Two Rate</v>
          </cell>
          <cell r="C47">
            <v>4</v>
          </cell>
          <cell r="D47">
            <v>2.6579999999999999</v>
          </cell>
          <cell r="E47">
            <v>0.214</v>
          </cell>
          <cell r="F47">
            <v>0</v>
          </cell>
          <cell r="G47">
            <v>3.17</v>
          </cell>
          <cell r="H47">
            <v>0</v>
          </cell>
          <cell r="I47">
            <v>0</v>
          </cell>
        </row>
        <row r="48">
          <cell r="A48" t="str">
            <v>LDNO LV: Small Non Domestic Off Peak (related MPAN)</v>
          </cell>
          <cell r="C48">
            <v>4</v>
          </cell>
          <cell r="D48">
            <v>0.24199999999999999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</row>
        <row r="49">
          <cell r="A49" t="str">
            <v>LDNO LV: LV Medium Non-Domestic</v>
          </cell>
          <cell r="C49" t="str">
            <v>5-8</v>
          </cell>
          <cell r="D49">
            <v>2.6280000000000001</v>
          </cell>
          <cell r="E49">
            <v>0.192</v>
          </cell>
          <cell r="F49">
            <v>0</v>
          </cell>
          <cell r="G49">
            <v>13.79</v>
          </cell>
          <cell r="H49">
            <v>0</v>
          </cell>
          <cell r="I49">
            <v>0</v>
          </cell>
        </row>
        <row r="50">
          <cell r="A50" t="str">
            <v>LDNO LV: LV HH Metered</v>
          </cell>
          <cell r="D50">
            <v>12.5</v>
          </cell>
          <cell r="E50">
            <v>0.84599999999999997</v>
          </cell>
          <cell r="F50">
            <v>0.17199999999999999</v>
          </cell>
          <cell r="G50">
            <v>12.39</v>
          </cell>
          <cell r="H50">
            <v>1.61</v>
          </cell>
          <cell r="I50">
            <v>0.50700000000000001</v>
          </cell>
        </row>
        <row r="51">
          <cell r="A51" t="str">
            <v>LDNO LV: NHH UMS category A</v>
          </cell>
          <cell r="C51">
            <v>8</v>
          </cell>
          <cell r="D51">
            <v>1.351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</row>
        <row r="52">
          <cell r="A52" t="str">
            <v>LDNO LV: NHH UMS category B</v>
          </cell>
          <cell r="C52">
            <v>1</v>
          </cell>
          <cell r="D52">
            <v>1.835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3">
          <cell r="A53" t="str">
            <v>LDNO LV: NHH UMS category C</v>
          </cell>
          <cell r="C53">
            <v>1</v>
          </cell>
          <cell r="D53">
            <v>3.1829999999999998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</row>
        <row r="54">
          <cell r="A54" t="str">
            <v>LDNO LV: NHH UMS category D</v>
          </cell>
          <cell r="C54">
            <v>1</v>
          </cell>
          <cell r="D54">
            <v>0.99099999999999999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A55" t="str">
            <v>LDNO LV: LV UMS (Pseudo HH Metered)</v>
          </cell>
          <cell r="D55">
            <v>24.917999999999999</v>
          </cell>
          <cell r="E55">
            <v>0.96199999999999997</v>
          </cell>
          <cell r="F55">
            <v>0.35199999999999998</v>
          </cell>
          <cell r="G55">
            <v>0</v>
          </cell>
          <cell r="H55">
            <v>0</v>
          </cell>
          <cell r="I55">
            <v>0</v>
          </cell>
        </row>
        <row r="56">
          <cell r="A56" t="str">
            <v>LDNO LV: LV Generation NHH</v>
          </cell>
          <cell r="C56">
            <v>8</v>
          </cell>
          <cell r="D56">
            <v>-1.1870000000000001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A57" t="str">
            <v>LDNO LV: LV Generation Intermittent</v>
          </cell>
          <cell r="D57">
            <v>-1.1870000000000001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0.35299999999999998</v>
          </cell>
        </row>
        <row r="58">
          <cell r="A58" t="str">
            <v>LDNO LV: LV Generation Non-Intermittent</v>
          </cell>
          <cell r="D58">
            <v>-8.3840000000000003</v>
          </cell>
          <cell r="E58">
            <v>-0.92</v>
          </cell>
          <cell r="F58">
            <v>-0.151</v>
          </cell>
          <cell r="G58">
            <v>0</v>
          </cell>
          <cell r="H58">
            <v>0</v>
          </cell>
          <cell r="I58">
            <v>0.35299999999999998</v>
          </cell>
        </row>
        <row r="59">
          <cell r="A59" t="str">
            <v>LDNO HV: Domestic Unrestricted</v>
          </cell>
          <cell r="C59">
            <v>1</v>
          </cell>
          <cell r="D59">
            <v>1.498</v>
          </cell>
          <cell r="E59">
            <v>0</v>
          </cell>
          <cell r="F59">
            <v>0</v>
          </cell>
          <cell r="G59">
            <v>1.36</v>
          </cell>
          <cell r="H59">
            <v>0</v>
          </cell>
          <cell r="I59">
            <v>0</v>
          </cell>
        </row>
        <row r="60">
          <cell r="A60" t="str">
            <v>LDNO HV: Domestic Two Rate</v>
          </cell>
          <cell r="C60">
            <v>2</v>
          </cell>
          <cell r="D60">
            <v>1.778</v>
          </cell>
          <cell r="E60">
            <v>0.18</v>
          </cell>
          <cell r="F60">
            <v>0</v>
          </cell>
          <cell r="G60">
            <v>1.36</v>
          </cell>
          <cell r="H60">
            <v>0</v>
          </cell>
          <cell r="I60">
            <v>0</v>
          </cell>
        </row>
        <row r="61">
          <cell r="A61" t="str">
            <v>LDNO HV: Domestic Off Peak (related MPAN)</v>
          </cell>
          <cell r="C61">
            <v>2</v>
          </cell>
          <cell r="D61">
            <v>0.16800000000000001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A62" t="str">
            <v>LDNO HV: Small Non Domestic Unrestricted</v>
          </cell>
          <cell r="C62">
            <v>3</v>
          </cell>
          <cell r="D62">
            <v>1.266</v>
          </cell>
          <cell r="E62">
            <v>0</v>
          </cell>
          <cell r="F62">
            <v>0</v>
          </cell>
          <cell r="G62">
            <v>1.73</v>
          </cell>
          <cell r="H62">
            <v>0</v>
          </cell>
          <cell r="I62">
            <v>0</v>
          </cell>
        </row>
        <row r="63">
          <cell r="A63" t="str">
            <v>LDNO HV: Small Non Domestic Two Rate</v>
          </cell>
          <cell r="C63">
            <v>4</v>
          </cell>
          <cell r="D63">
            <v>1.4550000000000001</v>
          </cell>
          <cell r="E63">
            <v>0.11700000000000001</v>
          </cell>
          <cell r="F63">
            <v>0</v>
          </cell>
          <cell r="G63">
            <v>1.73</v>
          </cell>
          <cell r="H63">
            <v>0</v>
          </cell>
          <cell r="I63">
            <v>0</v>
          </cell>
        </row>
        <row r="64">
          <cell r="A64" t="str">
            <v>LDNO HV: Small Non Domestic Off Peak (related MPAN)</v>
          </cell>
          <cell r="C64">
            <v>4</v>
          </cell>
          <cell r="D64">
            <v>0.13200000000000001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A65" t="str">
            <v>LDNO HV: LV Medium Non-Domestic</v>
          </cell>
          <cell r="C65" t="str">
            <v>5-8</v>
          </cell>
          <cell r="D65">
            <v>1.4379999999999999</v>
          </cell>
          <cell r="E65">
            <v>0.105</v>
          </cell>
          <cell r="F65">
            <v>0</v>
          </cell>
          <cell r="G65">
            <v>7.55</v>
          </cell>
          <cell r="H65">
            <v>0</v>
          </cell>
          <cell r="I65">
            <v>0</v>
          </cell>
        </row>
        <row r="66">
          <cell r="A66" t="str">
            <v>LDNO HV: LV HH Metered</v>
          </cell>
          <cell r="D66">
            <v>6.8390000000000004</v>
          </cell>
          <cell r="E66">
            <v>0.46300000000000002</v>
          </cell>
          <cell r="F66">
            <v>9.4E-2</v>
          </cell>
          <cell r="G66">
            <v>6.78</v>
          </cell>
          <cell r="H66">
            <v>0.88</v>
          </cell>
          <cell r="I66">
            <v>0.27800000000000002</v>
          </cell>
        </row>
        <row r="67">
          <cell r="A67" t="str">
            <v>LDNO HV: LV Sub HH Metered</v>
          </cell>
          <cell r="D67">
            <v>9.8559999999999999</v>
          </cell>
          <cell r="E67">
            <v>0.53</v>
          </cell>
          <cell r="F67">
            <v>0.13200000000000001</v>
          </cell>
          <cell r="G67">
            <v>3.8</v>
          </cell>
          <cell r="H67">
            <v>2.89</v>
          </cell>
          <cell r="I67">
            <v>0.35599999999999998</v>
          </cell>
        </row>
        <row r="68">
          <cell r="A68" t="str">
            <v>LDNO HV: HV HH Metered</v>
          </cell>
          <cell r="D68">
            <v>8.6370000000000005</v>
          </cell>
          <cell r="E68">
            <v>0.40200000000000002</v>
          </cell>
          <cell r="F68">
            <v>0.10199999999999999</v>
          </cell>
          <cell r="G68">
            <v>64.69</v>
          </cell>
          <cell r="H68">
            <v>2.5</v>
          </cell>
          <cell r="I68">
            <v>0.28699999999999998</v>
          </cell>
        </row>
        <row r="69">
          <cell r="A69" t="str">
            <v>LDNO HV: NHH UMS category A</v>
          </cell>
          <cell r="C69">
            <v>8</v>
          </cell>
          <cell r="D69">
            <v>0.73899999999999999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A70" t="str">
            <v>LDNO HV: NHH UMS category B</v>
          </cell>
          <cell r="C70">
            <v>1</v>
          </cell>
          <cell r="D70">
            <v>1.004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1">
          <cell r="A71" t="str">
            <v>LDNO HV: NHH UMS category C</v>
          </cell>
          <cell r="C71">
            <v>1</v>
          </cell>
          <cell r="D71">
            <v>1.742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</row>
        <row r="72">
          <cell r="A72" t="str">
            <v>LDNO HV: NHH UMS category D</v>
          </cell>
          <cell r="C72">
            <v>1</v>
          </cell>
          <cell r="D72">
            <v>0.54200000000000004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3">
          <cell r="A73" t="str">
            <v>LDNO HV: LV UMS (Pseudo HH Metered)</v>
          </cell>
          <cell r="D73">
            <v>13.634</v>
          </cell>
          <cell r="E73">
            <v>0.52700000000000002</v>
          </cell>
          <cell r="F73">
            <v>0.193</v>
          </cell>
          <cell r="G73">
            <v>0</v>
          </cell>
          <cell r="H73">
            <v>0</v>
          </cell>
          <cell r="I73">
            <v>0</v>
          </cell>
        </row>
        <row r="74">
          <cell r="A74" t="str">
            <v>LDNO HV: LV Generation NHH</v>
          </cell>
          <cell r="C74">
            <v>8</v>
          </cell>
          <cell r="D74">
            <v>-1.1870000000000001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A75" t="str">
            <v>LDNO HV: LV Sub Generation NHH</v>
          </cell>
          <cell r="C75">
            <v>8</v>
          </cell>
          <cell r="D75">
            <v>-1.0680000000000001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A76" t="str">
            <v>LDNO HV: LV Generation Intermittent</v>
          </cell>
          <cell r="D76">
            <v>-1.1870000000000001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0.35299999999999998</v>
          </cell>
        </row>
        <row r="77">
          <cell r="A77" t="str">
            <v>LDNO HV: LV Generation Non-Intermittent</v>
          </cell>
          <cell r="D77">
            <v>-8.3840000000000003</v>
          </cell>
          <cell r="E77">
            <v>-0.92</v>
          </cell>
          <cell r="F77">
            <v>-0.151</v>
          </cell>
          <cell r="G77">
            <v>0</v>
          </cell>
          <cell r="H77">
            <v>0</v>
          </cell>
          <cell r="I77">
            <v>0.35299999999999998</v>
          </cell>
        </row>
        <row r="78">
          <cell r="A78" t="str">
            <v>LDNO HV: LV Sub Generation Intermittent</v>
          </cell>
          <cell r="D78">
            <v>-1.0680000000000001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0.33</v>
          </cell>
        </row>
        <row r="79">
          <cell r="A79" t="str">
            <v>LDNO HV: LV Sub Generation Non-Intermittent</v>
          </cell>
          <cell r="D79">
            <v>-7.6619999999999999</v>
          </cell>
          <cell r="E79">
            <v>-0.79900000000000004</v>
          </cell>
          <cell r="F79">
            <v>-0.13800000000000001</v>
          </cell>
          <cell r="G79">
            <v>0</v>
          </cell>
          <cell r="H79">
            <v>0</v>
          </cell>
          <cell r="I79">
            <v>0.33</v>
          </cell>
        </row>
        <row r="80">
          <cell r="A80" t="str">
            <v>LDNO HV: HV Generation Intermittent</v>
          </cell>
          <cell r="D80">
            <v>-0.69399999999999995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0.251</v>
          </cell>
        </row>
        <row r="81">
          <cell r="A81" t="str">
            <v>LDNO HV: HV Generation Non-Intermittent</v>
          </cell>
          <cell r="D81">
            <v>-5.5209999999999999</v>
          </cell>
          <cell r="E81">
            <v>-0.38800000000000001</v>
          </cell>
          <cell r="F81">
            <v>-9.5000000000000001E-2</v>
          </cell>
          <cell r="G81">
            <v>0</v>
          </cell>
          <cell r="H81">
            <v>0</v>
          </cell>
          <cell r="I81">
            <v>0.251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A70" sqref="A70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80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3.71</v>
      </c>
      <c r="C5" s="6">
        <v>0</v>
      </c>
      <c r="D5" s="6">
        <v>0</v>
      </c>
      <c r="E5" s="7">
        <v>6.81</v>
      </c>
      <c r="F5" s="7">
        <v>0</v>
      </c>
      <c r="G5" s="8">
        <v>0</v>
      </c>
      <c r="H5" s="6">
        <v>2.8090000000000002</v>
      </c>
      <c r="I5" s="6">
        <v>0</v>
      </c>
      <c r="J5" s="6">
        <v>0</v>
      </c>
      <c r="K5" s="7">
        <v>13.54</v>
      </c>
      <c r="L5" s="7">
        <v>0</v>
      </c>
      <c r="M5" s="8">
        <v>0</v>
      </c>
      <c r="N5" s="9">
        <f t="shared" ref="N5:S36" si="0">H5-B5</f>
        <v>-0.9009999999999998</v>
      </c>
      <c r="O5" s="9">
        <f t="shared" si="0"/>
        <v>0</v>
      </c>
      <c r="P5" s="9">
        <f t="shared" si="0"/>
        <v>0</v>
      </c>
      <c r="Q5" s="10">
        <f t="shared" si="0"/>
        <v>6.7299999999999995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-0.24285714285714277</v>
      </c>
      <c r="U5" s="12" t="str">
        <f t="shared" si="1"/>
        <v/>
      </c>
      <c r="V5" s="12" t="str">
        <f t="shared" si="1"/>
        <v/>
      </c>
      <c r="W5" s="12">
        <f t="shared" si="1"/>
        <v>0.98825256975036702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4.5060000000000002</v>
      </c>
      <c r="C6" s="6">
        <v>1.3120000000000001</v>
      </c>
      <c r="D6" s="6">
        <v>0</v>
      </c>
      <c r="E6" s="7">
        <v>6.81</v>
      </c>
      <c r="F6" s="7">
        <v>0</v>
      </c>
      <c r="G6" s="8">
        <v>0</v>
      </c>
      <c r="H6" s="6">
        <v>3.1970000000000001</v>
      </c>
      <c r="I6" s="6">
        <v>1.64</v>
      </c>
      <c r="J6" s="6">
        <v>0</v>
      </c>
      <c r="K6" s="7">
        <v>13.54</v>
      </c>
      <c r="L6" s="7">
        <v>0</v>
      </c>
      <c r="M6" s="8">
        <v>0</v>
      </c>
      <c r="N6" s="9">
        <f t="shared" si="0"/>
        <v>-1.3090000000000002</v>
      </c>
      <c r="O6" s="9">
        <f t="shared" si="0"/>
        <v>0.32799999999999985</v>
      </c>
      <c r="P6" s="9">
        <f t="shared" si="0"/>
        <v>0</v>
      </c>
      <c r="Q6" s="10">
        <f t="shared" si="0"/>
        <v>6.7299999999999995</v>
      </c>
      <c r="R6" s="10">
        <f t="shared" si="0"/>
        <v>0</v>
      </c>
      <c r="S6" s="11">
        <f t="shared" si="0"/>
        <v>0</v>
      </c>
      <c r="T6" s="12">
        <f t="shared" si="1"/>
        <v>-0.29050155348424322</v>
      </c>
      <c r="U6" s="12">
        <f t="shared" si="1"/>
        <v>0.24999999999999978</v>
      </c>
      <c r="V6" s="12" t="str">
        <f t="shared" si="1"/>
        <v/>
      </c>
      <c r="W6" s="12">
        <f t="shared" si="1"/>
        <v>0.98825256975036702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1.6140000000000001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1.8049999999999999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0.19099999999999984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0.11833952912019807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3.3109999999999999</v>
      </c>
      <c r="C8" s="6">
        <v>0</v>
      </c>
      <c r="D8" s="6">
        <v>0</v>
      </c>
      <c r="E8" s="7">
        <v>10.77</v>
      </c>
      <c r="F8" s="7">
        <v>0</v>
      </c>
      <c r="G8" s="8">
        <v>0</v>
      </c>
      <c r="H8" s="6">
        <v>2.6190000000000002</v>
      </c>
      <c r="I8" s="6">
        <v>0</v>
      </c>
      <c r="J8" s="6">
        <v>0</v>
      </c>
      <c r="K8" s="7">
        <v>17.5</v>
      </c>
      <c r="L8" s="7">
        <v>0</v>
      </c>
      <c r="M8" s="8">
        <v>0</v>
      </c>
      <c r="N8" s="9">
        <f t="shared" si="0"/>
        <v>-0.69199999999999973</v>
      </c>
      <c r="O8" s="9">
        <f t="shared" si="0"/>
        <v>0</v>
      </c>
      <c r="P8" s="9">
        <f t="shared" si="0"/>
        <v>0</v>
      </c>
      <c r="Q8" s="10">
        <f t="shared" si="0"/>
        <v>6.73</v>
      </c>
      <c r="R8" s="10">
        <f t="shared" si="0"/>
        <v>0</v>
      </c>
      <c r="S8" s="11">
        <f t="shared" si="0"/>
        <v>0</v>
      </c>
      <c r="T8" s="12">
        <f t="shared" si="1"/>
        <v>-0.20900030202355779</v>
      </c>
      <c r="U8" s="12" t="str">
        <f t="shared" si="1"/>
        <v/>
      </c>
      <c r="V8" s="12" t="str">
        <f t="shared" si="1"/>
        <v/>
      </c>
      <c r="W8" s="12">
        <f t="shared" si="1"/>
        <v>0.62488393686165278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4.2720000000000002</v>
      </c>
      <c r="C9" s="6">
        <v>0.79500000000000004</v>
      </c>
      <c r="D9" s="6">
        <v>0</v>
      </c>
      <c r="E9" s="7">
        <v>10.77</v>
      </c>
      <c r="F9" s="7">
        <v>0</v>
      </c>
      <c r="G9" s="8">
        <v>0</v>
      </c>
      <c r="H9" s="6">
        <v>3.0859999999999999</v>
      </c>
      <c r="I9" s="6">
        <v>1.393</v>
      </c>
      <c r="J9" s="6">
        <v>0</v>
      </c>
      <c r="K9" s="7">
        <v>17.5</v>
      </c>
      <c r="L9" s="7">
        <v>0</v>
      </c>
      <c r="M9" s="8">
        <v>0</v>
      </c>
      <c r="N9" s="9">
        <f t="shared" si="0"/>
        <v>-1.1860000000000004</v>
      </c>
      <c r="O9" s="9">
        <f t="shared" si="0"/>
        <v>0.59799999999999998</v>
      </c>
      <c r="P9" s="9">
        <f t="shared" si="0"/>
        <v>0</v>
      </c>
      <c r="Q9" s="10">
        <f t="shared" si="0"/>
        <v>6.73</v>
      </c>
      <c r="R9" s="10">
        <f t="shared" si="0"/>
        <v>0</v>
      </c>
      <c r="S9" s="11">
        <f t="shared" si="0"/>
        <v>0</v>
      </c>
      <c r="T9" s="12">
        <f t="shared" si="1"/>
        <v>-0.27762172284644204</v>
      </c>
      <c r="U9" s="12">
        <f t="shared" si="1"/>
        <v>0.75220125786163505</v>
      </c>
      <c r="V9" s="12" t="str">
        <f t="shared" si="1"/>
        <v/>
      </c>
      <c r="W9" s="12">
        <f t="shared" si="1"/>
        <v>0.62488393686165278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1.401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1.702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0.30099999999999993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0.21484653818700927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3.851</v>
      </c>
      <c r="C11" s="6">
        <v>0.94699999999999995</v>
      </c>
      <c r="D11" s="6">
        <v>0</v>
      </c>
      <c r="E11" s="7">
        <v>66.17</v>
      </c>
      <c r="F11" s="7">
        <v>0</v>
      </c>
      <c r="G11" s="8">
        <v>0</v>
      </c>
      <c r="H11" s="6">
        <v>2.883</v>
      </c>
      <c r="I11" s="6">
        <v>1.468</v>
      </c>
      <c r="J11" s="6">
        <v>0</v>
      </c>
      <c r="K11" s="7">
        <v>72.900000000000006</v>
      </c>
      <c r="L11" s="7">
        <v>0</v>
      </c>
      <c r="M11" s="8">
        <v>0</v>
      </c>
      <c r="N11" s="9">
        <f t="shared" si="0"/>
        <v>-0.96799999999999997</v>
      </c>
      <c r="O11" s="9">
        <f t="shared" si="0"/>
        <v>0.52100000000000002</v>
      </c>
      <c r="P11" s="9">
        <f t="shared" si="0"/>
        <v>0</v>
      </c>
      <c r="Q11" s="10">
        <f t="shared" si="0"/>
        <v>6.730000000000004</v>
      </c>
      <c r="R11" s="10">
        <f t="shared" si="0"/>
        <v>0</v>
      </c>
      <c r="S11" s="11">
        <f t="shared" si="0"/>
        <v>0</v>
      </c>
      <c r="T11" s="12">
        <f t="shared" si="1"/>
        <v>-0.2513632822643469</v>
      </c>
      <c r="U11" s="12">
        <f t="shared" si="1"/>
        <v>0.5501583949313622</v>
      </c>
      <c r="V11" s="12" t="str">
        <f t="shared" si="1"/>
        <v/>
      </c>
      <c r="W11" s="12">
        <f t="shared" si="1"/>
        <v>0.10170772253286997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2.117</v>
      </c>
      <c r="C12" s="6">
        <v>0.56399999999999995</v>
      </c>
      <c r="D12" s="6">
        <v>0</v>
      </c>
      <c r="E12" s="7">
        <v>8.6999999999999993</v>
      </c>
      <c r="F12" s="7">
        <v>0</v>
      </c>
      <c r="G12" s="8">
        <v>0</v>
      </c>
      <c r="H12" s="6">
        <v>2.0059999999999998</v>
      </c>
      <c r="I12" s="6">
        <v>1.2829999999999999</v>
      </c>
      <c r="J12" s="6">
        <v>0</v>
      </c>
      <c r="K12" s="7">
        <v>15.43</v>
      </c>
      <c r="L12" s="7">
        <v>0</v>
      </c>
      <c r="M12" s="8">
        <v>0</v>
      </c>
      <c r="N12" s="9">
        <f t="shared" si="0"/>
        <v>-0.11100000000000021</v>
      </c>
      <c r="O12" s="9">
        <f t="shared" si="0"/>
        <v>0.71899999999999997</v>
      </c>
      <c r="P12" s="9">
        <f t="shared" si="0"/>
        <v>0</v>
      </c>
      <c r="Q12" s="10">
        <f t="shared" si="0"/>
        <v>6.73</v>
      </c>
      <c r="R12" s="10">
        <f t="shared" si="0"/>
        <v>0</v>
      </c>
      <c r="S12" s="11">
        <f t="shared" si="0"/>
        <v>0</v>
      </c>
      <c r="T12" s="12">
        <f t="shared" si="1"/>
        <v>-5.243268776570631E-2</v>
      </c>
      <c r="U12" s="12">
        <f t="shared" si="1"/>
        <v>1.2748226950354611</v>
      </c>
      <c r="V12" s="12" t="str">
        <f t="shared" si="1"/>
        <v/>
      </c>
      <c r="W12" s="12">
        <f t="shared" si="1"/>
        <v>0.77356321839080477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2.2130000000000001</v>
      </c>
      <c r="C13" s="6">
        <v>0.58399999999999996</v>
      </c>
      <c r="D13" s="6">
        <v>0</v>
      </c>
      <c r="E13" s="7">
        <v>636.16</v>
      </c>
      <c r="F13" s="7">
        <v>0</v>
      </c>
      <c r="G13" s="8">
        <v>0</v>
      </c>
      <c r="H13" s="6">
        <v>1.46</v>
      </c>
      <c r="I13" s="6">
        <v>1.145</v>
      </c>
      <c r="J13" s="6">
        <v>0</v>
      </c>
      <c r="K13" s="7">
        <v>642.89</v>
      </c>
      <c r="L13" s="7">
        <v>0</v>
      </c>
      <c r="M13" s="8">
        <v>0</v>
      </c>
      <c r="N13" s="9">
        <f t="shared" si="0"/>
        <v>-0.75300000000000011</v>
      </c>
      <c r="O13" s="9">
        <f t="shared" si="0"/>
        <v>0.56100000000000005</v>
      </c>
      <c r="P13" s="9">
        <f t="shared" si="0"/>
        <v>0</v>
      </c>
      <c r="Q13" s="10">
        <f t="shared" si="0"/>
        <v>6.7300000000000182</v>
      </c>
      <c r="R13" s="10">
        <f t="shared" si="0"/>
        <v>0</v>
      </c>
      <c r="S13" s="11">
        <f t="shared" si="0"/>
        <v>0</v>
      </c>
      <c r="T13" s="12">
        <f t="shared" si="1"/>
        <v>-0.34026208766380484</v>
      </c>
      <c r="U13" s="12">
        <f t="shared" si="1"/>
        <v>0.96061643835616461</v>
      </c>
      <c r="V13" s="12" t="str">
        <f t="shared" si="1"/>
        <v/>
      </c>
      <c r="W13" s="12">
        <f t="shared" si="1"/>
        <v>1.0579099597585628E-2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6.9740000000000002</v>
      </c>
      <c r="C14" s="6">
        <v>2.246</v>
      </c>
      <c r="D14" s="6">
        <v>0.45600000000000002</v>
      </c>
      <c r="E14" s="7">
        <v>22.08</v>
      </c>
      <c r="F14" s="7">
        <v>3.82</v>
      </c>
      <c r="G14" s="8">
        <v>0.51200000000000001</v>
      </c>
      <c r="H14" s="6">
        <v>4.1020000000000003</v>
      </c>
      <c r="I14" s="6">
        <v>2</v>
      </c>
      <c r="J14" s="6">
        <v>1.22</v>
      </c>
      <c r="K14" s="7">
        <v>28.81</v>
      </c>
      <c r="L14" s="7">
        <v>9.15</v>
      </c>
      <c r="M14" s="8">
        <v>0.33900000000000002</v>
      </c>
      <c r="N14" s="9">
        <f t="shared" si="0"/>
        <v>-2.8719999999999999</v>
      </c>
      <c r="O14" s="9">
        <f t="shared" si="0"/>
        <v>-0.246</v>
      </c>
      <c r="P14" s="9">
        <f t="shared" si="0"/>
        <v>0.76400000000000001</v>
      </c>
      <c r="Q14" s="10">
        <f t="shared" si="0"/>
        <v>6.73</v>
      </c>
      <c r="R14" s="10">
        <f t="shared" si="0"/>
        <v>5.33</v>
      </c>
      <c r="S14" s="11">
        <f t="shared" si="0"/>
        <v>-0.17299999999999999</v>
      </c>
      <c r="T14" s="12">
        <f t="shared" si="1"/>
        <v>-0.4118153140235159</v>
      </c>
      <c r="U14" s="12">
        <f t="shared" si="1"/>
        <v>-0.10952804986642917</v>
      </c>
      <c r="V14" s="12">
        <f t="shared" si="1"/>
        <v>1.6754385964912277</v>
      </c>
      <c r="W14" s="12">
        <f t="shared" si="1"/>
        <v>0.30480072463768115</v>
      </c>
      <c r="X14" s="12">
        <f t="shared" si="1"/>
        <v>1.3952879581151834</v>
      </c>
      <c r="Y14" s="13">
        <f t="shared" si="1"/>
        <v>-0.337890625</v>
      </c>
    </row>
    <row r="15" spans="1:25" x14ac:dyDescent="0.25">
      <c r="A15" s="5" t="s">
        <v>21</v>
      </c>
      <c r="B15" s="6">
        <v>6.093</v>
      </c>
      <c r="C15" s="6">
        <v>1.978</v>
      </c>
      <c r="D15" s="6">
        <v>0.41099999999999998</v>
      </c>
      <c r="E15" s="7">
        <v>8.6999999999999993</v>
      </c>
      <c r="F15" s="7">
        <v>6.77</v>
      </c>
      <c r="G15" s="8">
        <v>0.42</v>
      </c>
      <c r="H15" s="6">
        <v>2.952</v>
      </c>
      <c r="I15" s="6">
        <v>1.643</v>
      </c>
      <c r="J15" s="6">
        <v>1.155</v>
      </c>
      <c r="K15" s="7">
        <v>15.43</v>
      </c>
      <c r="L15" s="7">
        <v>12.1</v>
      </c>
      <c r="M15" s="8">
        <v>0.248</v>
      </c>
      <c r="N15" s="9">
        <f t="shared" si="0"/>
        <v>-3.141</v>
      </c>
      <c r="O15" s="9">
        <f t="shared" si="0"/>
        <v>-0.33499999999999996</v>
      </c>
      <c r="P15" s="9">
        <f t="shared" si="0"/>
        <v>0.74399999999999999</v>
      </c>
      <c r="Q15" s="10">
        <f t="shared" si="0"/>
        <v>6.73</v>
      </c>
      <c r="R15" s="10">
        <f t="shared" si="0"/>
        <v>5.33</v>
      </c>
      <c r="S15" s="11">
        <f t="shared" si="0"/>
        <v>-0.17199999999999999</v>
      </c>
      <c r="T15" s="12">
        <f t="shared" si="1"/>
        <v>-0.51550960118168399</v>
      </c>
      <c r="U15" s="12">
        <f t="shared" si="1"/>
        <v>-0.16936299292214352</v>
      </c>
      <c r="V15" s="12">
        <f t="shared" si="1"/>
        <v>1.8102189781021898</v>
      </c>
      <c r="W15" s="12">
        <f t="shared" si="1"/>
        <v>0.77356321839080477</v>
      </c>
      <c r="X15" s="12">
        <f t="shared" si="1"/>
        <v>0.78729689807976366</v>
      </c>
      <c r="Y15" s="13">
        <f t="shared" si="1"/>
        <v>-0.40952380952380951</v>
      </c>
    </row>
    <row r="16" spans="1:25" x14ac:dyDescent="0.25">
      <c r="A16" s="5" t="s">
        <v>22</v>
      </c>
      <c r="B16" s="6">
        <v>4.1120000000000001</v>
      </c>
      <c r="C16" s="6">
        <v>1.3440000000000001</v>
      </c>
      <c r="D16" s="6">
        <v>0.28499999999999998</v>
      </c>
      <c r="E16" s="7">
        <v>211.88</v>
      </c>
      <c r="F16" s="7">
        <v>9.81</v>
      </c>
      <c r="G16" s="8">
        <v>0.28899999999999998</v>
      </c>
      <c r="H16" s="6">
        <v>1.831</v>
      </c>
      <c r="I16" s="6">
        <v>1.2929999999999999</v>
      </c>
      <c r="J16" s="6">
        <v>1.0900000000000001</v>
      </c>
      <c r="K16" s="7">
        <v>218.61</v>
      </c>
      <c r="L16" s="7">
        <v>15.14</v>
      </c>
      <c r="M16" s="8">
        <v>0.17399999999999999</v>
      </c>
      <c r="N16" s="9">
        <f t="shared" si="0"/>
        <v>-2.2810000000000001</v>
      </c>
      <c r="O16" s="9">
        <f t="shared" si="0"/>
        <v>-5.1000000000000156E-2</v>
      </c>
      <c r="P16" s="9">
        <f t="shared" si="0"/>
        <v>0.80500000000000016</v>
      </c>
      <c r="Q16" s="10">
        <f t="shared" si="0"/>
        <v>6.7300000000000182</v>
      </c>
      <c r="R16" s="10">
        <f t="shared" si="0"/>
        <v>5.33</v>
      </c>
      <c r="S16" s="11">
        <f t="shared" si="0"/>
        <v>-0.11499999999999999</v>
      </c>
      <c r="T16" s="12">
        <f t="shared" si="1"/>
        <v>-0.55471789883268485</v>
      </c>
      <c r="U16" s="12">
        <f t="shared" si="1"/>
        <v>-3.7946428571428714E-2</v>
      </c>
      <c r="V16" s="12">
        <f t="shared" si="1"/>
        <v>2.8245614035087727</v>
      </c>
      <c r="W16" s="12">
        <f t="shared" si="1"/>
        <v>3.1763262223900357E-2</v>
      </c>
      <c r="X16" s="12">
        <f t="shared" si="1"/>
        <v>0.54332313965341483</v>
      </c>
      <c r="Y16" s="13">
        <f t="shared" si="1"/>
        <v>-0.39792387543252594</v>
      </c>
    </row>
    <row r="17" spans="1:25" x14ac:dyDescent="0.25">
      <c r="A17" s="5" t="s">
        <v>23</v>
      </c>
      <c r="B17" s="6">
        <v>2.81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2.8639999999999999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5.3999999999999826E-2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1.9217081850533724E-2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24</v>
      </c>
      <c r="B18" s="6">
        <v>2.984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2.91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-7.3999999999999844E-2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-2.479892761394098E-2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4.5110000000000001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3.6589999999999998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-0.85200000000000031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-0.18887164708490367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2.681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2.8340000000000001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0.15300000000000002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5.7068258112644488E-2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15.202</v>
      </c>
      <c r="C21" s="6">
        <v>2.8439999999999999</v>
      </c>
      <c r="D21" s="6">
        <v>1.224</v>
      </c>
      <c r="E21" s="7">
        <v>0</v>
      </c>
      <c r="F21" s="7">
        <v>0</v>
      </c>
      <c r="G21" s="8">
        <v>0</v>
      </c>
      <c r="H21" s="6">
        <v>8.8170000000000002</v>
      </c>
      <c r="I21" s="6">
        <v>2.9529999999999998</v>
      </c>
      <c r="J21" s="6">
        <v>2.048</v>
      </c>
      <c r="K21" s="7">
        <v>0</v>
      </c>
      <c r="L21" s="7">
        <v>0</v>
      </c>
      <c r="M21" s="8">
        <v>0</v>
      </c>
      <c r="N21" s="9">
        <f t="shared" si="0"/>
        <v>-6.3849999999999998</v>
      </c>
      <c r="O21" s="9">
        <f t="shared" si="0"/>
        <v>0.10899999999999999</v>
      </c>
      <c r="P21" s="9">
        <f t="shared" si="0"/>
        <v>0.82400000000000007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-0.42001052493093016</v>
      </c>
      <c r="U21" s="12">
        <f t="shared" si="1"/>
        <v>3.8326300984528938E-2</v>
      </c>
      <c r="V21" s="12">
        <f t="shared" si="1"/>
        <v>0.67320261437908502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-0.97899999999999998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-0.97899999999999998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-0.86699999999999999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-0.86699999999999999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-0.97899999999999998</v>
      </c>
      <c r="C24" s="6">
        <v>0</v>
      </c>
      <c r="D24" s="6">
        <v>0</v>
      </c>
      <c r="E24" s="7">
        <v>0</v>
      </c>
      <c r="F24" s="7">
        <v>0</v>
      </c>
      <c r="G24" s="8">
        <v>0.219</v>
      </c>
      <c r="H24" s="6">
        <v>-0.97899999999999998</v>
      </c>
      <c r="I24" s="6">
        <v>0</v>
      </c>
      <c r="J24" s="6">
        <v>0</v>
      </c>
      <c r="K24" s="7">
        <v>0</v>
      </c>
      <c r="L24" s="7">
        <v>0</v>
      </c>
      <c r="M24" s="8">
        <v>0.33800000000000002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0.11900000000000002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0.54337899543378998</v>
      </c>
    </row>
    <row r="25" spans="1:25" x14ac:dyDescent="0.25">
      <c r="A25" s="5" t="s">
        <v>31</v>
      </c>
      <c r="B25" s="6">
        <v>-3.1459999999999999</v>
      </c>
      <c r="C25" s="6">
        <v>-0.98499999999999999</v>
      </c>
      <c r="D25" s="6">
        <v>-0.184</v>
      </c>
      <c r="E25" s="7">
        <v>0</v>
      </c>
      <c r="F25" s="7">
        <v>0</v>
      </c>
      <c r="G25" s="8">
        <v>0.219</v>
      </c>
      <c r="H25" s="6">
        <v>-3.1459999999999999</v>
      </c>
      <c r="I25" s="6">
        <v>-0.98499999999999999</v>
      </c>
      <c r="J25" s="6">
        <v>-0.184</v>
      </c>
      <c r="K25" s="7">
        <v>0</v>
      </c>
      <c r="L25" s="7">
        <v>0</v>
      </c>
      <c r="M25" s="8">
        <v>0.33800000000000002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0.11900000000000002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0.54337899543378998</v>
      </c>
    </row>
    <row r="26" spans="1:25" x14ac:dyDescent="0.25">
      <c r="A26" s="5" t="s">
        <v>32</v>
      </c>
      <c r="B26" s="6">
        <v>-0.86699999999999999</v>
      </c>
      <c r="C26" s="6">
        <v>0</v>
      </c>
      <c r="D26" s="6">
        <v>0</v>
      </c>
      <c r="E26" s="7">
        <v>0</v>
      </c>
      <c r="F26" s="7">
        <v>0</v>
      </c>
      <c r="G26" s="8">
        <v>0.189</v>
      </c>
      <c r="H26" s="6">
        <v>-0.86699999999999999</v>
      </c>
      <c r="I26" s="6">
        <v>0</v>
      </c>
      <c r="J26" s="6">
        <v>0</v>
      </c>
      <c r="K26" s="7">
        <v>0</v>
      </c>
      <c r="L26" s="7">
        <v>0</v>
      </c>
      <c r="M26" s="8">
        <v>0.308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0.11899999999999999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0.62962962962962954</v>
      </c>
    </row>
    <row r="27" spans="1:25" x14ac:dyDescent="0.25">
      <c r="A27" s="5" t="s">
        <v>33</v>
      </c>
      <c r="B27" s="6">
        <v>-2.7839999999999998</v>
      </c>
      <c r="C27" s="6">
        <v>-0.872</v>
      </c>
      <c r="D27" s="6">
        <v>-0.16300000000000001</v>
      </c>
      <c r="E27" s="7">
        <v>0</v>
      </c>
      <c r="F27" s="7">
        <v>0</v>
      </c>
      <c r="G27" s="8">
        <v>0.189</v>
      </c>
      <c r="H27" s="6">
        <v>-2.7839999999999998</v>
      </c>
      <c r="I27" s="6">
        <v>-0.872</v>
      </c>
      <c r="J27" s="6">
        <v>-0.16300000000000001</v>
      </c>
      <c r="K27" s="7">
        <v>0</v>
      </c>
      <c r="L27" s="7">
        <v>0</v>
      </c>
      <c r="M27" s="8">
        <v>0.308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0.11899999999999999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0.62962962962962954</v>
      </c>
    </row>
    <row r="28" spans="1:25" x14ac:dyDescent="0.25">
      <c r="A28" s="5" t="s">
        <v>34</v>
      </c>
      <c r="B28" s="6">
        <v>-0.45200000000000001</v>
      </c>
      <c r="C28" s="6">
        <v>0</v>
      </c>
      <c r="D28" s="6">
        <v>0</v>
      </c>
      <c r="E28" s="7">
        <v>262.42</v>
      </c>
      <c r="F28" s="7">
        <v>0</v>
      </c>
      <c r="G28" s="8">
        <v>0.17199999999999999</v>
      </c>
      <c r="H28" s="6">
        <v>-0.45200000000000001</v>
      </c>
      <c r="I28" s="6">
        <v>0</v>
      </c>
      <c r="J28" s="6">
        <v>0</v>
      </c>
      <c r="K28" s="7">
        <v>269.14999999999998</v>
      </c>
      <c r="L28" s="7">
        <v>0</v>
      </c>
      <c r="M28" s="8">
        <v>0.29099999999999998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6.7299999999999613</v>
      </c>
      <c r="R28" s="10">
        <f t="shared" si="0"/>
        <v>0</v>
      </c>
      <c r="S28" s="11">
        <f t="shared" si="0"/>
        <v>0.11899999999999999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2.5645911134821953E-2</v>
      </c>
      <c r="X28" s="12" t="str">
        <f t="shared" si="1"/>
        <v/>
      </c>
      <c r="Y28" s="13">
        <f t="shared" si="1"/>
        <v>0.69186046511627919</v>
      </c>
    </row>
    <row r="29" spans="1:25" x14ac:dyDescent="0.25">
      <c r="A29" s="5" t="s">
        <v>35</v>
      </c>
      <c r="B29" s="6">
        <v>-1.444</v>
      </c>
      <c r="C29" s="6">
        <v>-0.45500000000000002</v>
      </c>
      <c r="D29" s="6">
        <v>-8.6999999999999994E-2</v>
      </c>
      <c r="E29" s="7">
        <v>262.42</v>
      </c>
      <c r="F29" s="7">
        <v>0</v>
      </c>
      <c r="G29" s="8">
        <v>0.17199999999999999</v>
      </c>
      <c r="H29" s="6">
        <v>-1.444</v>
      </c>
      <c r="I29" s="6">
        <v>-0.45500000000000002</v>
      </c>
      <c r="J29" s="6">
        <v>-8.6999999999999994E-2</v>
      </c>
      <c r="K29" s="7">
        <v>269.14999999999998</v>
      </c>
      <c r="L29" s="7">
        <v>0</v>
      </c>
      <c r="M29" s="8">
        <v>0.29099999999999998</v>
      </c>
      <c r="N29" s="9">
        <f t="shared" si="0"/>
        <v>0</v>
      </c>
      <c r="O29" s="9">
        <f t="shared" si="0"/>
        <v>0</v>
      </c>
      <c r="P29" s="9">
        <f t="shared" si="0"/>
        <v>0</v>
      </c>
      <c r="Q29" s="10">
        <f t="shared" si="0"/>
        <v>6.7299999999999613</v>
      </c>
      <c r="R29" s="10">
        <f t="shared" si="0"/>
        <v>0</v>
      </c>
      <c r="S29" s="11">
        <f t="shared" si="0"/>
        <v>0.11899999999999999</v>
      </c>
      <c r="T29" s="12">
        <f t="shared" si="1"/>
        <v>0</v>
      </c>
      <c r="U29" s="12">
        <f t="shared" si="1"/>
        <v>0</v>
      </c>
      <c r="V29" s="12">
        <f t="shared" si="1"/>
        <v>0</v>
      </c>
      <c r="W29" s="12">
        <f t="shared" si="1"/>
        <v>2.5645911134821953E-2</v>
      </c>
      <c r="X29" s="12" t="str">
        <f t="shared" si="1"/>
        <v/>
      </c>
      <c r="Y29" s="13">
        <f t="shared" si="1"/>
        <v>0.69186046511627919</v>
      </c>
    </row>
    <row r="30" spans="1:25" x14ac:dyDescent="0.25">
      <c r="A30" s="5" t="s">
        <v>36</v>
      </c>
      <c r="B30" s="6">
        <v>2.7040000000000002</v>
      </c>
      <c r="C30" s="6">
        <v>0</v>
      </c>
      <c r="D30" s="6">
        <v>0</v>
      </c>
      <c r="E30" s="7">
        <v>4.96</v>
      </c>
      <c r="F30" s="7">
        <v>0</v>
      </c>
      <c r="G30" s="8">
        <v>0</v>
      </c>
      <c r="H30" s="6">
        <v>2.0470000000000002</v>
      </c>
      <c r="I30" s="6">
        <v>0</v>
      </c>
      <c r="J30" s="6">
        <v>0</v>
      </c>
      <c r="K30" s="7">
        <v>9.8699999999999992</v>
      </c>
      <c r="L30" s="7">
        <v>0</v>
      </c>
      <c r="M30" s="8">
        <v>0</v>
      </c>
      <c r="N30" s="9">
        <f t="shared" si="0"/>
        <v>-0.65700000000000003</v>
      </c>
      <c r="O30" s="9">
        <f t="shared" si="0"/>
        <v>0</v>
      </c>
      <c r="P30" s="9">
        <f t="shared" si="0"/>
        <v>0</v>
      </c>
      <c r="Q30" s="10">
        <f t="shared" si="0"/>
        <v>4.9099999999999993</v>
      </c>
      <c r="R30" s="10">
        <f t="shared" si="0"/>
        <v>0</v>
      </c>
      <c r="S30" s="11">
        <f t="shared" si="0"/>
        <v>0</v>
      </c>
      <c r="T30" s="12">
        <f t="shared" si="1"/>
        <v>-0.24297337278106512</v>
      </c>
      <c r="U30" s="12" t="str">
        <f t="shared" si="1"/>
        <v/>
      </c>
      <c r="V30" s="12" t="str">
        <f t="shared" si="1"/>
        <v/>
      </c>
      <c r="W30" s="12">
        <f t="shared" si="1"/>
        <v>0.98991935483870952</v>
      </c>
      <c r="X30" s="12" t="str">
        <f t="shared" si="1"/>
        <v/>
      </c>
      <c r="Y30" s="13" t="str">
        <f t="shared" si="1"/>
        <v/>
      </c>
    </row>
    <row r="31" spans="1:25" x14ac:dyDescent="0.25">
      <c r="A31" s="5" t="s">
        <v>37</v>
      </c>
      <c r="B31" s="6">
        <v>3.2839999999999998</v>
      </c>
      <c r="C31" s="6">
        <v>0.95599999999999996</v>
      </c>
      <c r="D31" s="6">
        <v>0</v>
      </c>
      <c r="E31" s="7">
        <v>4.96</v>
      </c>
      <c r="F31" s="7">
        <v>0</v>
      </c>
      <c r="G31" s="8">
        <v>0</v>
      </c>
      <c r="H31" s="6">
        <v>2.33</v>
      </c>
      <c r="I31" s="6">
        <v>1.1950000000000001</v>
      </c>
      <c r="J31" s="6">
        <v>0</v>
      </c>
      <c r="K31" s="7">
        <v>9.8699999999999992</v>
      </c>
      <c r="L31" s="7">
        <v>0</v>
      </c>
      <c r="M31" s="8">
        <v>0</v>
      </c>
      <c r="N31" s="9">
        <f t="shared" si="0"/>
        <v>-0.95399999999999974</v>
      </c>
      <c r="O31" s="9">
        <f t="shared" si="0"/>
        <v>0.2390000000000001</v>
      </c>
      <c r="P31" s="9">
        <f t="shared" si="0"/>
        <v>0</v>
      </c>
      <c r="Q31" s="10">
        <f t="shared" si="0"/>
        <v>4.9099999999999993</v>
      </c>
      <c r="R31" s="10">
        <f t="shared" si="0"/>
        <v>0</v>
      </c>
      <c r="S31" s="11">
        <f t="shared" si="0"/>
        <v>0</v>
      </c>
      <c r="T31" s="12">
        <f t="shared" si="1"/>
        <v>-0.2904993909866016</v>
      </c>
      <c r="U31" s="12">
        <f t="shared" si="1"/>
        <v>0.25000000000000022</v>
      </c>
      <c r="V31" s="12" t="str">
        <f t="shared" si="1"/>
        <v/>
      </c>
      <c r="W31" s="12">
        <f t="shared" si="1"/>
        <v>0.98991935483870952</v>
      </c>
      <c r="X31" s="12" t="str">
        <f t="shared" si="1"/>
        <v/>
      </c>
      <c r="Y31" s="13" t="str">
        <f t="shared" si="1"/>
        <v/>
      </c>
    </row>
    <row r="32" spans="1:25" x14ac:dyDescent="0.25">
      <c r="A32" s="5" t="s">
        <v>38</v>
      </c>
      <c r="B32" s="6">
        <v>1.1759999999999999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1.3149999999999999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0.13900000000000001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0.11819727891156462</v>
      </c>
      <c r="U32" s="12" t="str">
        <f t="shared" si="1"/>
        <v/>
      </c>
      <c r="V32" s="12" t="str">
        <f t="shared" si="1"/>
        <v/>
      </c>
      <c r="W32" s="12" t="str">
        <f t="shared" si="1"/>
        <v/>
      </c>
      <c r="X32" s="12" t="str">
        <f t="shared" si="1"/>
        <v/>
      </c>
      <c r="Y32" s="13" t="str">
        <f t="shared" si="1"/>
        <v/>
      </c>
    </row>
    <row r="33" spans="1:25" x14ac:dyDescent="0.25">
      <c r="A33" s="5" t="s">
        <v>39</v>
      </c>
      <c r="B33" s="6">
        <v>2.4129999999999998</v>
      </c>
      <c r="C33" s="6">
        <v>0</v>
      </c>
      <c r="D33" s="6">
        <v>0</v>
      </c>
      <c r="E33" s="7">
        <v>7.85</v>
      </c>
      <c r="F33" s="7">
        <v>0</v>
      </c>
      <c r="G33" s="8">
        <v>0</v>
      </c>
      <c r="H33" s="6">
        <v>1.909</v>
      </c>
      <c r="I33" s="6">
        <v>0</v>
      </c>
      <c r="J33" s="6">
        <v>0</v>
      </c>
      <c r="K33" s="7">
        <v>12.75</v>
      </c>
      <c r="L33" s="7">
        <v>0</v>
      </c>
      <c r="M33" s="8">
        <v>0</v>
      </c>
      <c r="N33" s="9">
        <f t="shared" si="0"/>
        <v>-0.50399999999999978</v>
      </c>
      <c r="O33" s="9">
        <f t="shared" si="0"/>
        <v>0</v>
      </c>
      <c r="P33" s="9">
        <f t="shared" si="0"/>
        <v>0</v>
      </c>
      <c r="Q33" s="10">
        <f t="shared" si="0"/>
        <v>4.9000000000000004</v>
      </c>
      <c r="R33" s="10">
        <f t="shared" si="0"/>
        <v>0</v>
      </c>
      <c r="S33" s="11">
        <f t="shared" si="0"/>
        <v>0</v>
      </c>
      <c r="T33" s="12">
        <f t="shared" si="1"/>
        <v>-0.20886862826357222</v>
      </c>
      <c r="U33" s="12" t="str">
        <f t="shared" si="1"/>
        <v/>
      </c>
      <c r="V33" s="12" t="str">
        <f t="shared" si="1"/>
        <v/>
      </c>
      <c r="W33" s="12">
        <f t="shared" si="1"/>
        <v>0.62420382165605104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3.113</v>
      </c>
      <c r="C34" s="6">
        <v>0.57899999999999996</v>
      </c>
      <c r="D34" s="6">
        <v>0</v>
      </c>
      <c r="E34" s="7">
        <v>7.85</v>
      </c>
      <c r="F34" s="7">
        <v>0</v>
      </c>
      <c r="G34" s="8">
        <v>0</v>
      </c>
      <c r="H34" s="6">
        <v>2.2490000000000001</v>
      </c>
      <c r="I34" s="6">
        <v>1.0149999999999999</v>
      </c>
      <c r="J34" s="6">
        <v>0</v>
      </c>
      <c r="K34" s="7">
        <v>12.75</v>
      </c>
      <c r="L34" s="7">
        <v>0</v>
      </c>
      <c r="M34" s="8">
        <v>0</v>
      </c>
      <c r="N34" s="9">
        <f t="shared" si="0"/>
        <v>-0.86399999999999988</v>
      </c>
      <c r="O34" s="9">
        <f t="shared" si="0"/>
        <v>0.43599999999999994</v>
      </c>
      <c r="P34" s="9">
        <f t="shared" si="0"/>
        <v>0</v>
      </c>
      <c r="Q34" s="10">
        <f t="shared" si="0"/>
        <v>4.9000000000000004</v>
      </c>
      <c r="R34" s="10">
        <f t="shared" si="0"/>
        <v>0</v>
      </c>
      <c r="S34" s="11">
        <f t="shared" si="0"/>
        <v>0</v>
      </c>
      <c r="T34" s="12">
        <f t="shared" si="1"/>
        <v>-0.27754577577899131</v>
      </c>
      <c r="U34" s="12">
        <f t="shared" si="1"/>
        <v>0.75302245250431765</v>
      </c>
      <c r="V34" s="12" t="str">
        <f t="shared" si="1"/>
        <v/>
      </c>
      <c r="W34" s="12">
        <f t="shared" si="1"/>
        <v>0.62420382165605104</v>
      </c>
      <c r="X34" s="12" t="str">
        <f t="shared" si="1"/>
        <v/>
      </c>
      <c r="Y34" s="13" t="str">
        <f t="shared" si="1"/>
        <v/>
      </c>
    </row>
    <row r="35" spans="1:25" ht="30" x14ac:dyDescent="0.25">
      <c r="A35" s="5" t="s">
        <v>41</v>
      </c>
      <c r="B35" s="6">
        <v>1.0209999999999999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1.24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0.21900000000000008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0.21449559255631745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2.806</v>
      </c>
      <c r="C36" s="6">
        <v>0.69</v>
      </c>
      <c r="D36" s="6">
        <v>0</v>
      </c>
      <c r="E36" s="7">
        <v>48.22</v>
      </c>
      <c r="F36" s="7">
        <v>0</v>
      </c>
      <c r="G36" s="8">
        <v>0</v>
      </c>
      <c r="H36" s="6">
        <v>2.101</v>
      </c>
      <c r="I36" s="6">
        <v>1.07</v>
      </c>
      <c r="J36" s="6">
        <v>0</v>
      </c>
      <c r="K36" s="7">
        <v>53.13</v>
      </c>
      <c r="L36" s="7">
        <v>0</v>
      </c>
      <c r="M36" s="8">
        <v>0</v>
      </c>
      <c r="N36" s="9">
        <f t="shared" si="0"/>
        <v>-0.70500000000000007</v>
      </c>
      <c r="O36" s="9">
        <f t="shared" si="0"/>
        <v>0.38000000000000012</v>
      </c>
      <c r="P36" s="9">
        <f t="shared" si="0"/>
        <v>0</v>
      </c>
      <c r="Q36" s="10">
        <f t="shared" si="0"/>
        <v>4.9100000000000037</v>
      </c>
      <c r="R36" s="10">
        <f t="shared" si="0"/>
        <v>0</v>
      </c>
      <c r="S36" s="11">
        <f t="shared" si="0"/>
        <v>0</v>
      </c>
      <c r="T36" s="12">
        <f t="shared" si="1"/>
        <v>-0.2512473271560941</v>
      </c>
      <c r="U36" s="12">
        <f t="shared" si="1"/>
        <v>0.55072463768115965</v>
      </c>
      <c r="V36" s="12" t="str">
        <f t="shared" si="1"/>
        <v/>
      </c>
      <c r="W36" s="12">
        <f t="shared" si="1"/>
        <v>0.10182496889257586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5.0819999999999999</v>
      </c>
      <c r="C37" s="6">
        <v>1.637</v>
      </c>
      <c r="D37" s="6">
        <v>0.33200000000000002</v>
      </c>
      <c r="E37" s="7">
        <v>16.09</v>
      </c>
      <c r="F37" s="7">
        <v>2.78</v>
      </c>
      <c r="G37" s="8">
        <v>0.373</v>
      </c>
      <c r="H37" s="6">
        <v>2.9889999999999999</v>
      </c>
      <c r="I37" s="6">
        <v>1.458</v>
      </c>
      <c r="J37" s="6">
        <v>0.88900000000000001</v>
      </c>
      <c r="K37" s="7">
        <v>21</v>
      </c>
      <c r="L37" s="7">
        <v>6.67</v>
      </c>
      <c r="M37" s="8">
        <v>0.247</v>
      </c>
      <c r="N37" s="9">
        <f t="shared" ref="N37:S68" si="2">H37-B37</f>
        <v>-2.093</v>
      </c>
      <c r="O37" s="9">
        <f t="shared" si="2"/>
        <v>-0.17900000000000005</v>
      </c>
      <c r="P37" s="9">
        <f t="shared" si="2"/>
        <v>0.55699999999999994</v>
      </c>
      <c r="Q37" s="10">
        <f t="shared" si="2"/>
        <v>4.91</v>
      </c>
      <c r="R37" s="10">
        <f t="shared" si="2"/>
        <v>3.89</v>
      </c>
      <c r="S37" s="11">
        <f t="shared" si="2"/>
        <v>-0.126</v>
      </c>
      <c r="T37" s="12">
        <f t="shared" ref="T37:Y68" si="3">IF(B37,H37/B37-1,"")</f>
        <v>-0.41184573002754821</v>
      </c>
      <c r="U37" s="12">
        <f t="shared" si="3"/>
        <v>-0.1093463653023824</v>
      </c>
      <c r="V37" s="12">
        <f t="shared" si="3"/>
        <v>1.677710843373494</v>
      </c>
      <c r="W37" s="12">
        <f t="shared" si="3"/>
        <v>0.30515848353014285</v>
      </c>
      <c r="X37" s="12">
        <f t="shared" si="3"/>
        <v>1.3992805755395685</v>
      </c>
      <c r="Y37" s="13">
        <f t="shared" si="3"/>
        <v>-0.33780160857908847</v>
      </c>
    </row>
    <row r="38" spans="1:25" x14ac:dyDescent="0.25">
      <c r="A38" s="5" t="s">
        <v>44</v>
      </c>
      <c r="B38" s="6">
        <v>2.048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2.0870000000000002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3.9000000000000146E-2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1.904296875E-2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2.1749999999999998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2.121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2"/>
        <v>-5.3999999999999826E-2</v>
      </c>
      <c r="O39" s="9">
        <f t="shared" si="2"/>
        <v>0</v>
      </c>
      <c r="P39" s="9">
        <f t="shared" si="2"/>
        <v>0</v>
      </c>
      <c r="Q39" s="10">
        <f t="shared" si="2"/>
        <v>0</v>
      </c>
      <c r="R39" s="10">
        <f t="shared" si="2"/>
        <v>0</v>
      </c>
      <c r="S39" s="11">
        <f t="shared" si="2"/>
        <v>0</v>
      </c>
      <c r="T39" s="12">
        <f t="shared" si="3"/>
        <v>-2.4827586206896513E-2</v>
      </c>
      <c r="U39" s="12" t="str">
        <f t="shared" si="3"/>
        <v/>
      </c>
      <c r="V39" s="12" t="str">
        <f t="shared" si="3"/>
        <v/>
      </c>
      <c r="W39" s="12" t="str">
        <f t="shared" si="3"/>
        <v/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3.2869999999999999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2.6669999999999998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2"/>
        <v>-0.62000000000000011</v>
      </c>
      <c r="O40" s="9">
        <f t="shared" si="2"/>
        <v>0</v>
      </c>
      <c r="P40" s="9">
        <f t="shared" si="2"/>
        <v>0</v>
      </c>
      <c r="Q40" s="10">
        <f t="shared" si="2"/>
        <v>0</v>
      </c>
      <c r="R40" s="10">
        <f t="shared" si="2"/>
        <v>0</v>
      </c>
      <c r="S40" s="11">
        <f t="shared" si="2"/>
        <v>0</v>
      </c>
      <c r="T40" s="12">
        <f t="shared" si="3"/>
        <v>-0.1886218436264071</v>
      </c>
      <c r="U40" s="12" t="str">
        <f t="shared" si="3"/>
        <v/>
      </c>
      <c r="V40" s="12" t="str">
        <f t="shared" si="3"/>
        <v/>
      </c>
      <c r="W40" s="12" t="str">
        <f t="shared" si="3"/>
        <v/>
      </c>
      <c r="X40" s="12" t="str">
        <f t="shared" si="3"/>
        <v/>
      </c>
      <c r="Y40" s="13" t="str">
        <f t="shared" si="3"/>
        <v/>
      </c>
    </row>
    <row r="41" spans="1:25" x14ac:dyDescent="0.25">
      <c r="A41" s="5" t="s">
        <v>47</v>
      </c>
      <c r="B41" s="6">
        <v>1.954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2.0649999999999999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0.11099999999999999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5.6806550665301936E-2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11.079000000000001</v>
      </c>
      <c r="C42" s="6">
        <v>2.073</v>
      </c>
      <c r="D42" s="6">
        <v>0.89200000000000002</v>
      </c>
      <c r="E42" s="7">
        <v>0</v>
      </c>
      <c r="F42" s="7">
        <v>0</v>
      </c>
      <c r="G42" s="8">
        <v>0</v>
      </c>
      <c r="H42" s="6">
        <v>6.4249999999999998</v>
      </c>
      <c r="I42" s="6">
        <v>2.1520000000000001</v>
      </c>
      <c r="J42" s="6">
        <v>1.492</v>
      </c>
      <c r="K42" s="7">
        <v>0</v>
      </c>
      <c r="L42" s="7">
        <v>0</v>
      </c>
      <c r="M42" s="8">
        <v>0</v>
      </c>
      <c r="N42" s="9">
        <f t="shared" si="2"/>
        <v>-4.6540000000000008</v>
      </c>
      <c r="O42" s="9">
        <f t="shared" si="2"/>
        <v>7.9000000000000181E-2</v>
      </c>
      <c r="P42" s="9">
        <f t="shared" si="2"/>
        <v>0.6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-0.42007401390017152</v>
      </c>
      <c r="U42" s="12">
        <f t="shared" si="3"/>
        <v>3.8109020742884692E-2</v>
      </c>
      <c r="V42" s="12">
        <f t="shared" si="3"/>
        <v>0.67264573991031384</v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-0.97899999999999998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-0.97899999999999998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0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-0.97899999999999998</v>
      </c>
      <c r="C44" s="6">
        <v>0</v>
      </c>
      <c r="D44" s="6">
        <v>0</v>
      </c>
      <c r="E44" s="7">
        <v>0</v>
      </c>
      <c r="F44" s="7">
        <v>0</v>
      </c>
      <c r="G44" s="8">
        <v>0.219</v>
      </c>
      <c r="H44" s="6">
        <v>-0.97899999999999998</v>
      </c>
      <c r="I44" s="6">
        <v>0</v>
      </c>
      <c r="J44" s="6">
        <v>0</v>
      </c>
      <c r="K44" s="7">
        <v>0</v>
      </c>
      <c r="L44" s="7">
        <v>0</v>
      </c>
      <c r="M44" s="8">
        <v>0.33800000000000002</v>
      </c>
      <c r="N44" s="9">
        <f t="shared" si="2"/>
        <v>0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0.11900000000000002</v>
      </c>
      <c r="T44" s="12">
        <f t="shared" si="3"/>
        <v>0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>
        <f t="shared" si="3"/>
        <v>0.54337899543378998</v>
      </c>
    </row>
    <row r="45" spans="1:25" x14ac:dyDescent="0.25">
      <c r="A45" s="5" t="s">
        <v>51</v>
      </c>
      <c r="B45" s="6">
        <v>-3.1459999999999999</v>
      </c>
      <c r="C45" s="6">
        <v>-0.98499999999999999</v>
      </c>
      <c r="D45" s="6">
        <v>-0.184</v>
      </c>
      <c r="E45" s="7">
        <v>0</v>
      </c>
      <c r="F45" s="7">
        <v>0</v>
      </c>
      <c r="G45" s="8">
        <v>0.219</v>
      </c>
      <c r="H45" s="6">
        <v>-3.1459999999999999</v>
      </c>
      <c r="I45" s="6">
        <v>-0.98499999999999999</v>
      </c>
      <c r="J45" s="6">
        <v>-0.184</v>
      </c>
      <c r="K45" s="7">
        <v>0</v>
      </c>
      <c r="L45" s="7">
        <v>0</v>
      </c>
      <c r="M45" s="8">
        <v>0.33800000000000002</v>
      </c>
      <c r="N45" s="9">
        <f t="shared" si="2"/>
        <v>0</v>
      </c>
      <c r="O45" s="9">
        <f t="shared" si="2"/>
        <v>0</v>
      </c>
      <c r="P45" s="9">
        <f t="shared" si="2"/>
        <v>0</v>
      </c>
      <c r="Q45" s="10">
        <f t="shared" si="2"/>
        <v>0</v>
      </c>
      <c r="R45" s="10">
        <f t="shared" si="2"/>
        <v>0</v>
      </c>
      <c r="S45" s="11">
        <f t="shared" si="2"/>
        <v>0.11900000000000002</v>
      </c>
      <c r="T45" s="12">
        <f t="shared" si="3"/>
        <v>0</v>
      </c>
      <c r="U45" s="12">
        <f t="shared" si="3"/>
        <v>0</v>
      </c>
      <c r="V45" s="12">
        <f t="shared" si="3"/>
        <v>0</v>
      </c>
      <c r="W45" s="12" t="str">
        <f t="shared" si="3"/>
        <v/>
      </c>
      <c r="X45" s="12" t="str">
        <f t="shared" si="3"/>
        <v/>
      </c>
      <c r="Y45" s="13">
        <f t="shared" si="3"/>
        <v>0.54337899543378998</v>
      </c>
    </row>
    <row r="46" spans="1:25" x14ac:dyDescent="0.25">
      <c r="A46" s="5" t="s">
        <v>52</v>
      </c>
      <c r="B46" s="6">
        <v>1.391</v>
      </c>
      <c r="C46" s="6">
        <v>0</v>
      </c>
      <c r="D46" s="6">
        <v>0</v>
      </c>
      <c r="E46" s="7">
        <v>2.5499999999999998</v>
      </c>
      <c r="F46" s="7">
        <v>0</v>
      </c>
      <c r="G46" s="8">
        <v>0</v>
      </c>
      <c r="H46" s="6">
        <v>1.0529999999999999</v>
      </c>
      <c r="I46" s="6">
        <v>0</v>
      </c>
      <c r="J46" s="6">
        <v>0</v>
      </c>
      <c r="K46" s="7">
        <v>5.08</v>
      </c>
      <c r="L46" s="7">
        <v>0</v>
      </c>
      <c r="M46" s="8">
        <v>0</v>
      </c>
      <c r="N46" s="9">
        <f t="shared" si="2"/>
        <v>-0.33800000000000008</v>
      </c>
      <c r="O46" s="9">
        <f t="shared" si="2"/>
        <v>0</v>
      </c>
      <c r="P46" s="9">
        <f t="shared" si="2"/>
        <v>0</v>
      </c>
      <c r="Q46" s="10">
        <f t="shared" si="2"/>
        <v>2.5300000000000002</v>
      </c>
      <c r="R46" s="10">
        <f t="shared" si="2"/>
        <v>0</v>
      </c>
      <c r="S46" s="11">
        <f t="shared" si="2"/>
        <v>0</v>
      </c>
      <c r="T46" s="12">
        <f t="shared" si="3"/>
        <v>-0.2429906542056075</v>
      </c>
      <c r="U46" s="12" t="str">
        <f t="shared" si="3"/>
        <v/>
      </c>
      <c r="V46" s="12" t="str">
        <f t="shared" si="3"/>
        <v/>
      </c>
      <c r="W46" s="12">
        <f t="shared" si="3"/>
        <v>0.99215686274509829</v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1.6890000000000001</v>
      </c>
      <c r="C47" s="6">
        <v>0.49199999999999999</v>
      </c>
      <c r="D47" s="6">
        <v>0</v>
      </c>
      <c r="E47" s="7">
        <v>2.5499999999999998</v>
      </c>
      <c r="F47" s="7">
        <v>0</v>
      </c>
      <c r="G47" s="8">
        <v>0</v>
      </c>
      <c r="H47" s="6">
        <v>1.1990000000000001</v>
      </c>
      <c r="I47" s="6">
        <v>0.61499999999999999</v>
      </c>
      <c r="J47" s="6">
        <v>0</v>
      </c>
      <c r="K47" s="7">
        <v>5.08</v>
      </c>
      <c r="L47" s="7">
        <v>0</v>
      </c>
      <c r="M47" s="8">
        <v>0</v>
      </c>
      <c r="N47" s="9">
        <f t="shared" si="2"/>
        <v>-0.49</v>
      </c>
      <c r="O47" s="9">
        <f t="shared" si="2"/>
        <v>0.123</v>
      </c>
      <c r="P47" s="9">
        <f t="shared" si="2"/>
        <v>0</v>
      </c>
      <c r="Q47" s="10">
        <f t="shared" si="2"/>
        <v>2.5300000000000002</v>
      </c>
      <c r="R47" s="10">
        <f t="shared" si="2"/>
        <v>0</v>
      </c>
      <c r="S47" s="11">
        <f t="shared" si="2"/>
        <v>0</v>
      </c>
      <c r="T47" s="12">
        <f t="shared" si="3"/>
        <v>-0.29011249259917105</v>
      </c>
      <c r="U47" s="12">
        <f t="shared" si="3"/>
        <v>0.25</v>
      </c>
      <c r="V47" s="12" t="str">
        <f t="shared" si="3"/>
        <v/>
      </c>
      <c r="W47" s="12">
        <f t="shared" si="3"/>
        <v>0.99215686274509829</v>
      </c>
      <c r="X47" s="12" t="str">
        <f t="shared" si="3"/>
        <v/>
      </c>
      <c r="Y47" s="13" t="str">
        <f t="shared" si="3"/>
        <v/>
      </c>
    </row>
    <row r="48" spans="1:25" x14ac:dyDescent="0.25">
      <c r="A48" s="5" t="s">
        <v>54</v>
      </c>
      <c r="B48" s="6">
        <v>0.60499999999999998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0.67700000000000005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2"/>
        <v>7.2000000000000064E-2</v>
      </c>
      <c r="O48" s="9">
        <f t="shared" si="2"/>
        <v>0</v>
      </c>
      <c r="P48" s="9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12">
        <f t="shared" si="3"/>
        <v>0.1190082644628101</v>
      </c>
      <c r="U48" s="12" t="str">
        <f t="shared" si="3"/>
        <v/>
      </c>
      <c r="V48" s="12" t="str">
        <f t="shared" si="3"/>
        <v/>
      </c>
      <c r="W48" s="12" t="str">
        <f t="shared" si="3"/>
        <v/>
      </c>
      <c r="X48" s="12" t="str">
        <f t="shared" si="3"/>
        <v/>
      </c>
      <c r="Y48" s="13" t="str">
        <f t="shared" si="3"/>
        <v/>
      </c>
    </row>
    <row r="49" spans="1:25" x14ac:dyDescent="0.25">
      <c r="A49" s="5" t="s">
        <v>55</v>
      </c>
      <c r="B49" s="6">
        <v>1.2410000000000001</v>
      </c>
      <c r="C49" s="6">
        <v>0</v>
      </c>
      <c r="D49" s="6">
        <v>0</v>
      </c>
      <c r="E49" s="7">
        <v>4.04</v>
      </c>
      <c r="F49" s="7">
        <v>0</v>
      </c>
      <c r="G49" s="8">
        <v>0</v>
      </c>
      <c r="H49" s="6">
        <v>0.98199999999999998</v>
      </c>
      <c r="I49" s="6">
        <v>0</v>
      </c>
      <c r="J49" s="6">
        <v>0</v>
      </c>
      <c r="K49" s="7">
        <v>6.56</v>
      </c>
      <c r="L49" s="7">
        <v>0</v>
      </c>
      <c r="M49" s="8">
        <v>0</v>
      </c>
      <c r="N49" s="9">
        <f t="shared" si="2"/>
        <v>-0.25900000000000012</v>
      </c>
      <c r="O49" s="9">
        <f t="shared" si="2"/>
        <v>0</v>
      </c>
      <c r="P49" s="9">
        <f t="shared" si="2"/>
        <v>0</v>
      </c>
      <c r="Q49" s="10">
        <f t="shared" si="2"/>
        <v>2.5199999999999996</v>
      </c>
      <c r="R49" s="10">
        <f t="shared" si="2"/>
        <v>0</v>
      </c>
      <c r="S49" s="11">
        <f t="shared" si="2"/>
        <v>0</v>
      </c>
      <c r="T49" s="12">
        <f t="shared" si="3"/>
        <v>-0.20870265914585018</v>
      </c>
      <c r="U49" s="12" t="str">
        <f t="shared" si="3"/>
        <v/>
      </c>
      <c r="V49" s="12" t="str">
        <f t="shared" si="3"/>
        <v/>
      </c>
      <c r="W49" s="12">
        <f t="shared" si="3"/>
        <v>0.62376237623762365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1.6020000000000001</v>
      </c>
      <c r="C50" s="6">
        <v>0.29799999999999999</v>
      </c>
      <c r="D50" s="6">
        <v>0</v>
      </c>
      <c r="E50" s="7">
        <v>4.04</v>
      </c>
      <c r="F50" s="7">
        <v>0</v>
      </c>
      <c r="G50" s="8">
        <v>0</v>
      </c>
      <c r="H50" s="6">
        <v>1.157</v>
      </c>
      <c r="I50" s="6">
        <v>0.52200000000000002</v>
      </c>
      <c r="J50" s="6">
        <v>0</v>
      </c>
      <c r="K50" s="7">
        <v>6.56</v>
      </c>
      <c r="L50" s="7">
        <v>0</v>
      </c>
      <c r="M50" s="8">
        <v>0</v>
      </c>
      <c r="N50" s="9">
        <f t="shared" si="2"/>
        <v>-0.44500000000000006</v>
      </c>
      <c r="O50" s="9">
        <f t="shared" si="2"/>
        <v>0.22400000000000003</v>
      </c>
      <c r="P50" s="9">
        <f t="shared" si="2"/>
        <v>0</v>
      </c>
      <c r="Q50" s="10">
        <f t="shared" si="2"/>
        <v>2.5199999999999996</v>
      </c>
      <c r="R50" s="10">
        <f t="shared" si="2"/>
        <v>0</v>
      </c>
      <c r="S50" s="11">
        <f t="shared" si="2"/>
        <v>0</v>
      </c>
      <c r="T50" s="12">
        <f t="shared" si="3"/>
        <v>-0.27777777777777779</v>
      </c>
      <c r="U50" s="12">
        <f t="shared" si="3"/>
        <v>0.75167785234899354</v>
      </c>
      <c r="V50" s="12" t="str">
        <f t="shared" si="3"/>
        <v/>
      </c>
      <c r="W50" s="12">
        <f t="shared" si="3"/>
        <v>0.62376237623762365</v>
      </c>
      <c r="X50" s="12" t="str">
        <f t="shared" si="3"/>
        <v/>
      </c>
      <c r="Y50" s="13" t="str">
        <f t="shared" si="3"/>
        <v/>
      </c>
    </row>
    <row r="51" spans="1:25" ht="30" x14ac:dyDescent="0.25">
      <c r="A51" s="5" t="s">
        <v>57</v>
      </c>
      <c r="B51" s="6">
        <v>0.52500000000000002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0.63800000000000001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0.11299999999999999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0.21523809523809523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1.444</v>
      </c>
      <c r="C52" s="6">
        <v>0.35499999999999998</v>
      </c>
      <c r="D52" s="6">
        <v>0</v>
      </c>
      <c r="E52" s="7">
        <v>24.81</v>
      </c>
      <c r="F52" s="7">
        <v>0</v>
      </c>
      <c r="G52" s="8">
        <v>0</v>
      </c>
      <c r="H52" s="6">
        <v>1.081</v>
      </c>
      <c r="I52" s="6">
        <v>0.55000000000000004</v>
      </c>
      <c r="J52" s="6">
        <v>0</v>
      </c>
      <c r="K52" s="7">
        <v>27.33</v>
      </c>
      <c r="L52" s="7">
        <v>0</v>
      </c>
      <c r="M52" s="8">
        <v>0</v>
      </c>
      <c r="N52" s="9">
        <f t="shared" si="2"/>
        <v>-0.36299999999999999</v>
      </c>
      <c r="O52" s="9">
        <f t="shared" si="2"/>
        <v>0.19500000000000006</v>
      </c>
      <c r="P52" s="9">
        <f t="shared" si="2"/>
        <v>0</v>
      </c>
      <c r="Q52" s="10">
        <f t="shared" si="2"/>
        <v>2.5199999999999996</v>
      </c>
      <c r="R52" s="10">
        <f t="shared" si="2"/>
        <v>0</v>
      </c>
      <c r="S52" s="11">
        <f t="shared" si="2"/>
        <v>0</v>
      </c>
      <c r="T52" s="12">
        <f t="shared" si="3"/>
        <v>-0.25138504155124652</v>
      </c>
      <c r="U52" s="12">
        <f t="shared" si="3"/>
        <v>0.54929577464788748</v>
      </c>
      <c r="V52" s="12" t="str">
        <f t="shared" si="3"/>
        <v/>
      </c>
      <c r="W52" s="12">
        <f t="shared" si="3"/>
        <v>0.10157194679564685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2.6150000000000002</v>
      </c>
      <c r="C53" s="6">
        <v>0.84199999999999997</v>
      </c>
      <c r="D53" s="6">
        <v>0.17100000000000001</v>
      </c>
      <c r="E53" s="7">
        <v>8.2799999999999994</v>
      </c>
      <c r="F53" s="7">
        <v>1.43</v>
      </c>
      <c r="G53" s="8">
        <v>0.192</v>
      </c>
      <c r="H53" s="6">
        <v>1.538</v>
      </c>
      <c r="I53" s="6">
        <v>0.75</v>
      </c>
      <c r="J53" s="6">
        <v>0.45700000000000002</v>
      </c>
      <c r="K53" s="7">
        <v>10.8</v>
      </c>
      <c r="L53" s="7">
        <v>3.43</v>
      </c>
      <c r="M53" s="8">
        <v>0.127</v>
      </c>
      <c r="N53" s="9">
        <f t="shared" si="2"/>
        <v>-1.0770000000000002</v>
      </c>
      <c r="O53" s="9">
        <f t="shared" si="2"/>
        <v>-9.1999999999999971E-2</v>
      </c>
      <c r="P53" s="9">
        <f t="shared" si="2"/>
        <v>0.28600000000000003</v>
      </c>
      <c r="Q53" s="10">
        <f t="shared" si="2"/>
        <v>2.5200000000000014</v>
      </c>
      <c r="R53" s="10">
        <f t="shared" si="2"/>
        <v>2</v>
      </c>
      <c r="S53" s="11">
        <f t="shared" si="2"/>
        <v>-6.5000000000000002E-2</v>
      </c>
      <c r="T53" s="12">
        <f t="shared" si="3"/>
        <v>-0.41185468451242835</v>
      </c>
      <c r="U53" s="12">
        <f t="shared" si="3"/>
        <v>-0.10926365795724458</v>
      </c>
      <c r="V53" s="12">
        <f t="shared" si="3"/>
        <v>1.672514619883041</v>
      </c>
      <c r="W53" s="12">
        <f t="shared" si="3"/>
        <v>0.30434782608695676</v>
      </c>
      <c r="X53" s="12">
        <f t="shared" si="3"/>
        <v>1.3986013986013988</v>
      </c>
      <c r="Y53" s="13">
        <f t="shared" si="3"/>
        <v>-0.33854166666666663</v>
      </c>
    </row>
    <row r="54" spans="1:25" x14ac:dyDescent="0.25">
      <c r="A54" s="5" t="s">
        <v>60</v>
      </c>
      <c r="B54" s="6">
        <v>3.165</v>
      </c>
      <c r="C54" s="6">
        <v>1.028</v>
      </c>
      <c r="D54" s="6">
        <v>0.214</v>
      </c>
      <c r="E54" s="7">
        <v>4.5199999999999996</v>
      </c>
      <c r="F54" s="7">
        <v>3.52</v>
      </c>
      <c r="G54" s="8">
        <v>0.218</v>
      </c>
      <c r="H54" s="6">
        <v>1.5329999999999999</v>
      </c>
      <c r="I54" s="6">
        <v>0.85399999999999998</v>
      </c>
      <c r="J54" s="6">
        <v>0.6</v>
      </c>
      <c r="K54" s="7">
        <v>8.02</v>
      </c>
      <c r="L54" s="7">
        <v>6.29</v>
      </c>
      <c r="M54" s="8">
        <v>0.129</v>
      </c>
      <c r="N54" s="9">
        <f t="shared" si="2"/>
        <v>-1.6320000000000001</v>
      </c>
      <c r="O54" s="9">
        <f t="shared" si="2"/>
        <v>-0.17400000000000004</v>
      </c>
      <c r="P54" s="9">
        <f t="shared" si="2"/>
        <v>0.38600000000000001</v>
      </c>
      <c r="Q54" s="10">
        <f t="shared" si="2"/>
        <v>3.5</v>
      </c>
      <c r="R54" s="10">
        <f t="shared" si="2"/>
        <v>2.77</v>
      </c>
      <c r="S54" s="11">
        <f t="shared" si="2"/>
        <v>-8.8999999999999996E-2</v>
      </c>
      <c r="T54" s="12">
        <f t="shared" si="3"/>
        <v>-0.51563981042654028</v>
      </c>
      <c r="U54" s="12">
        <f t="shared" si="3"/>
        <v>-0.16926070038910512</v>
      </c>
      <c r="V54" s="12">
        <f t="shared" si="3"/>
        <v>1.8037383177570092</v>
      </c>
      <c r="W54" s="12">
        <f t="shared" si="3"/>
        <v>0.77433628318584069</v>
      </c>
      <c r="X54" s="12">
        <f t="shared" si="3"/>
        <v>0.78693181818181812</v>
      </c>
      <c r="Y54" s="13">
        <f t="shared" si="3"/>
        <v>-0.40825688073394495</v>
      </c>
    </row>
    <row r="55" spans="1:25" x14ac:dyDescent="0.25">
      <c r="A55" s="5" t="s">
        <v>61</v>
      </c>
      <c r="B55" s="6">
        <v>2.343</v>
      </c>
      <c r="C55" s="6">
        <v>0.76600000000000001</v>
      </c>
      <c r="D55" s="6">
        <v>0.16200000000000001</v>
      </c>
      <c r="E55" s="7">
        <v>120.72</v>
      </c>
      <c r="F55" s="7">
        <v>5.59</v>
      </c>
      <c r="G55" s="8">
        <v>0.16500000000000001</v>
      </c>
      <c r="H55" s="6">
        <v>1.0429999999999999</v>
      </c>
      <c r="I55" s="6">
        <v>0.73699999999999999</v>
      </c>
      <c r="J55" s="6">
        <v>0.621</v>
      </c>
      <c r="K55" s="7">
        <v>124.55</v>
      </c>
      <c r="L55" s="7">
        <v>8.6300000000000008</v>
      </c>
      <c r="M55" s="8">
        <v>9.9000000000000005E-2</v>
      </c>
      <c r="N55" s="9">
        <f t="shared" si="2"/>
        <v>-1.3</v>
      </c>
      <c r="O55" s="9">
        <f t="shared" si="2"/>
        <v>-2.9000000000000026E-2</v>
      </c>
      <c r="P55" s="9">
        <f t="shared" si="2"/>
        <v>0.45899999999999996</v>
      </c>
      <c r="Q55" s="10">
        <f t="shared" si="2"/>
        <v>3.8299999999999983</v>
      </c>
      <c r="R55" s="10">
        <f t="shared" si="2"/>
        <v>3.0400000000000009</v>
      </c>
      <c r="S55" s="11">
        <f t="shared" si="2"/>
        <v>-6.6000000000000003E-2</v>
      </c>
      <c r="T55" s="12">
        <f t="shared" si="3"/>
        <v>-0.5548442168160479</v>
      </c>
      <c r="U55" s="12">
        <f t="shared" si="3"/>
        <v>-3.7859007832898195E-2</v>
      </c>
      <c r="V55" s="12">
        <f t="shared" si="3"/>
        <v>2.833333333333333</v>
      </c>
      <c r="W55" s="12">
        <f t="shared" si="3"/>
        <v>3.1726308813784021E-2</v>
      </c>
      <c r="X55" s="12">
        <f t="shared" si="3"/>
        <v>0.54382826475849755</v>
      </c>
      <c r="Y55" s="13">
        <f t="shared" si="3"/>
        <v>-0.4</v>
      </c>
    </row>
    <row r="56" spans="1:25" x14ac:dyDescent="0.25">
      <c r="A56" s="5" t="s">
        <v>62</v>
      </c>
      <c r="B56" s="6">
        <v>1.0529999999999999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1.0740000000000001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2"/>
        <v>2.100000000000013E-2</v>
      </c>
      <c r="O56" s="9">
        <f t="shared" si="2"/>
        <v>0</v>
      </c>
      <c r="P56" s="9">
        <f t="shared" si="2"/>
        <v>0</v>
      </c>
      <c r="Q56" s="10">
        <f t="shared" si="2"/>
        <v>0</v>
      </c>
      <c r="R56" s="10">
        <f t="shared" si="2"/>
        <v>0</v>
      </c>
      <c r="S56" s="11">
        <f t="shared" si="2"/>
        <v>0</v>
      </c>
      <c r="T56" s="12">
        <f t="shared" si="3"/>
        <v>1.9943019943020168E-2</v>
      </c>
      <c r="U56" s="12" t="str">
        <f t="shared" si="3"/>
        <v/>
      </c>
      <c r="V56" s="12" t="str">
        <f t="shared" si="3"/>
        <v/>
      </c>
      <c r="W56" s="12" t="str">
        <f t="shared" si="3"/>
        <v/>
      </c>
      <c r="X56" s="12" t="str">
        <f t="shared" si="3"/>
        <v/>
      </c>
      <c r="Y56" s="13" t="str">
        <f t="shared" si="3"/>
        <v/>
      </c>
    </row>
    <row r="57" spans="1:25" x14ac:dyDescent="0.25">
      <c r="A57" s="5" t="s">
        <v>63</v>
      </c>
      <c r="B57" s="6">
        <v>1.119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1.091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2"/>
        <v>-2.8000000000000025E-2</v>
      </c>
      <c r="O57" s="9">
        <f t="shared" si="2"/>
        <v>0</v>
      </c>
      <c r="P57" s="9">
        <f t="shared" si="2"/>
        <v>0</v>
      </c>
      <c r="Q57" s="10">
        <f t="shared" si="2"/>
        <v>0</v>
      </c>
      <c r="R57" s="10">
        <f t="shared" si="2"/>
        <v>0</v>
      </c>
      <c r="S57" s="11">
        <f t="shared" si="2"/>
        <v>0</v>
      </c>
      <c r="T57" s="12">
        <f t="shared" si="3"/>
        <v>-2.5022341376228829E-2</v>
      </c>
      <c r="U57" s="12" t="str">
        <f t="shared" si="3"/>
        <v/>
      </c>
      <c r="V57" s="12" t="str">
        <f t="shared" si="3"/>
        <v/>
      </c>
      <c r="W57" s="12" t="str">
        <f t="shared" si="3"/>
        <v/>
      </c>
      <c r="X57" s="12" t="str">
        <f t="shared" si="3"/>
        <v/>
      </c>
      <c r="Y57" s="13" t="str">
        <f t="shared" si="3"/>
        <v/>
      </c>
    </row>
    <row r="58" spans="1:25" x14ac:dyDescent="0.25">
      <c r="A58" s="5" t="s">
        <v>64</v>
      </c>
      <c r="B58" s="6">
        <v>1.6910000000000001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1.3720000000000001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2"/>
        <v>-0.31899999999999995</v>
      </c>
      <c r="O58" s="9">
        <f t="shared" si="2"/>
        <v>0</v>
      </c>
      <c r="P58" s="9">
        <f t="shared" si="2"/>
        <v>0</v>
      </c>
      <c r="Q58" s="10">
        <f t="shared" si="2"/>
        <v>0</v>
      </c>
      <c r="R58" s="10">
        <f t="shared" si="2"/>
        <v>0</v>
      </c>
      <c r="S58" s="11">
        <f t="shared" si="2"/>
        <v>0</v>
      </c>
      <c r="T58" s="12">
        <f t="shared" si="3"/>
        <v>-0.18864577173270247</v>
      </c>
      <c r="U58" s="12" t="str">
        <f t="shared" si="3"/>
        <v/>
      </c>
      <c r="V58" s="12" t="str">
        <f t="shared" si="3"/>
        <v/>
      </c>
      <c r="W58" s="12" t="str">
        <f t="shared" si="3"/>
        <v/>
      </c>
      <c r="X58" s="12" t="str">
        <f t="shared" si="3"/>
        <v/>
      </c>
      <c r="Y58" s="13" t="str">
        <f t="shared" si="3"/>
        <v/>
      </c>
    </row>
    <row r="59" spans="1:25" x14ac:dyDescent="0.25">
      <c r="A59" s="5" t="s">
        <v>65</v>
      </c>
      <c r="B59" s="6">
        <v>1.0049999999999999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1.0620000000000001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5.7000000000000162E-2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5.6716417910448014E-2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5.6989999999999998</v>
      </c>
      <c r="C60" s="6">
        <v>1.0660000000000001</v>
      </c>
      <c r="D60" s="6">
        <v>0.45900000000000002</v>
      </c>
      <c r="E60" s="7">
        <v>0</v>
      </c>
      <c r="F60" s="7">
        <v>0</v>
      </c>
      <c r="G60" s="8">
        <v>0</v>
      </c>
      <c r="H60" s="6">
        <v>3.3050000000000002</v>
      </c>
      <c r="I60" s="6">
        <v>1.107</v>
      </c>
      <c r="J60" s="6">
        <v>0.76800000000000002</v>
      </c>
      <c r="K60" s="7">
        <v>0</v>
      </c>
      <c r="L60" s="7">
        <v>0</v>
      </c>
      <c r="M60" s="8">
        <v>0</v>
      </c>
      <c r="N60" s="9">
        <f t="shared" si="2"/>
        <v>-2.3939999999999997</v>
      </c>
      <c r="O60" s="9">
        <f t="shared" si="2"/>
        <v>4.0999999999999925E-2</v>
      </c>
      <c r="P60" s="9">
        <f t="shared" si="2"/>
        <v>0.309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-0.4200736971398491</v>
      </c>
      <c r="U60" s="12">
        <f t="shared" si="3"/>
        <v>3.8461538461538325E-2</v>
      </c>
      <c r="V60" s="12">
        <f t="shared" si="3"/>
        <v>0.67320261437908502</v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-0.97899999999999998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-0.97899999999999998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0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0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-0.86699999999999999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-0.86699999999999999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0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0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-0.97899999999999998</v>
      </c>
      <c r="C63" s="6">
        <v>0</v>
      </c>
      <c r="D63" s="6">
        <v>0</v>
      </c>
      <c r="E63" s="7">
        <v>0</v>
      </c>
      <c r="F63" s="7">
        <v>0</v>
      </c>
      <c r="G63" s="8">
        <v>0.219</v>
      </c>
      <c r="H63" s="6">
        <v>-0.97899999999999998</v>
      </c>
      <c r="I63" s="6">
        <v>0</v>
      </c>
      <c r="J63" s="6">
        <v>0</v>
      </c>
      <c r="K63" s="7">
        <v>0</v>
      </c>
      <c r="L63" s="7">
        <v>0</v>
      </c>
      <c r="M63" s="8">
        <v>0.33800000000000002</v>
      </c>
      <c r="N63" s="9">
        <f t="shared" si="2"/>
        <v>0</v>
      </c>
      <c r="O63" s="9">
        <f t="shared" si="2"/>
        <v>0</v>
      </c>
      <c r="P63" s="9">
        <f t="shared" si="2"/>
        <v>0</v>
      </c>
      <c r="Q63" s="10">
        <f t="shared" si="2"/>
        <v>0</v>
      </c>
      <c r="R63" s="10">
        <f t="shared" si="2"/>
        <v>0</v>
      </c>
      <c r="S63" s="11">
        <f t="shared" si="2"/>
        <v>0.11900000000000002</v>
      </c>
      <c r="T63" s="12">
        <f t="shared" si="3"/>
        <v>0</v>
      </c>
      <c r="U63" s="12" t="str">
        <f t="shared" si="3"/>
        <v/>
      </c>
      <c r="V63" s="12" t="str">
        <f t="shared" si="3"/>
        <v/>
      </c>
      <c r="W63" s="12" t="str">
        <f t="shared" si="3"/>
        <v/>
      </c>
      <c r="X63" s="12" t="str">
        <f t="shared" si="3"/>
        <v/>
      </c>
      <c r="Y63" s="13">
        <f t="shared" si="3"/>
        <v>0.54337899543378998</v>
      </c>
    </row>
    <row r="64" spans="1:25" x14ac:dyDescent="0.25">
      <c r="A64" s="5" t="s">
        <v>70</v>
      </c>
      <c r="B64" s="6">
        <v>-3.1459999999999999</v>
      </c>
      <c r="C64" s="6">
        <v>-0.98499999999999999</v>
      </c>
      <c r="D64" s="6">
        <v>-0.184</v>
      </c>
      <c r="E64" s="7">
        <v>0</v>
      </c>
      <c r="F64" s="7">
        <v>0</v>
      </c>
      <c r="G64" s="8">
        <v>0.219</v>
      </c>
      <c r="H64" s="6">
        <v>-3.1459999999999999</v>
      </c>
      <c r="I64" s="6">
        <v>-0.98499999999999999</v>
      </c>
      <c r="J64" s="6">
        <v>-0.184</v>
      </c>
      <c r="K64" s="7">
        <v>0</v>
      </c>
      <c r="L64" s="7">
        <v>0</v>
      </c>
      <c r="M64" s="8">
        <v>0.33800000000000002</v>
      </c>
      <c r="N64" s="9">
        <f t="shared" si="2"/>
        <v>0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0.11900000000000002</v>
      </c>
      <c r="T64" s="12">
        <f t="shared" si="3"/>
        <v>0</v>
      </c>
      <c r="U64" s="12">
        <f t="shared" si="3"/>
        <v>0</v>
      </c>
      <c r="V64" s="12">
        <f t="shared" si="3"/>
        <v>0</v>
      </c>
      <c r="W64" s="12" t="str">
        <f t="shared" si="3"/>
        <v/>
      </c>
      <c r="X64" s="12" t="str">
        <f t="shared" si="3"/>
        <v/>
      </c>
      <c r="Y64" s="13">
        <f t="shared" si="3"/>
        <v>0.54337899543378998</v>
      </c>
    </row>
    <row r="65" spans="1:25" x14ac:dyDescent="0.25">
      <c r="A65" s="5" t="s">
        <v>71</v>
      </c>
      <c r="B65" s="6">
        <v>-0.86699999999999999</v>
      </c>
      <c r="C65" s="6">
        <v>0</v>
      </c>
      <c r="D65" s="6">
        <v>0</v>
      </c>
      <c r="E65" s="7">
        <v>0</v>
      </c>
      <c r="F65" s="7">
        <v>0</v>
      </c>
      <c r="G65" s="8">
        <v>0.189</v>
      </c>
      <c r="H65" s="6">
        <v>-0.86699999999999999</v>
      </c>
      <c r="I65" s="6">
        <v>0</v>
      </c>
      <c r="J65" s="6">
        <v>0</v>
      </c>
      <c r="K65" s="7">
        <v>0</v>
      </c>
      <c r="L65" s="7">
        <v>0</v>
      </c>
      <c r="M65" s="8">
        <v>0.308</v>
      </c>
      <c r="N65" s="9">
        <f t="shared" si="2"/>
        <v>0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0.11899999999999999</v>
      </c>
      <c r="T65" s="12">
        <f t="shared" si="3"/>
        <v>0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>
        <f t="shared" si="3"/>
        <v>0.62962962962962954</v>
      </c>
    </row>
    <row r="66" spans="1:25" x14ac:dyDescent="0.25">
      <c r="A66" s="5" t="s">
        <v>72</v>
      </c>
      <c r="B66" s="6">
        <v>-2.7839999999999998</v>
      </c>
      <c r="C66" s="6">
        <v>-0.872</v>
      </c>
      <c r="D66" s="6">
        <v>-0.16300000000000001</v>
      </c>
      <c r="E66" s="7">
        <v>0</v>
      </c>
      <c r="F66" s="7">
        <v>0</v>
      </c>
      <c r="G66" s="8">
        <v>0.189</v>
      </c>
      <c r="H66" s="6">
        <v>-2.7839999999999998</v>
      </c>
      <c r="I66" s="6">
        <v>-0.872</v>
      </c>
      <c r="J66" s="6">
        <v>-0.16300000000000001</v>
      </c>
      <c r="K66" s="7">
        <v>0</v>
      </c>
      <c r="L66" s="7">
        <v>0</v>
      </c>
      <c r="M66" s="8">
        <v>0.308</v>
      </c>
      <c r="N66" s="9">
        <f t="shared" si="2"/>
        <v>0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0.11899999999999999</v>
      </c>
      <c r="T66" s="12">
        <f t="shared" si="3"/>
        <v>0</v>
      </c>
      <c r="U66" s="12">
        <f t="shared" si="3"/>
        <v>0</v>
      </c>
      <c r="V66" s="12">
        <f t="shared" si="3"/>
        <v>0</v>
      </c>
      <c r="W66" s="12" t="str">
        <f t="shared" si="3"/>
        <v/>
      </c>
      <c r="X66" s="12" t="str">
        <f t="shared" si="3"/>
        <v/>
      </c>
      <c r="Y66" s="13">
        <f t="shared" si="3"/>
        <v>0.62962962962962954</v>
      </c>
    </row>
    <row r="67" spans="1:25" x14ac:dyDescent="0.25">
      <c r="A67" s="5" t="s">
        <v>73</v>
      </c>
      <c r="B67" s="6">
        <v>-0.45200000000000001</v>
      </c>
      <c r="C67" s="6">
        <v>0</v>
      </c>
      <c r="D67" s="6">
        <v>0</v>
      </c>
      <c r="E67" s="7">
        <v>0</v>
      </c>
      <c r="F67" s="7">
        <v>0</v>
      </c>
      <c r="G67" s="8">
        <v>0.17199999999999999</v>
      </c>
      <c r="H67" s="6">
        <v>-0.45200000000000001</v>
      </c>
      <c r="I67" s="6">
        <v>0</v>
      </c>
      <c r="J67" s="6">
        <v>0</v>
      </c>
      <c r="K67" s="7">
        <v>0</v>
      </c>
      <c r="L67" s="7">
        <v>0</v>
      </c>
      <c r="M67" s="8">
        <v>0.29099999999999998</v>
      </c>
      <c r="N67" s="9">
        <f t="shared" si="2"/>
        <v>0</v>
      </c>
      <c r="O67" s="9">
        <f t="shared" si="2"/>
        <v>0</v>
      </c>
      <c r="P67" s="9">
        <f t="shared" si="2"/>
        <v>0</v>
      </c>
      <c r="Q67" s="10">
        <f t="shared" si="2"/>
        <v>0</v>
      </c>
      <c r="R67" s="10">
        <f t="shared" si="2"/>
        <v>0</v>
      </c>
      <c r="S67" s="11">
        <f t="shared" si="2"/>
        <v>0.11899999999999999</v>
      </c>
      <c r="T67" s="12">
        <f t="shared" si="3"/>
        <v>0</v>
      </c>
      <c r="U67" s="12" t="str">
        <f t="shared" si="3"/>
        <v/>
      </c>
      <c r="V67" s="12" t="str">
        <f t="shared" si="3"/>
        <v/>
      </c>
      <c r="W67" s="12" t="str">
        <f t="shared" si="3"/>
        <v/>
      </c>
      <c r="X67" s="12" t="str">
        <f t="shared" si="3"/>
        <v/>
      </c>
      <c r="Y67" s="13">
        <f t="shared" si="3"/>
        <v>0.69186046511627919</v>
      </c>
    </row>
    <row r="68" spans="1:25" x14ac:dyDescent="0.25">
      <c r="A68" s="5" t="s">
        <v>74</v>
      </c>
      <c r="B68" s="6">
        <v>-1.444</v>
      </c>
      <c r="C68" s="6">
        <v>-0.45500000000000002</v>
      </c>
      <c r="D68" s="6">
        <v>-8.6999999999999994E-2</v>
      </c>
      <c r="E68" s="7">
        <v>0</v>
      </c>
      <c r="F68" s="7">
        <v>0</v>
      </c>
      <c r="G68" s="8">
        <v>0.17199999999999999</v>
      </c>
      <c r="H68" s="6">
        <v>-1.444</v>
      </c>
      <c r="I68" s="6">
        <v>-0.45500000000000002</v>
      </c>
      <c r="J68" s="6">
        <v>-8.6999999999999994E-2</v>
      </c>
      <c r="K68" s="7">
        <v>0</v>
      </c>
      <c r="L68" s="7">
        <v>0</v>
      </c>
      <c r="M68" s="8">
        <v>0.29099999999999998</v>
      </c>
      <c r="N68" s="9">
        <f t="shared" si="2"/>
        <v>0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0.11899999999999999</v>
      </c>
      <c r="T68" s="12">
        <f t="shared" si="3"/>
        <v>0</v>
      </c>
      <c r="U68" s="12">
        <f t="shared" si="3"/>
        <v>0</v>
      </c>
      <c r="V68" s="12">
        <f t="shared" si="3"/>
        <v>0</v>
      </c>
      <c r="W68" s="12" t="str">
        <f t="shared" si="3"/>
        <v/>
      </c>
      <c r="X68" s="12" t="str">
        <f t="shared" si="3"/>
        <v/>
      </c>
      <c r="Y68" s="13">
        <f t="shared" si="3"/>
        <v>0.69186046511627919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4" sqref="A4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77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2.2829999999999999</v>
      </c>
      <c r="C5" s="6">
        <v>0</v>
      </c>
      <c r="D5" s="6">
        <v>0</v>
      </c>
      <c r="E5" s="7">
        <v>5.04</v>
      </c>
      <c r="F5" s="7">
        <v>0</v>
      </c>
      <c r="G5" s="8">
        <v>0</v>
      </c>
      <c r="H5" s="6">
        <v>1.911</v>
      </c>
      <c r="I5" s="6">
        <v>0</v>
      </c>
      <c r="J5" s="6">
        <v>0</v>
      </c>
      <c r="K5" s="7">
        <v>7.27</v>
      </c>
      <c r="L5" s="7">
        <v>0</v>
      </c>
      <c r="M5" s="8">
        <v>0</v>
      </c>
      <c r="N5" s="9">
        <f t="shared" ref="N5:S36" si="0">H5-B5</f>
        <v>-0.37199999999999989</v>
      </c>
      <c r="O5" s="9">
        <f t="shared" si="0"/>
        <v>0</v>
      </c>
      <c r="P5" s="9">
        <f t="shared" si="0"/>
        <v>0</v>
      </c>
      <c r="Q5" s="10">
        <f t="shared" si="0"/>
        <v>2.2299999999999995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-0.16294349540078834</v>
      </c>
      <c r="U5" s="12" t="str">
        <f t="shared" si="1"/>
        <v/>
      </c>
      <c r="V5" s="12" t="str">
        <f t="shared" si="1"/>
        <v/>
      </c>
      <c r="W5" s="12">
        <f t="shared" si="1"/>
        <v>0.44246031746031744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2.923</v>
      </c>
      <c r="C6" s="6">
        <v>0.33100000000000002</v>
      </c>
      <c r="D6" s="6">
        <v>0</v>
      </c>
      <c r="E6" s="7">
        <v>5.04</v>
      </c>
      <c r="F6" s="7">
        <v>0</v>
      </c>
      <c r="G6" s="8">
        <v>0</v>
      </c>
      <c r="H6" s="6">
        <v>2.2639999999999998</v>
      </c>
      <c r="I6" s="6">
        <v>0.70499999999999996</v>
      </c>
      <c r="J6" s="6">
        <v>0</v>
      </c>
      <c r="K6" s="7">
        <v>7.27</v>
      </c>
      <c r="L6" s="7">
        <v>0</v>
      </c>
      <c r="M6" s="8">
        <v>0</v>
      </c>
      <c r="N6" s="9">
        <f t="shared" si="0"/>
        <v>-0.65900000000000025</v>
      </c>
      <c r="O6" s="9">
        <f t="shared" si="0"/>
        <v>0.37399999999999994</v>
      </c>
      <c r="P6" s="9">
        <f t="shared" si="0"/>
        <v>0</v>
      </c>
      <c r="Q6" s="10">
        <f t="shared" si="0"/>
        <v>2.2299999999999995</v>
      </c>
      <c r="R6" s="10">
        <f t="shared" si="0"/>
        <v>0</v>
      </c>
      <c r="S6" s="11">
        <f t="shared" si="0"/>
        <v>0</v>
      </c>
      <c r="T6" s="12">
        <f t="shared" si="1"/>
        <v>-0.22545330140266862</v>
      </c>
      <c r="U6" s="12">
        <f t="shared" si="1"/>
        <v>1.1299093655589121</v>
      </c>
      <c r="V6" s="12" t="str">
        <f t="shared" si="1"/>
        <v/>
      </c>
      <c r="W6" s="12">
        <f t="shared" si="1"/>
        <v>0.44246031746031744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0.23499999999999999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0.61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0.375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1.5957446808510638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1.893</v>
      </c>
      <c r="C8" s="6">
        <v>0</v>
      </c>
      <c r="D8" s="6">
        <v>0</v>
      </c>
      <c r="E8" s="7">
        <v>6.43</v>
      </c>
      <c r="F8" s="7">
        <v>0</v>
      </c>
      <c r="G8" s="8">
        <v>0</v>
      </c>
      <c r="H8" s="6">
        <v>1.6539999999999999</v>
      </c>
      <c r="I8" s="6">
        <v>0</v>
      </c>
      <c r="J8" s="6">
        <v>0</v>
      </c>
      <c r="K8" s="7">
        <v>8.67</v>
      </c>
      <c r="L8" s="7">
        <v>0</v>
      </c>
      <c r="M8" s="8">
        <v>0</v>
      </c>
      <c r="N8" s="9">
        <f t="shared" si="0"/>
        <v>-0.2390000000000001</v>
      </c>
      <c r="O8" s="9">
        <f t="shared" si="0"/>
        <v>0</v>
      </c>
      <c r="P8" s="9">
        <f t="shared" si="0"/>
        <v>0</v>
      </c>
      <c r="Q8" s="10">
        <f t="shared" si="0"/>
        <v>2.2400000000000002</v>
      </c>
      <c r="R8" s="10">
        <f t="shared" si="0"/>
        <v>0</v>
      </c>
      <c r="S8" s="11">
        <f t="shared" si="0"/>
        <v>0</v>
      </c>
      <c r="T8" s="12">
        <f t="shared" si="1"/>
        <v>-0.12625462229265716</v>
      </c>
      <c r="U8" s="12" t="str">
        <f t="shared" si="1"/>
        <v/>
      </c>
      <c r="V8" s="12" t="str">
        <f t="shared" si="1"/>
        <v/>
      </c>
      <c r="W8" s="12">
        <f t="shared" si="1"/>
        <v>0.34836702954898913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2.6150000000000002</v>
      </c>
      <c r="C9" s="6">
        <v>0.35499999999999998</v>
      </c>
      <c r="D9" s="6">
        <v>0</v>
      </c>
      <c r="E9" s="7">
        <v>6.43</v>
      </c>
      <c r="F9" s="7">
        <v>0</v>
      </c>
      <c r="G9" s="8">
        <v>0</v>
      </c>
      <c r="H9" s="6">
        <v>2.0710000000000002</v>
      </c>
      <c r="I9" s="6">
        <v>0.70899999999999996</v>
      </c>
      <c r="J9" s="6">
        <v>0</v>
      </c>
      <c r="K9" s="7">
        <v>8.67</v>
      </c>
      <c r="L9" s="7">
        <v>0</v>
      </c>
      <c r="M9" s="8">
        <v>0</v>
      </c>
      <c r="N9" s="9">
        <f t="shared" si="0"/>
        <v>-0.54400000000000004</v>
      </c>
      <c r="O9" s="9">
        <f t="shared" si="0"/>
        <v>0.35399999999999998</v>
      </c>
      <c r="P9" s="9">
        <f t="shared" si="0"/>
        <v>0</v>
      </c>
      <c r="Q9" s="10">
        <f t="shared" si="0"/>
        <v>2.2400000000000002</v>
      </c>
      <c r="R9" s="10">
        <f t="shared" si="0"/>
        <v>0</v>
      </c>
      <c r="S9" s="11">
        <f t="shared" si="0"/>
        <v>0</v>
      </c>
      <c r="T9" s="12">
        <f t="shared" si="1"/>
        <v>-0.20803059273422564</v>
      </c>
      <c r="U9" s="12">
        <f t="shared" si="1"/>
        <v>0.9971830985915493</v>
      </c>
      <c r="V9" s="12" t="str">
        <f t="shared" si="1"/>
        <v/>
      </c>
      <c r="W9" s="12">
        <f t="shared" si="1"/>
        <v>0.34836702954898913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0.77500000000000002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0.93899999999999995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0.16399999999999992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0.21161290322580628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1.677</v>
      </c>
      <c r="C11" s="6">
        <v>0.25900000000000001</v>
      </c>
      <c r="D11" s="6">
        <v>0</v>
      </c>
      <c r="E11" s="7">
        <v>30.8</v>
      </c>
      <c r="F11" s="7">
        <v>0</v>
      </c>
      <c r="G11" s="8">
        <v>0</v>
      </c>
      <c r="H11" s="6">
        <v>1.496</v>
      </c>
      <c r="I11" s="6">
        <v>0.63900000000000001</v>
      </c>
      <c r="J11" s="6">
        <v>0</v>
      </c>
      <c r="K11" s="7">
        <v>33.03</v>
      </c>
      <c r="L11" s="7">
        <v>0</v>
      </c>
      <c r="M11" s="8">
        <v>0</v>
      </c>
      <c r="N11" s="9">
        <f t="shared" si="0"/>
        <v>-0.18100000000000005</v>
      </c>
      <c r="O11" s="9">
        <f t="shared" si="0"/>
        <v>0.38</v>
      </c>
      <c r="P11" s="9">
        <f t="shared" si="0"/>
        <v>0</v>
      </c>
      <c r="Q11" s="10">
        <f t="shared" si="0"/>
        <v>2.2300000000000004</v>
      </c>
      <c r="R11" s="10">
        <f t="shared" si="0"/>
        <v>0</v>
      </c>
      <c r="S11" s="11">
        <f t="shared" si="0"/>
        <v>0</v>
      </c>
      <c r="T11" s="12">
        <f t="shared" si="1"/>
        <v>-0.10793082886106142</v>
      </c>
      <c r="U11" s="12">
        <f t="shared" si="1"/>
        <v>1.4671814671814674</v>
      </c>
      <c r="V11" s="12" t="str">
        <f t="shared" si="1"/>
        <v/>
      </c>
      <c r="W11" s="12">
        <f t="shared" si="1"/>
        <v>7.2402597402597468E-2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1.252</v>
      </c>
      <c r="C12" s="6">
        <v>0.17299999999999999</v>
      </c>
      <c r="D12" s="6">
        <v>0</v>
      </c>
      <c r="E12" s="7">
        <v>0</v>
      </c>
      <c r="F12" s="7">
        <v>0</v>
      </c>
      <c r="G12" s="8">
        <v>0</v>
      </c>
      <c r="H12" s="6">
        <v>1.196</v>
      </c>
      <c r="I12" s="6">
        <v>0.55800000000000005</v>
      </c>
      <c r="J12" s="6">
        <v>0</v>
      </c>
      <c r="K12" s="7">
        <v>0</v>
      </c>
      <c r="L12" s="7">
        <v>0</v>
      </c>
      <c r="M12" s="8">
        <v>0</v>
      </c>
      <c r="N12" s="9">
        <f t="shared" si="0"/>
        <v>-5.600000000000005E-2</v>
      </c>
      <c r="O12" s="9">
        <f t="shared" si="0"/>
        <v>0.38500000000000006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-4.4728434504792358E-2</v>
      </c>
      <c r="U12" s="12">
        <f t="shared" si="1"/>
        <v>2.2254335260115612</v>
      </c>
      <c r="V12" s="12" t="str">
        <f t="shared" si="1"/>
        <v/>
      </c>
      <c r="W12" s="12" t="str">
        <f t="shared" si="1"/>
        <v/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0.96299999999999997</v>
      </c>
      <c r="C13" s="6">
        <v>4.2000000000000003E-2</v>
      </c>
      <c r="D13" s="6">
        <v>0</v>
      </c>
      <c r="E13" s="7">
        <v>312.45</v>
      </c>
      <c r="F13" s="7">
        <v>0</v>
      </c>
      <c r="G13" s="8">
        <v>0</v>
      </c>
      <c r="H13" s="6">
        <v>0.82599999999999996</v>
      </c>
      <c r="I13" s="6">
        <v>0.42399999999999999</v>
      </c>
      <c r="J13" s="6">
        <v>0</v>
      </c>
      <c r="K13" s="7">
        <v>314.68</v>
      </c>
      <c r="L13" s="7">
        <v>0</v>
      </c>
      <c r="M13" s="8">
        <v>0</v>
      </c>
      <c r="N13" s="9">
        <f t="shared" si="0"/>
        <v>-0.13700000000000001</v>
      </c>
      <c r="O13" s="9">
        <f t="shared" si="0"/>
        <v>0.38200000000000001</v>
      </c>
      <c r="P13" s="9">
        <f t="shared" si="0"/>
        <v>0</v>
      </c>
      <c r="Q13" s="10">
        <f t="shared" si="0"/>
        <v>2.2300000000000182</v>
      </c>
      <c r="R13" s="10">
        <f t="shared" si="0"/>
        <v>0</v>
      </c>
      <c r="S13" s="11">
        <f t="shared" si="0"/>
        <v>0</v>
      </c>
      <c r="T13" s="12">
        <f t="shared" si="1"/>
        <v>-0.14226375908618905</v>
      </c>
      <c r="U13" s="12">
        <f t="shared" si="1"/>
        <v>9.0952380952380949</v>
      </c>
      <c r="V13" s="12" t="str">
        <f t="shared" si="1"/>
        <v/>
      </c>
      <c r="W13" s="12">
        <f t="shared" si="1"/>
        <v>7.1371419427108673E-3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9.2200000000000006</v>
      </c>
      <c r="C14" s="6">
        <v>0.746</v>
      </c>
      <c r="D14" s="6">
        <v>0.13600000000000001</v>
      </c>
      <c r="E14" s="7">
        <v>25.34</v>
      </c>
      <c r="F14" s="7">
        <v>2.42</v>
      </c>
      <c r="G14" s="8">
        <v>0.26700000000000002</v>
      </c>
      <c r="H14" s="6">
        <v>5.7</v>
      </c>
      <c r="I14" s="6">
        <v>0.91200000000000003</v>
      </c>
      <c r="J14" s="6">
        <v>0.53300000000000003</v>
      </c>
      <c r="K14" s="7">
        <v>27.57</v>
      </c>
      <c r="L14" s="7">
        <v>3.97</v>
      </c>
      <c r="M14" s="8">
        <v>0.21099999999999999</v>
      </c>
      <c r="N14" s="9">
        <f t="shared" si="0"/>
        <v>-3.5200000000000005</v>
      </c>
      <c r="O14" s="9">
        <f t="shared" si="0"/>
        <v>0.16600000000000004</v>
      </c>
      <c r="P14" s="9">
        <f t="shared" si="0"/>
        <v>0.39700000000000002</v>
      </c>
      <c r="Q14" s="10">
        <f t="shared" si="0"/>
        <v>2.2300000000000004</v>
      </c>
      <c r="R14" s="10">
        <f t="shared" si="0"/>
        <v>1.5500000000000003</v>
      </c>
      <c r="S14" s="11">
        <f t="shared" si="0"/>
        <v>-5.6000000000000022E-2</v>
      </c>
      <c r="T14" s="12">
        <f t="shared" si="1"/>
        <v>-0.38177874186550975</v>
      </c>
      <c r="U14" s="12">
        <f t="shared" si="1"/>
        <v>0.22252010723860605</v>
      </c>
      <c r="V14" s="12">
        <f t="shared" si="1"/>
        <v>2.9191176470588234</v>
      </c>
      <c r="W14" s="12">
        <f t="shared" si="1"/>
        <v>8.8003157063930582E-2</v>
      </c>
      <c r="X14" s="12">
        <f t="shared" si="1"/>
        <v>0.64049586776859524</v>
      </c>
      <c r="Y14" s="13">
        <f t="shared" si="1"/>
        <v>-0.20973782771535587</v>
      </c>
    </row>
    <row r="15" spans="1:25" x14ac:dyDescent="0.25">
      <c r="A15" s="5" t="s">
        <v>21</v>
      </c>
      <c r="B15" s="6">
        <v>8.1430000000000007</v>
      </c>
      <c r="C15" s="6">
        <v>0.495</v>
      </c>
      <c r="D15" s="6">
        <v>1.7000000000000001E-2</v>
      </c>
      <c r="E15" s="7">
        <v>8.94</v>
      </c>
      <c r="F15" s="7">
        <v>4.45</v>
      </c>
      <c r="G15" s="8">
        <v>0.20699999999999999</v>
      </c>
      <c r="H15" s="6">
        <v>4.6820000000000004</v>
      </c>
      <c r="I15" s="6">
        <v>0.66600000000000004</v>
      </c>
      <c r="J15" s="6">
        <v>0.41399999999999998</v>
      </c>
      <c r="K15" s="7">
        <v>11.17</v>
      </c>
      <c r="L15" s="7">
        <v>5.99</v>
      </c>
      <c r="M15" s="8">
        <v>0.155</v>
      </c>
      <c r="N15" s="9">
        <f t="shared" si="0"/>
        <v>-3.4610000000000003</v>
      </c>
      <c r="O15" s="9">
        <f t="shared" si="0"/>
        <v>0.17100000000000004</v>
      </c>
      <c r="P15" s="9">
        <f t="shared" si="0"/>
        <v>0.39699999999999996</v>
      </c>
      <c r="Q15" s="10">
        <f t="shared" si="0"/>
        <v>2.2300000000000004</v>
      </c>
      <c r="R15" s="10">
        <f t="shared" si="0"/>
        <v>1.54</v>
      </c>
      <c r="S15" s="11">
        <f t="shared" si="0"/>
        <v>-5.1999999999999991E-2</v>
      </c>
      <c r="T15" s="12">
        <f t="shared" si="1"/>
        <v>-0.42502763109419128</v>
      </c>
      <c r="U15" s="12">
        <f t="shared" si="1"/>
        <v>0.34545454545454546</v>
      </c>
      <c r="V15" s="12">
        <f t="shared" si="1"/>
        <v>23.352941176470587</v>
      </c>
      <c r="W15" s="12">
        <f t="shared" si="1"/>
        <v>0.2494407158836689</v>
      </c>
      <c r="X15" s="12">
        <f t="shared" si="1"/>
        <v>0.34606741573033717</v>
      </c>
      <c r="Y15" s="13">
        <f t="shared" si="1"/>
        <v>-0.25120772946859904</v>
      </c>
    </row>
    <row r="16" spans="1:25" x14ac:dyDescent="0.25">
      <c r="A16" s="5" t="s">
        <v>22</v>
      </c>
      <c r="B16" s="6">
        <v>6.1369999999999996</v>
      </c>
      <c r="C16" s="6">
        <v>0.373</v>
      </c>
      <c r="D16" s="6">
        <v>1.2999999999999999E-2</v>
      </c>
      <c r="E16" s="7">
        <v>135.38999999999999</v>
      </c>
      <c r="F16" s="7">
        <v>4.8600000000000003</v>
      </c>
      <c r="G16" s="8">
        <v>0.152</v>
      </c>
      <c r="H16" s="6">
        <v>3.09</v>
      </c>
      <c r="I16" s="6">
        <v>0.56899999999999995</v>
      </c>
      <c r="J16" s="6">
        <v>0.41099999999999998</v>
      </c>
      <c r="K16" s="7">
        <v>137.62</v>
      </c>
      <c r="L16" s="7">
        <v>6.4</v>
      </c>
      <c r="M16" s="8">
        <v>0.113</v>
      </c>
      <c r="N16" s="9">
        <f t="shared" si="0"/>
        <v>-3.0469999999999997</v>
      </c>
      <c r="O16" s="9">
        <f t="shared" si="0"/>
        <v>0.19599999999999995</v>
      </c>
      <c r="P16" s="9">
        <f t="shared" si="0"/>
        <v>0.39799999999999996</v>
      </c>
      <c r="Q16" s="10">
        <f t="shared" si="0"/>
        <v>2.2300000000000182</v>
      </c>
      <c r="R16" s="10">
        <f t="shared" si="0"/>
        <v>1.54</v>
      </c>
      <c r="S16" s="11">
        <f t="shared" si="0"/>
        <v>-3.8999999999999993E-2</v>
      </c>
      <c r="T16" s="12">
        <f t="shared" si="1"/>
        <v>-0.49649665960567047</v>
      </c>
      <c r="U16" s="12">
        <f t="shared" si="1"/>
        <v>0.5254691689008042</v>
      </c>
      <c r="V16" s="12">
        <f t="shared" si="1"/>
        <v>30.615384615384617</v>
      </c>
      <c r="W16" s="12">
        <f t="shared" si="1"/>
        <v>1.6470935815052989E-2</v>
      </c>
      <c r="X16" s="12">
        <f t="shared" si="1"/>
        <v>0.3168724279835391</v>
      </c>
      <c r="Y16" s="13">
        <f t="shared" si="1"/>
        <v>-0.25657894736842102</v>
      </c>
    </row>
    <row r="17" spans="1:25" x14ac:dyDescent="0.25">
      <c r="A17" s="5" t="s">
        <v>23</v>
      </c>
      <c r="B17" s="6">
        <v>1.462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1.544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8.2000000000000073E-2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5.6087551299589755E-2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24</v>
      </c>
      <c r="B18" s="6">
        <v>1.891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1.792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-9.8999999999999977E-2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-5.2353252247488102E-2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3.0070000000000001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2.4660000000000002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-0.54099999999999993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-0.17991353508480212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1.1299999999999999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1.353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0.22300000000000009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0.19734513274336285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21.15</v>
      </c>
      <c r="C21" s="6">
        <v>1.133</v>
      </c>
      <c r="D21" s="6">
        <v>0.63300000000000001</v>
      </c>
      <c r="E21" s="7">
        <v>0</v>
      </c>
      <c r="F21" s="7">
        <v>0</v>
      </c>
      <c r="G21" s="8">
        <v>0</v>
      </c>
      <c r="H21" s="6">
        <v>13.31</v>
      </c>
      <c r="I21" s="6">
        <v>1.3660000000000001</v>
      </c>
      <c r="J21" s="6">
        <v>1.0329999999999999</v>
      </c>
      <c r="K21" s="7">
        <v>0</v>
      </c>
      <c r="L21" s="7">
        <v>0</v>
      </c>
      <c r="M21" s="8">
        <v>0</v>
      </c>
      <c r="N21" s="9">
        <f t="shared" si="0"/>
        <v>-7.8399999999999981</v>
      </c>
      <c r="O21" s="9">
        <f t="shared" si="0"/>
        <v>0.2330000000000001</v>
      </c>
      <c r="P21" s="9">
        <f t="shared" si="0"/>
        <v>0.39999999999999991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-0.37068557919621747</v>
      </c>
      <c r="U21" s="12">
        <f t="shared" si="1"/>
        <v>0.20564872021182712</v>
      </c>
      <c r="V21" s="12">
        <f t="shared" si="1"/>
        <v>0.63191153238546582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-0.74299999999999999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-0.74299999999999999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-0.65600000000000003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-0.65600000000000003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-0.74299999999999999</v>
      </c>
      <c r="C24" s="6">
        <v>0</v>
      </c>
      <c r="D24" s="6">
        <v>0</v>
      </c>
      <c r="E24" s="7">
        <v>0</v>
      </c>
      <c r="F24" s="7">
        <v>0</v>
      </c>
      <c r="G24" s="8">
        <v>0.157</v>
      </c>
      <c r="H24" s="6">
        <v>-0.74299999999999999</v>
      </c>
      <c r="I24" s="6">
        <v>0</v>
      </c>
      <c r="J24" s="6">
        <v>0</v>
      </c>
      <c r="K24" s="7">
        <v>0</v>
      </c>
      <c r="L24" s="7">
        <v>0</v>
      </c>
      <c r="M24" s="8">
        <v>0.20399999999999999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4.6999999999999986E-2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0.2993630573248407</v>
      </c>
    </row>
    <row r="25" spans="1:25" x14ac:dyDescent="0.25">
      <c r="A25" s="5" t="s">
        <v>31</v>
      </c>
      <c r="B25" s="6">
        <v>-4.9669999999999996</v>
      </c>
      <c r="C25" s="6">
        <v>-0.54700000000000004</v>
      </c>
      <c r="D25" s="6">
        <v>-0.16400000000000001</v>
      </c>
      <c r="E25" s="7">
        <v>0</v>
      </c>
      <c r="F25" s="7">
        <v>0</v>
      </c>
      <c r="G25" s="8">
        <v>0.157</v>
      </c>
      <c r="H25" s="6">
        <v>-4.9669999999999996</v>
      </c>
      <c r="I25" s="6">
        <v>-0.54700000000000004</v>
      </c>
      <c r="J25" s="6">
        <v>-0.16400000000000001</v>
      </c>
      <c r="K25" s="7">
        <v>0</v>
      </c>
      <c r="L25" s="7">
        <v>0</v>
      </c>
      <c r="M25" s="8">
        <v>0.20399999999999999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4.6999999999999986E-2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0.2993630573248407</v>
      </c>
    </row>
    <row r="26" spans="1:25" x14ac:dyDescent="0.25">
      <c r="A26" s="5" t="s">
        <v>32</v>
      </c>
      <c r="B26" s="6">
        <v>-0.65600000000000003</v>
      </c>
      <c r="C26" s="6">
        <v>0</v>
      </c>
      <c r="D26" s="6">
        <v>0</v>
      </c>
      <c r="E26" s="7">
        <v>0</v>
      </c>
      <c r="F26" s="7">
        <v>0</v>
      </c>
      <c r="G26" s="8">
        <v>0.14199999999999999</v>
      </c>
      <c r="H26" s="6">
        <v>-0.65600000000000003</v>
      </c>
      <c r="I26" s="6">
        <v>0</v>
      </c>
      <c r="J26" s="6">
        <v>0</v>
      </c>
      <c r="K26" s="7">
        <v>0</v>
      </c>
      <c r="L26" s="7">
        <v>0</v>
      </c>
      <c r="M26" s="8">
        <v>0.189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4.7000000000000014E-2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0.33098591549295797</v>
      </c>
    </row>
    <row r="27" spans="1:25" x14ac:dyDescent="0.25">
      <c r="A27" s="5" t="s">
        <v>33</v>
      </c>
      <c r="B27" s="6">
        <v>-4.5510000000000002</v>
      </c>
      <c r="C27" s="6">
        <v>-0.46700000000000003</v>
      </c>
      <c r="D27" s="6">
        <v>-0.129</v>
      </c>
      <c r="E27" s="7">
        <v>0</v>
      </c>
      <c r="F27" s="7">
        <v>0</v>
      </c>
      <c r="G27" s="8">
        <v>0.14199999999999999</v>
      </c>
      <c r="H27" s="6">
        <v>-4.5510000000000002</v>
      </c>
      <c r="I27" s="6">
        <v>-0.46700000000000003</v>
      </c>
      <c r="J27" s="6">
        <v>-0.129</v>
      </c>
      <c r="K27" s="7">
        <v>0</v>
      </c>
      <c r="L27" s="7">
        <v>0</v>
      </c>
      <c r="M27" s="8">
        <v>0.189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4.7000000000000014E-2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0.33098591549295797</v>
      </c>
    </row>
    <row r="28" spans="1:25" x14ac:dyDescent="0.25">
      <c r="A28" s="5" t="s">
        <v>34</v>
      </c>
      <c r="B28" s="6">
        <v>-0.39</v>
      </c>
      <c r="C28" s="6">
        <v>0</v>
      </c>
      <c r="D28" s="6">
        <v>0</v>
      </c>
      <c r="E28" s="7">
        <v>98.86</v>
      </c>
      <c r="F28" s="7">
        <v>0</v>
      </c>
      <c r="G28" s="8">
        <v>0.11799999999999999</v>
      </c>
      <c r="H28" s="6">
        <v>-0.39</v>
      </c>
      <c r="I28" s="6">
        <v>0</v>
      </c>
      <c r="J28" s="6">
        <v>0</v>
      </c>
      <c r="K28" s="7">
        <v>101.09</v>
      </c>
      <c r="L28" s="7">
        <v>0</v>
      </c>
      <c r="M28" s="8">
        <v>0.16400000000000001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2.230000000000004</v>
      </c>
      <c r="R28" s="10">
        <f t="shared" si="0"/>
        <v>0</v>
      </c>
      <c r="S28" s="11">
        <f t="shared" si="0"/>
        <v>4.6000000000000013E-2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2.2557151527412556E-2</v>
      </c>
      <c r="X28" s="12" t="str">
        <f t="shared" si="1"/>
        <v/>
      </c>
      <c r="Y28" s="13">
        <f t="shared" si="1"/>
        <v>0.38983050847457634</v>
      </c>
    </row>
    <row r="29" spans="1:25" x14ac:dyDescent="0.25">
      <c r="A29" s="5" t="s">
        <v>35</v>
      </c>
      <c r="B29" s="6">
        <v>-3.4169999999999998</v>
      </c>
      <c r="C29" s="6">
        <v>-0.20799999999999999</v>
      </c>
      <c r="D29" s="6">
        <v>-7.0000000000000001E-3</v>
      </c>
      <c r="E29" s="7">
        <v>98.86</v>
      </c>
      <c r="F29" s="7">
        <v>0</v>
      </c>
      <c r="G29" s="8">
        <v>0.11799999999999999</v>
      </c>
      <c r="H29" s="6">
        <v>-3.4169999999999998</v>
      </c>
      <c r="I29" s="6">
        <v>-0.20799999999999999</v>
      </c>
      <c r="J29" s="6">
        <v>-7.0000000000000001E-3</v>
      </c>
      <c r="K29" s="7">
        <v>101.09</v>
      </c>
      <c r="L29" s="7">
        <v>0</v>
      </c>
      <c r="M29" s="8">
        <v>0.16400000000000001</v>
      </c>
      <c r="N29" s="9">
        <f t="shared" si="0"/>
        <v>0</v>
      </c>
      <c r="O29" s="9">
        <f t="shared" si="0"/>
        <v>0</v>
      </c>
      <c r="P29" s="9">
        <f t="shared" si="0"/>
        <v>0</v>
      </c>
      <c r="Q29" s="10">
        <f t="shared" si="0"/>
        <v>2.230000000000004</v>
      </c>
      <c r="R29" s="10">
        <f t="shared" si="0"/>
        <v>0</v>
      </c>
      <c r="S29" s="11">
        <f t="shared" si="0"/>
        <v>4.6000000000000013E-2</v>
      </c>
      <c r="T29" s="12">
        <f t="shared" si="1"/>
        <v>0</v>
      </c>
      <c r="U29" s="12">
        <f t="shared" si="1"/>
        <v>0</v>
      </c>
      <c r="V29" s="12">
        <f t="shared" si="1"/>
        <v>0</v>
      </c>
      <c r="W29" s="12">
        <f t="shared" si="1"/>
        <v>2.2557151527412556E-2</v>
      </c>
      <c r="X29" s="12" t="str">
        <f t="shared" si="1"/>
        <v/>
      </c>
      <c r="Y29" s="13">
        <f t="shared" si="1"/>
        <v>0.38983050847457634</v>
      </c>
    </row>
    <row r="30" spans="1:25" x14ac:dyDescent="0.25">
      <c r="A30" s="5" t="s">
        <v>36</v>
      </c>
      <c r="B30" s="6">
        <v>1.4910000000000001</v>
      </c>
      <c r="C30" s="6">
        <v>0</v>
      </c>
      <c r="D30" s="6">
        <v>0</v>
      </c>
      <c r="E30" s="7">
        <v>3.29</v>
      </c>
      <c r="F30" s="7">
        <v>0</v>
      </c>
      <c r="G30" s="8">
        <v>0</v>
      </c>
      <c r="H30" s="6">
        <v>1.248</v>
      </c>
      <c r="I30" s="6">
        <v>0</v>
      </c>
      <c r="J30" s="6">
        <v>0</v>
      </c>
      <c r="K30" s="7">
        <v>4.75</v>
      </c>
      <c r="L30" s="7">
        <v>0</v>
      </c>
      <c r="M30" s="8">
        <v>0</v>
      </c>
      <c r="N30" s="9">
        <f t="shared" si="0"/>
        <v>-0.2430000000000001</v>
      </c>
      <c r="O30" s="9">
        <f t="shared" si="0"/>
        <v>0</v>
      </c>
      <c r="P30" s="9">
        <f t="shared" si="0"/>
        <v>0</v>
      </c>
      <c r="Q30" s="10">
        <f t="shared" si="0"/>
        <v>1.46</v>
      </c>
      <c r="R30" s="10">
        <f t="shared" si="0"/>
        <v>0</v>
      </c>
      <c r="S30" s="11">
        <f t="shared" si="0"/>
        <v>0</v>
      </c>
      <c r="T30" s="12">
        <f t="shared" si="1"/>
        <v>-0.16297786720321938</v>
      </c>
      <c r="U30" s="12" t="str">
        <f t="shared" si="1"/>
        <v/>
      </c>
      <c r="V30" s="12" t="str">
        <f t="shared" si="1"/>
        <v/>
      </c>
      <c r="W30" s="12">
        <f t="shared" si="1"/>
        <v>0.44376899696048633</v>
      </c>
      <c r="X30" s="12" t="str">
        <f t="shared" si="1"/>
        <v/>
      </c>
      <c r="Y30" s="13" t="str">
        <f t="shared" si="1"/>
        <v/>
      </c>
    </row>
    <row r="31" spans="1:25" x14ac:dyDescent="0.25">
      <c r="A31" s="5" t="s">
        <v>37</v>
      </c>
      <c r="B31" s="6">
        <v>1.91</v>
      </c>
      <c r="C31" s="6">
        <v>0.216</v>
      </c>
      <c r="D31" s="6">
        <v>0</v>
      </c>
      <c r="E31" s="7">
        <v>3.29</v>
      </c>
      <c r="F31" s="7">
        <v>0</v>
      </c>
      <c r="G31" s="8">
        <v>0</v>
      </c>
      <c r="H31" s="6">
        <v>1.4790000000000001</v>
      </c>
      <c r="I31" s="6">
        <v>0.46100000000000002</v>
      </c>
      <c r="J31" s="6">
        <v>0</v>
      </c>
      <c r="K31" s="7">
        <v>4.75</v>
      </c>
      <c r="L31" s="7">
        <v>0</v>
      </c>
      <c r="M31" s="8">
        <v>0</v>
      </c>
      <c r="N31" s="9">
        <f t="shared" si="0"/>
        <v>-0.43099999999999983</v>
      </c>
      <c r="O31" s="9">
        <f t="shared" si="0"/>
        <v>0.24500000000000002</v>
      </c>
      <c r="P31" s="9">
        <f t="shared" si="0"/>
        <v>0</v>
      </c>
      <c r="Q31" s="10">
        <f t="shared" si="0"/>
        <v>1.46</v>
      </c>
      <c r="R31" s="10">
        <f t="shared" si="0"/>
        <v>0</v>
      </c>
      <c r="S31" s="11">
        <f t="shared" si="0"/>
        <v>0</v>
      </c>
      <c r="T31" s="12">
        <f t="shared" si="1"/>
        <v>-0.22565445026177999</v>
      </c>
      <c r="U31" s="12">
        <f t="shared" si="1"/>
        <v>1.1342592592592595</v>
      </c>
      <c r="V31" s="12" t="str">
        <f t="shared" si="1"/>
        <v/>
      </c>
      <c r="W31" s="12">
        <f t="shared" si="1"/>
        <v>0.44376899696048633</v>
      </c>
      <c r="X31" s="12" t="str">
        <f t="shared" si="1"/>
        <v/>
      </c>
      <c r="Y31" s="13" t="str">
        <f t="shared" si="1"/>
        <v/>
      </c>
    </row>
    <row r="32" spans="1:25" x14ac:dyDescent="0.25">
      <c r="A32" s="5" t="s">
        <v>38</v>
      </c>
      <c r="B32" s="6">
        <v>0.154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0.39900000000000002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0.24500000000000002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1.5909090909090913</v>
      </c>
      <c r="U32" s="12" t="str">
        <f t="shared" si="1"/>
        <v/>
      </c>
      <c r="V32" s="12" t="str">
        <f t="shared" si="1"/>
        <v/>
      </c>
      <c r="W32" s="12" t="str">
        <f t="shared" si="1"/>
        <v/>
      </c>
      <c r="X32" s="12" t="str">
        <f t="shared" si="1"/>
        <v/>
      </c>
      <c r="Y32" s="13" t="str">
        <f t="shared" si="1"/>
        <v/>
      </c>
    </row>
    <row r="33" spans="1:25" x14ac:dyDescent="0.25">
      <c r="A33" s="5" t="s">
        <v>39</v>
      </c>
      <c r="B33" s="6">
        <v>1.2370000000000001</v>
      </c>
      <c r="C33" s="6">
        <v>0</v>
      </c>
      <c r="D33" s="6">
        <v>0</v>
      </c>
      <c r="E33" s="7">
        <v>4.2</v>
      </c>
      <c r="F33" s="7">
        <v>0</v>
      </c>
      <c r="G33" s="8">
        <v>0</v>
      </c>
      <c r="H33" s="6">
        <v>1.081</v>
      </c>
      <c r="I33" s="6">
        <v>0</v>
      </c>
      <c r="J33" s="6">
        <v>0</v>
      </c>
      <c r="K33" s="7">
        <v>5.66</v>
      </c>
      <c r="L33" s="7">
        <v>0</v>
      </c>
      <c r="M33" s="8">
        <v>0</v>
      </c>
      <c r="N33" s="9">
        <f t="shared" si="0"/>
        <v>-0.15600000000000014</v>
      </c>
      <c r="O33" s="9">
        <f t="shared" si="0"/>
        <v>0</v>
      </c>
      <c r="P33" s="9">
        <f t="shared" si="0"/>
        <v>0</v>
      </c>
      <c r="Q33" s="10">
        <f t="shared" si="0"/>
        <v>1.46</v>
      </c>
      <c r="R33" s="10">
        <f t="shared" si="0"/>
        <v>0</v>
      </c>
      <c r="S33" s="11">
        <f t="shared" si="0"/>
        <v>0</v>
      </c>
      <c r="T33" s="12">
        <f t="shared" si="1"/>
        <v>-0.12611156022635417</v>
      </c>
      <c r="U33" s="12" t="str">
        <f t="shared" si="1"/>
        <v/>
      </c>
      <c r="V33" s="12" t="str">
        <f t="shared" si="1"/>
        <v/>
      </c>
      <c r="W33" s="12">
        <f t="shared" si="1"/>
        <v>0.34761904761904749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1.708</v>
      </c>
      <c r="C34" s="6">
        <v>0.23200000000000001</v>
      </c>
      <c r="D34" s="6">
        <v>0</v>
      </c>
      <c r="E34" s="7">
        <v>4.2</v>
      </c>
      <c r="F34" s="7">
        <v>0</v>
      </c>
      <c r="G34" s="8">
        <v>0</v>
      </c>
      <c r="H34" s="6">
        <v>1.353</v>
      </c>
      <c r="I34" s="6">
        <v>0.46300000000000002</v>
      </c>
      <c r="J34" s="6">
        <v>0</v>
      </c>
      <c r="K34" s="7">
        <v>5.66</v>
      </c>
      <c r="L34" s="7">
        <v>0</v>
      </c>
      <c r="M34" s="8">
        <v>0</v>
      </c>
      <c r="N34" s="9">
        <f t="shared" si="0"/>
        <v>-0.35499999999999998</v>
      </c>
      <c r="O34" s="9">
        <f t="shared" si="0"/>
        <v>0.23100000000000001</v>
      </c>
      <c r="P34" s="9">
        <f t="shared" si="0"/>
        <v>0</v>
      </c>
      <c r="Q34" s="10">
        <f t="shared" si="0"/>
        <v>1.46</v>
      </c>
      <c r="R34" s="10">
        <f t="shared" si="0"/>
        <v>0</v>
      </c>
      <c r="S34" s="11">
        <f t="shared" si="0"/>
        <v>0</v>
      </c>
      <c r="T34" s="12">
        <f t="shared" si="1"/>
        <v>-0.20784543325526927</v>
      </c>
      <c r="U34" s="12">
        <f t="shared" si="1"/>
        <v>0.9956896551724137</v>
      </c>
      <c r="V34" s="12" t="str">
        <f t="shared" si="1"/>
        <v/>
      </c>
      <c r="W34" s="12">
        <f t="shared" si="1"/>
        <v>0.34761904761904749</v>
      </c>
      <c r="X34" s="12" t="str">
        <f t="shared" si="1"/>
        <v/>
      </c>
      <c r="Y34" s="13" t="str">
        <f t="shared" si="1"/>
        <v/>
      </c>
    </row>
    <row r="35" spans="1:25" ht="30" x14ac:dyDescent="0.25">
      <c r="A35" s="5" t="s">
        <v>41</v>
      </c>
      <c r="B35" s="6">
        <v>0.50600000000000001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0.61299999999999999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0.10699999999999998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0.21146245059288526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1.0960000000000001</v>
      </c>
      <c r="C36" s="6">
        <v>0.16900000000000001</v>
      </c>
      <c r="D36" s="6">
        <v>0</v>
      </c>
      <c r="E36" s="7">
        <v>20.12</v>
      </c>
      <c r="F36" s="7">
        <v>0</v>
      </c>
      <c r="G36" s="8">
        <v>0</v>
      </c>
      <c r="H36" s="6">
        <v>0.97699999999999998</v>
      </c>
      <c r="I36" s="6">
        <v>0.41699999999999998</v>
      </c>
      <c r="J36" s="6">
        <v>0</v>
      </c>
      <c r="K36" s="7">
        <v>21.58</v>
      </c>
      <c r="L36" s="7">
        <v>0</v>
      </c>
      <c r="M36" s="8">
        <v>0</v>
      </c>
      <c r="N36" s="9">
        <f t="shared" si="0"/>
        <v>-0.11900000000000011</v>
      </c>
      <c r="O36" s="9">
        <f t="shared" si="0"/>
        <v>0.24799999999999997</v>
      </c>
      <c r="P36" s="9">
        <f t="shared" si="0"/>
        <v>0</v>
      </c>
      <c r="Q36" s="10">
        <f t="shared" si="0"/>
        <v>1.4599999999999973</v>
      </c>
      <c r="R36" s="10">
        <f t="shared" si="0"/>
        <v>0</v>
      </c>
      <c r="S36" s="11">
        <f t="shared" si="0"/>
        <v>0</v>
      </c>
      <c r="T36" s="12">
        <f t="shared" si="1"/>
        <v>-0.10857664233576647</v>
      </c>
      <c r="U36" s="12">
        <f t="shared" si="1"/>
        <v>1.4674556213017751</v>
      </c>
      <c r="V36" s="12" t="str">
        <f t="shared" si="1"/>
        <v/>
      </c>
      <c r="W36" s="12">
        <f t="shared" si="1"/>
        <v>7.2564612326043498E-2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6.0229999999999997</v>
      </c>
      <c r="C37" s="6">
        <v>0.48699999999999999</v>
      </c>
      <c r="D37" s="6">
        <v>8.8999999999999996E-2</v>
      </c>
      <c r="E37" s="7">
        <v>16.55</v>
      </c>
      <c r="F37" s="7">
        <v>1.58</v>
      </c>
      <c r="G37" s="8">
        <v>0.17399999999999999</v>
      </c>
      <c r="H37" s="6">
        <v>3.7240000000000002</v>
      </c>
      <c r="I37" s="6">
        <v>0.59599999999999997</v>
      </c>
      <c r="J37" s="6">
        <v>0.34799999999999998</v>
      </c>
      <c r="K37" s="7">
        <v>18.010000000000002</v>
      </c>
      <c r="L37" s="7">
        <v>2.59</v>
      </c>
      <c r="M37" s="8">
        <v>0.13800000000000001</v>
      </c>
      <c r="N37" s="9">
        <f t="shared" ref="N37:S68" si="2">H37-B37</f>
        <v>-2.2989999999999995</v>
      </c>
      <c r="O37" s="9">
        <f t="shared" si="2"/>
        <v>0.10899999999999999</v>
      </c>
      <c r="P37" s="9">
        <f t="shared" si="2"/>
        <v>0.25900000000000001</v>
      </c>
      <c r="Q37" s="10">
        <f t="shared" si="2"/>
        <v>1.4600000000000009</v>
      </c>
      <c r="R37" s="10">
        <f t="shared" si="2"/>
        <v>1.0099999999999998</v>
      </c>
      <c r="S37" s="11">
        <f t="shared" si="2"/>
        <v>-3.5999999999999976E-2</v>
      </c>
      <c r="T37" s="12">
        <f t="shared" ref="T37:Y68" si="3">IF(B37,H37/B37-1,"")</f>
        <v>-0.3817034700315457</v>
      </c>
      <c r="U37" s="12">
        <f t="shared" si="3"/>
        <v>0.22381930184804921</v>
      </c>
      <c r="V37" s="12">
        <f t="shared" si="3"/>
        <v>2.9101123595505616</v>
      </c>
      <c r="W37" s="12">
        <f t="shared" si="3"/>
        <v>8.8217522658610381E-2</v>
      </c>
      <c r="X37" s="12">
        <f t="shared" si="3"/>
        <v>0.63924050632911378</v>
      </c>
      <c r="Y37" s="13">
        <f t="shared" si="3"/>
        <v>-0.20689655172413779</v>
      </c>
    </row>
    <row r="38" spans="1:25" x14ac:dyDescent="0.25">
      <c r="A38" s="5" t="s">
        <v>44</v>
      </c>
      <c r="B38" s="6">
        <v>0.95499999999999996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1.0089999999999999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5.3999999999999937E-2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5.6544502617801085E-2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1.2350000000000001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1.171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2"/>
        <v>-6.4000000000000057E-2</v>
      </c>
      <c r="O39" s="9">
        <f t="shared" si="2"/>
        <v>0</v>
      </c>
      <c r="P39" s="9">
        <f t="shared" si="2"/>
        <v>0</v>
      </c>
      <c r="Q39" s="10">
        <f t="shared" si="2"/>
        <v>0</v>
      </c>
      <c r="R39" s="10">
        <f t="shared" si="2"/>
        <v>0</v>
      </c>
      <c r="S39" s="11">
        <f t="shared" si="2"/>
        <v>0</v>
      </c>
      <c r="T39" s="12">
        <f t="shared" si="3"/>
        <v>-5.1821862348178205E-2</v>
      </c>
      <c r="U39" s="12" t="str">
        <f t="shared" si="3"/>
        <v/>
      </c>
      <c r="V39" s="12" t="str">
        <f t="shared" si="3"/>
        <v/>
      </c>
      <c r="W39" s="12" t="str">
        <f t="shared" si="3"/>
        <v/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1.964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1.611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2"/>
        <v>-0.35299999999999998</v>
      </c>
      <c r="O40" s="9">
        <f t="shared" si="2"/>
        <v>0</v>
      </c>
      <c r="P40" s="9">
        <f t="shared" si="2"/>
        <v>0</v>
      </c>
      <c r="Q40" s="10">
        <f t="shared" si="2"/>
        <v>0</v>
      </c>
      <c r="R40" s="10">
        <f t="shared" si="2"/>
        <v>0</v>
      </c>
      <c r="S40" s="11">
        <f t="shared" si="2"/>
        <v>0</v>
      </c>
      <c r="T40" s="12">
        <f t="shared" si="3"/>
        <v>-0.17973523421588589</v>
      </c>
      <c r="U40" s="12" t="str">
        <f t="shared" si="3"/>
        <v/>
      </c>
      <c r="V40" s="12" t="str">
        <f t="shared" si="3"/>
        <v/>
      </c>
      <c r="W40" s="12" t="str">
        <f t="shared" si="3"/>
        <v/>
      </c>
      <c r="X40" s="12" t="str">
        <f t="shared" si="3"/>
        <v/>
      </c>
      <c r="Y40" s="13" t="str">
        <f t="shared" si="3"/>
        <v/>
      </c>
    </row>
    <row r="41" spans="1:25" x14ac:dyDescent="0.25">
      <c r="A41" s="5" t="s">
        <v>47</v>
      </c>
      <c r="B41" s="6">
        <v>0.73799999999999999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0.88400000000000001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0.14600000000000002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0.19783197831978327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13.817</v>
      </c>
      <c r="C42" s="6">
        <v>0.74</v>
      </c>
      <c r="D42" s="6">
        <v>0.41399999999999998</v>
      </c>
      <c r="E42" s="7">
        <v>0</v>
      </c>
      <c r="F42" s="7">
        <v>0</v>
      </c>
      <c r="G42" s="8">
        <v>0</v>
      </c>
      <c r="H42" s="6">
        <v>8.6950000000000003</v>
      </c>
      <c r="I42" s="6">
        <v>0.89200000000000002</v>
      </c>
      <c r="J42" s="6">
        <v>0.67500000000000004</v>
      </c>
      <c r="K42" s="7">
        <v>0</v>
      </c>
      <c r="L42" s="7">
        <v>0</v>
      </c>
      <c r="M42" s="8">
        <v>0</v>
      </c>
      <c r="N42" s="9">
        <f t="shared" si="2"/>
        <v>-5.1219999999999999</v>
      </c>
      <c r="O42" s="9">
        <f t="shared" si="2"/>
        <v>0.15200000000000002</v>
      </c>
      <c r="P42" s="9">
        <f t="shared" si="2"/>
        <v>0.26100000000000007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-0.37070275747267856</v>
      </c>
      <c r="U42" s="12">
        <f t="shared" si="3"/>
        <v>0.20540540540540553</v>
      </c>
      <c r="V42" s="12">
        <f t="shared" si="3"/>
        <v>0.63043478260869579</v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-0.74299999999999999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-0.74299999999999999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0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-0.74299999999999999</v>
      </c>
      <c r="C44" s="6">
        <v>0</v>
      </c>
      <c r="D44" s="6">
        <v>0</v>
      </c>
      <c r="E44" s="7">
        <v>0</v>
      </c>
      <c r="F44" s="7">
        <v>0</v>
      </c>
      <c r="G44" s="8">
        <v>0.157</v>
      </c>
      <c r="H44" s="6">
        <v>-0.74299999999999999</v>
      </c>
      <c r="I44" s="6">
        <v>0</v>
      </c>
      <c r="J44" s="6">
        <v>0</v>
      </c>
      <c r="K44" s="7">
        <v>0</v>
      </c>
      <c r="L44" s="7">
        <v>0</v>
      </c>
      <c r="M44" s="8">
        <v>0.20399999999999999</v>
      </c>
      <c r="N44" s="9">
        <f t="shared" si="2"/>
        <v>0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4.6999999999999986E-2</v>
      </c>
      <c r="T44" s="12">
        <f t="shared" si="3"/>
        <v>0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>
        <f t="shared" si="3"/>
        <v>0.2993630573248407</v>
      </c>
    </row>
    <row r="45" spans="1:25" x14ac:dyDescent="0.25">
      <c r="A45" s="5" t="s">
        <v>51</v>
      </c>
      <c r="B45" s="6">
        <v>-4.9669999999999996</v>
      </c>
      <c r="C45" s="6">
        <v>-0.54700000000000004</v>
      </c>
      <c r="D45" s="6">
        <v>-0.16400000000000001</v>
      </c>
      <c r="E45" s="7">
        <v>0</v>
      </c>
      <c r="F45" s="7">
        <v>0</v>
      </c>
      <c r="G45" s="8">
        <v>0.157</v>
      </c>
      <c r="H45" s="6">
        <v>-4.9669999999999996</v>
      </c>
      <c r="I45" s="6">
        <v>-0.54700000000000004</v>
      </c>
      <c r="J45" s="6">
        <v>-0.16400000000000001</v>
      </c>
      <c r="K45" s="7">
        <v>0</v>
      </c>
      <c r="L45" s="7">
        <v>0</v>
      </c>
      <c r="M45" s="8">
        <v>0.20399999999999999</v>
      </c>
      <c r="N45" s="9">
        <f t="shared" si="2"/>
        <v>0</v>
      </c>
      <c r="O45" s="9">
        <f t="shared" si="2"/>
        <v>0</v>
      </c>
      <c r="P45" s="9">
        <f t="shared" si="2"/>
        <v>0</v>
      </c>
      <c r="Q45" s="10">
        <f t="shared" si="2"/>
        <v>0</v>
      </c>
      <c r="R45" s="10">
        <f t="shared" si="2"/>
        <v>0</v>
      </c>
      <c r="S45" s="11">
        <f t="shared" si="2"/>
        <v>4.6999999999999986E-2</v>
      </c>
      <c r="T45" s="12">
        <f t="shared" si="3"/>
        <v>0</v>
      </c>
      <c r="U45" s="12">
        <f t="shared" si="3"/>
        <v>0</v>
      </c>
      <c r="V45" s="12">
        <f t="shared" si="3"/>
        <v>0</v>
      </c>
      <c r="W45" s="12" t="str">
        <f t="shared" si="3"/>
        <v/>
      </c>
      <c r="X45" s="12" t="str">
        <f t="shared" si="3"/>
        <v/>
      </c>
      <c r="Y45" s="13">
        <f t="shared" si="3"/>
        <v>0.2993630573248407</v>
      </c>
    </row>
    <row r="46" spans="1:25" x14ac:dyDescent="0.25">
      <c r="A46" s="5" t="s">
        <v>52</v>
      </c>
      <c r="B46" s="6">
        <v>0.69599999999999995</v>
      </c>
      <c r="C46" s="6">
        <v>0</v>
      </c>
      <c r="D46" s="6">
        <v>0</v>
      </c>
      <c r="E46" s="7">
        <v>1.54</v>
      </c>
      <c r="F46" s="7">
        <v>0</v>
      </c>
      <c r="G46" s="8">
        <v>0</v>
      </c>
      <c r="H46" s="6">
        <v>0.58299999999999996</v>
      </c>
      <c r="I46" s="6">
        <v>0</v>
      </c>
      <c r="J46" s="6">
        <v>0</v>
      </c>
      <c r="K46" s="7">
        <v>2.2200000000000002</v>
      </c>
      <c r="L46" s="7">
        <v>0</v>
      </c>
      <c r="M46" s="8">
        <v>0</v>
      </c>
      <c r="N46" s="9">
        <f t="shared" si="2"/>
        <v>-0.11299999999999999</v>
      </c>
      <c r="O46" s="9">
        <f t="shared" si="2"/>
        <v>0</v>
      </c>
      <c r="P46" s="9">
        <f t="shared" si="2"/>
        <v>0</v>
      </c>
      <c r="Q46" s="10">
        <f t="shared" si="2"/>
        <v>0.68000000000000016</v>
      </c>
      <c r="R46" s="10">
        <f t="shared" si="2"/>
        <v>0</v>
      </c>
      <c r="S46" s="11">
        <f t="shared" si="2"/>
        <v>0</v>
      </c>
      <c r="T46" s="12">
        <f t="shared" si="3"/>
        <v>-0.16235632183908044</v>
      </c>
      <c r="U46" s="12" t="str">
        <f t="shared" si="3"/>
        <v/>
      </c>
      <c r="V46" s="12" t="str">
        <f t="shared" si="3"/>
        <v/>
      </c>
      <c r="W46" s="12">
        <f t="shared" si="3"/>
        <v>0.44155844155844171</v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0.89100000000000001</v>
      </c>
      <c r="C47" s="6">
        <v>0.10100000000000001</v>
      </c>
      <c r="D47" s="6">
        <v>0</v>
      </c>
      <c r="E47" s="7">
        <v>1.54</v>
      </c>
      <c r="F47" s="7">
        <v>0</v>
      </c>
      <c r="G47" s="8">
        <v>0</v>
      </c>
      <c r="H47" s="6">
        <v>0.69</v>
      </c>
      <c r="I47" s="6">
        <v>0.215</v>
      </c>
      <c r="J47" s="6">
        <v>0</v>
      </c>
      <c r="K47" s="7">
        <v>2.2200000000000002</v>
      </c>
      <c r="L47" s="7">
        <v>0</v>
      </c>
      <c r="M47" s="8">
        <v>0</v>
      </c>
      <c r="N47" s="9">
        <f t="shared" si="2"/>
        <v>-0.20100000000000007</v>
      </c>
      <c r="O47" s="9">
        <f t="shared" si="2"/>
        <v>0.11399999999999999</v>
      </c>
      <c r="P47" s="9">
        <f t="shared" si="2"/>
        <v>0</v>
      </c>
      <c r="Q47" s="10">
        <f t="shared" si="2"/>
        <v>0.68000000000000016</v>
      </c>
      <c r="R47" s="10">
        <f t="shared" si="2"/>
        <v>0</v>
      </c>
      <c r="S47" s="11">
        <f t="shared" si="2"/>
        <v>0</v>
      </c>
      <c r="T47" s="12">
        <f t="shared" si="3"/>
        <v>-0.22558922558922567</v>
      </c>
      <c r="U47" s="12">
        <f t="shared" si="3"/>
        <v>1.1287128712871284</v>
      </c>
      <c r="V47" s="12" t="str">
        <f t="shared" si="3"/>
        <v/>
      </c>
      <c r="W47" s="12">
        <f t="shared" si="3"/>
        <v>0.44155844155844171</v>
      </c>
      <c r="X47" s="12" t="str">
        <f t="shared" si="3"/>
        <v/>
      </c>
      <c r="Y47" s="13" t="str">
        <f t="shared" si="3"/>
        <v/>
      </c>
    </row>
    <row r="48" spans="1:25" x14ac:dyDescent="0.25">
      <c r="A48" s="5" t="s">
        <v>54</v>
      </c>
      <c r="B48" s="6">
        <v>7.1999999999999995E-2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0.186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2"/>
        <v>0.114</v>
      </c>
      <c r="O48" s="9">
        <f t="shared" si="2"/>
        <v>0</v>
      </c>
      <c r="P48" s="9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12">
        <f t="shared" si="3"/>
        <v>1.5833333333333335</v>
      </c>
      <c r="U48" s="12" t="str">
        <f t="shared" si="3"/>
        <v/>
      </c>
      <c r="V48" s="12" t="str">
        <f t="shared" si="3"/>
        <v/>
      </c>
      <c r="W48" s="12" t="str">
        <f t="shared" si="3"/>
        <v/>
      </c>
      <c r="X48" s="12" t="str">
        <f t="shared" si="3"/>
        <v/>
      </c>
      <c r="Y48" s="13" t="str">
        <f t="shared" si="3"/>
        <v/>
      </c>
    </row>
    <row r="49" spans="1:25" x14ac:dyDescent="0.25">
      <c r="A49" s="5" t="s">
        <v>55</v>
      </c>
      <c r="B49" s="6">
        <v>0.57699999999999996</v>
      </c>
      <c r="C49" s="6">
        <v>0</v>
      </c>
      <c r="D49" s="6">
        <v>0</v>
      </c>
      <c r="E49" s="7">
        <v>1.96</v>
      </c>
      <c r="F49" s="7">
        <v>0</v>
      </c>
      <c r="G49" s="8">
        <v>0</v>
      </c>
      <c r="H49" s="6">
        <v>0.504</v>
      </c>
      <c r="I49" s="6">
        <v>0</v>
      </c>
      <c r="J49" s="6">
        <v>0</v>
      </c>
      <c r="K49" s="7">
        <v>2.64</v>
      </c>
      <c r="L49" s="7">
        <v>0</v>
      </c>
      <c r="M49" s="8">
        <v>0</v>
      </c>
      <c r="N49" s="9">
        <f t="shared" si="2"/>
        <v>-7.2999999999999954E-2</v>
      </c>
      <c r="O49" s="9">
        <f t="shared" si="2"/>
        <v>0</v>
      </c>
      <c r="P49" s="9">
        <f t="shared" si="2"/>
        <v>0</v>
      </c>
      <c r="Q49" s="10">
        <f t="shared" si="2"/>
        <v>0.68000000000000016</v>
      </c>
      <c r="R49" s="10">
        <f t="shared" si="2"/>
        <v>0</v>
      </c>
      <c r="S49" s="11">
        <f t="shared" si="2"/>
        <v>0</v>
      </c>
      <c r="T49" s="12">
        <f t="shared" si="3"/>
        <v>-0.12651646447140374</v>
      </c>
      <c r="U49" s="12" t="str">
        <f t="shared" si="3"/>
        <v/>
      </c>
      <c r="V49" s="12" t="str">
        <f t="shared" si="3"/>
        <v/>
      </c>
      <c r="W49" s="12">
        <f t="shared" si="3"/>
        <v>0.34693877551020424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0.79700000000000004</v>
      </c>
      <c r="C50" s="6">
        <v>0.108</v>
      </c>
      <c r="D50" s="6">
        <v>0</v>
      </c>
      <c r="E50" s="7">
        <v>1.96</v>
      </c>
      <c r="F50" s="7">
        <v>0</v>
      </c>
      <c r="G50" s="8">
        <v>0</v>
      </c>
      <c r="H50" s="6">
        <v>0.63200000000000001</v>
      </c>
      <c r="I50" s="6">
        <v>0.216</v>
      </c>
      <c r="J50" s="6">
        <v>0</v>
      </c>
      <c r="K50" s="7">
        <v>2.64</v>
      </c>
      <c r="L50" s="7">
        <v>0</v>
      </c>
      <c r="M50" s="8">
        <v>0</v>
      </c>
      <c r="N50" s="9">
        <f t="shared" si="2"/>
        <v>-0.16500000000000004</v>
      </c>
      <c r="O50" s="9">
        <f t="shared" si="2"/>
        <v>0.108</v>
      </c>
      <c r="P50" s="9">
        <f t="shared" si="2"/>
        <v>0</v>
      </c>
      <c r="Q50" s="10">
        <f t="shared" si="2"/>
        <v>0.68000000000000016</v>
      </c>
      <c r="R50" s="10">
        <f t="shared" si="2"/>
        <v>0</v>
      </c>
      <c r="S50" s="11">
        <f t="shared" si="2"/>
        <v>0</v>
      </c>
      <c r="T50" s="12">
        <f t="shared" si="3"/>
        <v>-0.20702634880803017</v>
      </c>
      <c r="U50" s="12">
        <f t="shared" si="3"/>
        <v>1</v>
      </c>
      <c r="V50" s="12" t="str">
        <f t="shared" si="3"/>
        <v/>
      </c>
      <c r="W50" s="12">
        <f t="shared" si="3"/>
        <v>0.34693877551020424</v>
      </c>
      <c r="X50" s="12" t="str">
        <f t="shared" si="3"/>
        <v/>
      </c>
      <c r="Y50" s="13" t="str">
        <f t="shared" si="3"/>
        <v/>
      </c>
    </row>
    <row r="51" spans="1:25" ht="30" x14ac:dyDescent="0.25">
      <c r="A51" s="5" t="s">
        <v>57</v>
      </c>
      <c r="B51" s="6">
        <v>0.23599999999999999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0.28599999999999998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4.9999999999999989E-2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0.2118644067796609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0.51100000000000001</v>
      </c>
      <c r="C52" s="6">
        <v>7.9000000000000001E-2</v>
      </c>
      <c r="D52" s="6">
        <v>0</v>
      </c>
      <c r="E52" s="7">
        <v>9.39</v>
      </c>
      <c r="F52" s="7">
        <v>0</v>
      </c>
      <c r="G52" s="8">
        <v>0</v>
      </c>
      <c r="H52" s="6">
        <v>0.45600000000000002</v>
      </c>
      <c r="I52" s="6">
        <v>0.19500000000000001</v>
      </c>
      <c r="J52" s="6">
        <v>0</v>
      </c>
      <c r="K52" s="7">
        <v>10.07</v>
      </c>
      <c r="L52" s="7">
        <v>0</v>
      </c>
      <c r="M52" s="8">
        <v>0</v>
      </c>
      <c r="N52" s="9">
        <f t="shared" si="2"/>
        <v>-5.4999999999999993E-2</v>
      </c>
      <c r="O52" s="9">
        <f t="shared" si="2"/>
        <v>0.11600000000000001</v>
      </c>
      <c r="P52" s="9">
        <f t="shared" si="2"/>
        <v>0</v>
      </c>
      <c r="Q52" s="10">
        <f t="shared" si="2"/>
        <v>0.67999999999999972</v>
      </c>
      <c r="R52" s="10">
        <f t="shared" si="2"/>
        <v>0</v>
      </c>
      <c r="S52" s="11">
        <f t="shared" si="2"/>
        <v>0</v>
      </c>
      <c r="T52" s="12">
        <f t="shared" si="3"/>
        <v>-0.10763209393346373</v>
      </c>
      <c r="U52" s="12">
        <f t="shared" si="3"/>
        <v>1.4683544303797471</v>
      </c>
      <c r="V52" s="12" t="str">
        <f t="shared" si="3"/>
        <v/>
      </c>
      <c r="W52" s="12">
        <f t="shared" si="3"/>
        <v>7.24174653887113E-2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2.8119999999999998</v>
      </c>
      <c r="C53" s="6">
        <v>0.22700000000000001</v>
      </c>
      <c r="D53" s="6">
        <v>4.1000000000000002E-2</v>
      </c>
      <c r="E53" s="7">
        <v>7.73</v>
      </c>
      <c r="F53" s="7">
        <v>0.74</v>
      </c>
      <c r="G53" s="8">
        <v>8.1000000000000003E-2</v>
      </c>
      <c r="H53" s="6">
        <v>1.738</v>
      </c>
      <c r="I53" s="6">
        <v>0.27800000000000002</v>
      </c>
      <c r="J53" s="6">
        <v>0.16300000000000001</v>
      </c>
      <c r="K53" s="7">
        <v>8.41</v>
      </c>
      <c r="L53" s="7">
        <v>1.21</v>
      </c>
      <c r="M53" s="8">
        <v>6.4000000000000001E-2</v>
      </c>
      <c r="N53" s="9">
        <f t="shared" si="2"/>
        <v>-1.0739999999999998</v>
      </c>
      <c r="O53" s="9">
        <f t="shared" si="2"/>
        <v>5.1000000000000018E-2</v>
      </c>
      <c r="P53" s="9">
        <f t="shared" si="2"/>
        <v>0.122</v>
      </c>
      <c r="Q53" s="10">
        <f t="shared" si="2"/>
        <v>0.67999999999999972</v>
      </c>
      <c r="R53" s="10">
        <f t="shared" si="2"/>
        <v>0.47</v>
      </c>
      <c r="S53" s="11">
        <f t="shared" si="2"/>
        <v>-1.7000000000000001E-2</v>
      </c>
      <c r="T53" s="12">
        <f t="shared" si="3"/>
        <v>-0.38193456614509247</v>
      </c>
      <c r="U53" s="12">
        <f t="shared" si="3"/>
        <v>0.22466960352422904</v>
      </c>
      <c r="V53" s="12">
        <f t="shared" si="3"/>
        <v>2.975609756097561</v>
      </c>
      <c r="W53" s="12">
        <f t="shared" si="3"/>
        <v>8.7968952134540812E-2</v>
      </c>
      <c r="X53" s="12">
        <f t="shared" si="3"/>
        <v>0.63513513513513509</v>
      </c>
      <c r="Y53" s="13">
        <f t="shared" si="3"/>
        <v>-0.20987654320987659</v>
      </c>
    </row>
    <row r="54" spans="1:25" x14ac:dyDescent="0.25">
      <c r="A54" s="5" t="s">
        <v>60</v>
      </c>
      <c r="B54" s="6">
        <v>4.0069999999999997</v>
      </c>
      <c r="C54" s="6">
        <v>0.24399999999999999</v>
      </c>
      <c r="D54" s="6">
        <v>8.0000000000000002E-3</v>
      </c>
      <c r="E54" s="7">
        <v>4.4000000000000004</v>
      </c>
      <c r="F54" s="7">
        <v>2.19</v>
      </c>
      <c r="G54" s="8">
        <v>0.10199999999999999</v>
      </c>
      <c r="H54" s="6">
        <v>2.3039999999999998</v>
      </c>
      <c r="I54" s="6">
        <v>0.32800000000000001</v>
      </c>
      <c r="J54" s="6">
        <v>0.20399999999999999</v>
      </c>
      <c r="K54" s="7">
        <v>5.5</v>
      </c>
      <c r="L54" s="7">
        <v>2.95</v>
      </c>
      <c r="M54" s="8">
        <v>7.5999999999999998E-2</v>
      </c>
      <c r="N54" s="9">
        <f t="shared" si="2"/>
        <v>-1.7029999999999998</v>
      </c>
      <c r="O54" s="9">
        <f t="shared" si="2"/>
        <v>8.4000000000000019E-2</v>
      </c>
      <c r="P54" s="9">
        <f t="shared" si="2"/>
        <v>0.19599999999999998</v>
      </c>
      <c r="Q54" s="10">
        <f t="shared" si="2"/>
        <v>1.0999999999999996</v>
      </c>
      <c r="R54" s="10">
        <f t="shared" si="2"/>
        <v>0.76000000000000023</v>
      </c>
      <c r="S54" s="11">
        <f t="shared" si="2"/>
        <v>-2.5999999999999995E-2</v>
      </c>
      <c r="T54" s="12">
        <f t="shared" si="3"/>
        <v>-0.42500623908160717</v>
      </c>
      <c r="U54" s="12">
        <f t="shared" si="3"/>
        <v>0.34426229508196737</v>
      </c>
      <c r="V54" s="12">
        <f t="shared" si="3"/>
        <v>24.499999999999996</v>
      </c>
      <c r="W54" s="12">
        <f t="shared" si="3"/>
        <v>0.25</v>
      </c>
      <c r="X54" s="12">
        <f t="shared" si="3"/>
        <v>0.34703196347031984</v>
      </c>
      <c r="Y54" s="13">
        <f t="shared" si="3"/>
        <v>-0.25490196078431371</v>
      </c>
    </row>
    <row r="55" spans="1:25" x14ac:dyDescent="0.25">
      <c r="A55" s="5" t="s">
        <v>61</v>
      </c>
      <c r="B55" s="6">
        <v>3.4510000000000001</v>
      </c>
      <c r="C55" s="6">
        <v>0.21</v>
      </c>
      <c r="D55" s="6">
        <v>7.0000000000000001E-3</v>
      </c>
      <c r="E55" s="7">
        <v>76.13</v>
      </c>
      <c r="F55" s="7">
        <v>2.73</v>
      </c>
      <c r="G55" s="8">
        <v>8.5000000000000006E-2</v>
      </c>
      <c r="H55" s="6">
        <v>1.738</v>
      </c>
      <c r="I55" s="6">
        <v>0.32</v>
      </c>
      <c r="J55" s="6">
        <v>0.23100000000000001</v>
      </c>
      <c r="K55" s="7">
        <v>77.39</v>
      </c>
      <c r="L55" s="7">
        <v>3.6</v>
      </c>
      <c r="M55" s="8">
        <v>6.4000000000000001E-2</v>
      </c>
      <c r="N55" s="9">
        <f t="shared" si="2"/>
        <v>-1.7130000000000001</v>
      </c>
      <c r="O55" s="9">
        <f t="shared" si="2"/>
        <v>0.11000000000000001</v>
      </c>
      <c r="P55" s="9">
        <f t="shared" si="2"/>
        <v>0.224</v>
      </c>
      <c r="Q55" s="10">
        <f t="shared" si="2"/>
        <v>1.2600000000000051</v>
      </c>
      <c r="R55" s="10">
        <f t="shared" si="2"/>
        <v>0.87000000000000011</v>
      </c>
      <c r="S55" s="11">
        <f t="shared" si="2"/>
        <v>-2.1000000000000005E-2</v>
      </c>
      <c r="T55" s="12">
        <f t="shared" si="3"/>
        <v>-0.49637786148942342</v>
      </c>
      <c r="U55" s="12">
        <f t="shared" si="3"/>
        <v>0.52380952380952395</v>
      </c>
      <c r="V55" s="12">
        <f t="shared" si="3"/>
        <v>32</v>
      </c>
      <c r="W55" s="12">
        <f t="shared" si="3"/>
        <v>1.6550637068172946E-2</v>
      </c>
      <c r="X55" s="12">
        <f t="shared" si="3"/>
        <v>0.31868131868131866</v>
      </c>
      <c r="Y55" s="13">
        <f t="shared" si="3"/>
        <v>-0.24705882352941178</v>
      </c>
    </row>
    <row r="56" spans="1:25" x14ac:dyDescent="0.25">
      <c r="A56" s="5" t="s">
        <v>62</v>
      </c>
      <c r="B56" s="6">
        <v>0.44600000000000001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0.47099999999999997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2"/>
        <v>2.4999999999999967E-2</v>
      </c>
      <c r="O56" s="9">
        <f t="shared" si="2"/>
        <v>0</v>
      </c>
      <c r="P56" s="9">
        <f t="shared" si="2"/>
        <v>0</v>
      </c>
      <c r="Q56" s="10">
        <f t="shared" si="2"/>
        <v>0</v>
      </c>
      <c r="R56" s="10">
        <f t="shared" si="2"/>
        <v>0</v>
      </c>
      <c r="S56" s="11">
        <f t="shared" si="2"/>
        <v>0</v>
      </c>
      <c r="T56" s="12">
        <f t="shared" si="3"/>
        <v>5.6053811659192654E-2</v>
      </c>
      <c r="U56" s="12" t="str">
        <f t="shared" si="3"/>
        <v/>
      </c>
      <c r="V56" s="12" t="str">
        <f t="shared" si="3"/>
        <v/>
      </c>
      <c r="W56" s="12" t="str">
        <f t="shared" si="3"/>
        <v/>
      </c>
      <c r="X56" s="12" t="str">
        <f t="shared" si="3"/>
        <v/>
      </c>
      <c r="Y56" s="13" t="str">
        <f t="shared" si="3"/>
        <v/>
      </c>
    </row>
    <row r="57" spans="1:25" x14ac:dyDescent="0.25">
      <c r="A57" s="5" t="s">
        <v>63</v>
      </c>
      <c r="B57" s="6">
        <v>0.57699999999999996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0.54600000000000004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2"/>
        <v>-3.0999999999999917E-2</v>
      </c>
      <c r="O57" s="9">
        <f t="shared" si="2"/>
        <v>0</v>
      </c>
      <c r="P57" s="9">
        <f t="shared" si="2"/>
        <v>0</v>
      </c>
      <c r="Q57" s="10">
        <f t="shared" si="2"/>
        <v>0</v>
      </c>
      <c r="R57" s="10">
        <f t="shared" si="2"/>
        <v>0</v>
      </c>
      <c r="S57" s="11">
        <f t="shared" si="2"/>
        <v>0</v>
      </c>
      <c r="T57" s="12">
        <f t="shared" si="3"/>
        <v>-5.3726169844020677E-2</v>
      </c>
      <c r="U57" s="12" t="str">
        <f t="shared" si="3"/>
        <v/>
      </c>
      <c r="V57" s="12" t="str">
        <f t="shared" si="3"/>
        <v/>
      </c>
      <c r="W57" s="12" t="str">
        <f t="shared" si="3"/>
        <v/>
      </c>
      <c r="X57" s="12" t="str">
        <f t="shared" si="3"/>
        <v/>
      </c>
      <c r="Y57" s="13" t="str">
        <f t="shared" si="3"/>
        <v/>
      </c>
    </row>
    <row r="58" spans="1:25" x14ac:dyDescent="0.25">
      <c r="A58" s="5" t="s">
        <v>64</v>
      </c>
      <c r="B58" s="6">
        <v>0.91700000000000004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0.752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2"/>
        <v>-0.16500000000000004</v>
      </c>
      <c r="O58" s="9">
        <f t="shared" si="2"/>
        <v>0</v>
      </c>
      <c r="P58" s="9">
        <f t="shared" si="2"/>
        <v>0</v>
      </c>
      <c r="Q58" s="10">
        <f t="shared" si="2"/>
        <v>0</v>
      </c>
      <c r="R58" s="10">
        <f t="shared" si="2"/>
        <v>0</v>
      </c>
      <c r="S58" s="11">
        <f t="shared" si="2"/>
        <v>0</v>
      </c>
      <c r="T58" s="12">
        <f t="shared" si="3"/>
        <v>-0.17993456924754636</v>
      </c>
      <c r="U58" s="12" t="str">
        <f t="shared" si="3"/>
        <v/>
      </c>
      <c r="V58" s="12" t="str">
        <f t="shared" si="3"/>
        <v/>
      </c>
      <c r="W58" s="12" t="str">
        <f t="shared" si="3"/>
        <v/>
      </c>
      <c r="X58" s="12" t="str">
        <f t="shared" si="3"/>
        <v/>
      </c>
      <c r="Y58" s="13" t="str">
        <f t="shared" si="3"/>
        <v/>
      </c>
    </row>
    <row r="59" spans="1:25" x14ac:dyDescent="0.25">
      <c r="A59" s="5" t="s">
        <v>65</v>
      </c>
      <c r="B59" s="6">
        <v>0.34499999999999997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0.41299999999999998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6.8000000000000005E-2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0.19710144927536244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6.45</v>
      </c>
      <c r="C60" s="6">
        <v>0.34599999999999997</v>
      </c>
      <c r="D60" s="6">
        <v>0.193</v>
      </c>
      <c r="E60" s="7">
        <v>0</v>
      </c>
      <c r="F60" s="7">
        <v>0</v>
      </c>
      <c r="G60" s="8">
        <v>0</v>
      </c>
      <c r="H60" s="6">
        <v>4.0590000000000002</v>
      </c>
      <c r="I60" s="6">
        <v>0.41699999999999998</v>
      </c>
      <c r="J60" s="6">
        <v>0.315</v>
      </c>
      <c r="K60" s="7">
        <v>0</v>
      </c>
      <c r="L60" s="7">
        <v>0</v>
      </c>
      <c r="M60" s="8">
        <v>0</v>
      </c>
      <c r="N60" s="9">
        <f t="shared" si="2"/>
        <v>-2.391</v>
      </c>
      <c r="O60" s="9">
        <f t="shared" si="2"/>
        <v>7.1000000000000008E-2</v>
      </c>
      <c r="P60" s="9">
        <f t="shared" si="2"/>
        <v>0.122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-0.37069767441860468</v>
      </c>
      <c r="U60" s="12">
        <f t="shared" si="3"/>
        <v>0.2052023121387283</v>
      </c>
      <c r="V60" s="12">
        <f t="shared" si="3"/>
        <v>0.63212435233160624</v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-0.74299999999999999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-0.74299999999999999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0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0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-0.65600000000000003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-0.65600000000000003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0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0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-0.74299999999999999</v>
      </c>
      <c r="C63" s="6">
        <v>0</v>
      </c>
      <c r="D63" s="6">
        <v>0</v>
      </c>
      <c r="E63" s="7">
        <v>0</v>
      </c>
      <c r="F63" s="7">
        <v>0</v>
      </c>
      <c r="G63" s="8">
        <v>0.157</v>
      </c>
      <c r="H63" s="6">
        <v>-0.74299999999999999</v>
      </c>
      <c r="I63" s="6">
        <v>0</v>
      </c>
      <c r="J63" s="6">
        <v>0</v>
      </c>
      <c r="K63" s="7">
        <v>0</v>
      </c>
      <c r="L63" s="7">
        <v>0</v>
      </c>
      <c r="M63" s="8">
        <v>0.20399999999999999</v>
      </c>
      <c r="N63" s="9">
        <f t="shared" si="2"/>
        <v>0</v>
      </c>
      <c r="O63" s="9">
        <f t="shared" si="2"/>
        <v>0</v>
      </c>
      <c r="P63" s="9">
        <f t="shared" si="2"/>
        <v>0</v>
      </c>
      <c r="Q63" s="10">
        <f t="shared" si="2"/>
        <v>0</v>
      </c>
      <c r="R63" s="10">
        <f t="shared" si="2"/>
        <v>0</v>
      </c>
      <c r="S63" s="11">
        <f t="shared" si="2"/>
        <v>4.6999999999999986E-2</v>
      </c>
      <c r="T63" s="12">
        <f t="shared" si="3"/>
        <v>0</v>
      </c>
      <c r="U63" s="12" t="str">
        <f t="shared" si="3"/>
        <v/>
      </c>
      <c r="V63" s="12" t="str">
        <f t="shared" si="3"/>
        <v/>
      </c>
      <c r="W63" s="12" t="str">
        <f t="shared" si="3"/>
        <v/>
      </c>
      <c r="X63" s="12" t="str">
        <f t="shared" si="3"/>
        <v/>
      </c>
      <c r="Y63" s="13">
        <f t="shared" si="3"/>
        <v>0.2993630573248407</v>
      </c>
    </row>
    <row r="64" spans="1:25" x14ac:dyDescent="0.25">
      <c r="A64" s="5" t="s">
        <v>70</v>
      </c>
      <c r="B64" s="6">
        <v>-4.9669999999999996</v>
      </c>
      <c r="C64" s="6">
        <v>-0.54700000000000004</v>
      </c>
      <c r="D64" s="6">
        <v>-0.16400000000000001</v>
      </c>
      <c r="E64" s="7">
        <v>0</v>
      </c>
      <c r="F64" s="7">
        <v>0</v>
      </c>
      <c r="G64" s="8">
        <v>0.157</v>
      </c>
      <c r="H64" s="6">
        <v>-4.9669999999999996</v>
      </c>
      <c r="I64" s="6">
        <v>-0.54700000000000004</v>
      </c>
      <c r="J64" s="6">
        <v>-0.16400000000000001</v>
      </c>
      <c r="K64" s="7">
        <v>0</v>
      </c>
      <c r="L64" s="7">
        <v>0</v>
      </c>
      <c r="M64" s="8">
        <v>0.20399999999999999</v>
      </c>
      <c r="N64" s="9">
        <f t="shared" si="2"/>
        <v>0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4.6999999999999986E-2</v>
      </c>
      <c r="T64" s="12">
        <f t="shared" si="3"/>
        <v>0</v>
      </c>
      <c r="U64" s="12">
        <f t="shared" si="3"/>
        <v>0</v>
      </c>
      <c r="V64" s="12">
        <f t="shared" si="3"/>
        <v>0</v>
      </c>
      <c r="W64" s="12" t="str">
        <f t="shared" si="3"/>
        <v/>
      </c>
      <c r="X64" s="12" t="str">
        <f t="shared" si="3"/>
        <v/>
      </c>
      <c r="Y64" s="13">
        <f t="shared" si="3"/>
        <v>0.2993630573248407</v>
      </c>
    </row>
    <row r="65" spans="1:25" x14ac:dyDescent="0.25">
      <c r="A65" s="5" t="s">
        <v>71</v>
      </c>
      <c r="B65" s="6">
        <v>-0.65600000000000003</v>
      </c>
      <c r="C65" s="6">
        <v>0</v>
      </c>
      <c r="D65" s="6">
        <v>0</v>
      </c>
      <c r="E65" s="7">
        <v>0</v>
      </c>
      <c r="F65" s="7">
        <v>0</v>
      </c>
      <c r="G65" s="8">
        <v>0.14199999999999999</v>
      </c>
      <c r="H65" s="6">
        <v>-0.65600000000000003</v>
      </c>
      <c r="I65" s="6">
        <v>0</v>
      </c>
      <c r="J65" s="6">
        <v>0</v>
      </c>
      <c r="K65" s="7">
        <v>0</v>
      </c>
      <c r="L65" s="7">
        <v>0</v>
      </c>
      <c r="M65" s="8">
        <v>0.189</v>
      </c>
      <c r="N65" s="9">
        <f t="shared" si="2"/>
        <v>0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4.7000000000000014E-2</v>
      </c>
      <c r="T65" s="12">
        <f t="shared" si="3"/>
        <v>0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>
        <f t="shared" si="3"/>
        <v>0.33098591549295797</v>
      </c>
    </row>
    <row r="66" spans="1:25" x14ac:dyDescent="0.25">
      <c r="A66" s="5" t="s">
        <v>72</v>
      </c>
      <c r="B66" s="6">
        <v>-4.5510000000000002</v>
      </c>
      <c r="C66" s="6">
        <v>-0.46700000000000003</v>
      </c>
      <c r="D66" s="6">
        <v>-0.129</v>
      </c>
      <c r="E66" s="7">
        <v>0</v>
      </c>
      <c r="F66" s="7">
        <v>0</v>
      </c>
      <c r="G66" s="8">
        <v>0.14199999999999999</v>
      </c>
      <c r="H66" s="6">
        <v>-4.5510000000000002</v>
      </c>
      <c r="I66" s="6">
        <v>-0.46700000000000003</v>
      </c>
      <c r="J66" s="6">
        <v>-0.129</v>
      </c>
      <c r="K66" s="7">
        <v>0</v>
      </c>
      <c r="L66" s="7">
        <v>0</v>
      </c>
      <c r="M66" s="8">
        <v>0.189</v>
      </c>
      <c r="N66" s="9">
        <f t="shared" si="2"/>
        <v>0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4.7000000000000014E-2</v>
      </c>
      <c r="T66" s="12">
        <f t="shared" si="3"/>
        <v>0</v>
      </c>
      <c r="U66" s="12">
        <f t="shared" si="3"/>
        <v>0</v>
      </c>
      <c r="V66" s="12">
        <f t="shared" si="3"/>
        <v>0</v>
      </c>
      <c r="W66" s="12" t="str">
        <f t="shared" si="3"/>
        <v/>
      </c>
      <c r="X66" s="12" t="str">
        <f t="shared" si="3"/>
        <v/>
      </c>
      <c r="Y66" s="13">
        <f t="shared" si="3"/>
        <v>0.33098591549295797</v>
      </c>
    </row>
    <row r="67" spans="1:25" x14ac:dyDescent="0.25">
      <c r="A67" s="5" t="s">
        <v>73</v>
      </c>
      <c r="B67" s="6">
        <v>-0.39</v>
      </c>
      <c r="C67" s="6">
        <v>0</v>
      </c>
      <c r="D67" s="6">
        <v>0</v>
      </c>
      <c r="E67" s="7">
        <v>0</v>
      </c>
      <c r="F67" s="7">
        <v>0</v>
      </c>
      <c r="G67" s="8">
        <v>0.11799999999999999</v>
      </c>
      <c r="H67" s="6">
        <v>-0.39</v>
      </c>
      <c r="I67" s="6">
        <v>0</v>
      </c>
      <c r="J67" s="6">
        <v>0</v>
      </c>
      <c r="K67" s="7">
        <v>0</v>
      </c>
      <c r="L67" s="7">
        <v>0</v>
      </c>
      <c r="M67" s="8">
        <v>0.16400000000000001</v>
      </c>
      <c r="N67" s="9">
        <f t="shared" si="2"/>
        <v>0</v>
      </c>
      <c r="O67" s="9">
        <f t="shared" si="2"/>
        <v>0</v>
      </c>
      <c r="P67" s="9">
        <f t="shared" si="2"/>
        <v>0</v>
      </c>
      <c r="Q67" s="10">
        <f t="shared" si="2"/>
        <v>0</v>
      </c>
      <c r="R67" s="10">
        <f t="shared" si="2"/>
        <v>0</v>
      </c>
      <c r="S67" s="11">
        <f t="shared" si="2"/>
        <v>4.6000000000000013E-2</v>
      </c>
      <c r="T67" s="12">
        <f t="shared" si="3"/>
        <v>0</v>
      </c>
      <c r="U67" s="12" t="str">
        <f t="shared" si="3"/>
        <v/>
      </c>
      <c r="V67" s="12" t="str">
        <f t="shared" si="3"/>
        <v/>
      </c>
      <c r="W67" s="12" t="str">
        <f t="shared" si="3"/>
        <v/>
      </c>
      <c r="X67" s="12" t="str">
        <f t="shared" si="3"/>
        <v/>
      </c>
      <c r="Y67" s="13">
        <f t="shared" si="3"/>
        <v>0.38983050847457634</v>
      </c>
    </row>
    <row r="68" spans="1:25" x14ac:dyDescent="0.25">
      <c r="A68" s="5" t="s">
        <v>74</v>
      </c>
      <c r="B68" s="6">
        <v>-3.4169999999999998</v>
      </c>
      <c r="C68" s="6">
        <v>-0.20799999999999999</v>
      </c>
      <c r="D68" s="6">
        <v>-7.0000000000000001E-3</v>
      </c>
      <c r="E68" s="7">
        <v>0</v>
      </c>
      <c r="F68" s="7">
        <v>0</v>
      </c>
      <c r="G68" s="8">
        <v>0.11799999999999999</v>
      </c>
      <c r="H68" s="6">
        <v>-3.4169999999999998</v>
      </c>
      <c r="I68" s="6">
        <v>-0.20799999999999999</v>
      </c>
      <c r="J68" s="6">
        <v>-7.0000000000000001E-3</v>
      </c>
      <c r="K68" s="7">
        <v>0</v>
      </c>
      <c r="L68" s="7">
        <v>0</v>
      </c>
      <c r="M68" s="8">
        <v>0.16400000000000001</v>
      </c>
      <c r="N68" s="9">
        <f t="shared" si="2"/>
        <v>0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4.6000000000000013E-2</v>
      </c>
      <c r="T68" s="12">
        <f t="shared" si="3"/>
        <v>0</v>
      </c>
      <c r="U68" s="12">
        <f t="shared" si="3"/>
        <v>0</v>
      </c>
      <c r="V68" s="12">
        <f t="shared" si="3"/>
        <v>0</v>
      </c>
      <c r="W68" s="12" t="str">
        <f t="shared" si="3"/>
        <v/>
      </c>
      <c r="X68" s="12" t="str">
        <f t="shared" si="3"/>
        <v/>
      </c>
      <c r="Y68" s="13">
        <f t="shared" si="3"/>
        <v>0.38983050847457634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21" sqref="C21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81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2.266</v>
      </c>
      <c r="C5" s="6">
        <v>0</v>
      </c>
      <c r="D5" s="6">
        <v>0</v>
      </c>
      <c r="E5" s="7">
        <v>2.84</v>
      </c>
      <c r="F5" s="7">
        <v>0</v>
      </c>
      <c r="G5" s="8">
        <v>0</v>
      </c>
      <c r="H5" s="6">
        <v>1.948</v>
      </c>
      <c r="I5" s="6">
        <v>0</v>
      </c>
      <c r="J5" s="6">
        <v>0</v>
      </c>
      <c r="K5" s="7">
        <v>4.01</v>
      </c>
      <c r="L5" s="7">
        <v>0</v>
      </c>
      <c r="M5" s="8">
        <v>0</v>
      </c>
      <c r="N5" s="9">
        <f t="shared" ref="N5:N36" si="0">H5-B5</f>
        <v>-0.31800000000000006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1.17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-0.14033539276257723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0.4119718309859155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 x14ac:dyDescent="0.25">
      <c r="A6" s="5" t="s">
        <v>12</v>
      </c>
      <c r="B6" s="6">
        <v>2.6269999999999998</v>
      </c>
      <c r="C6" s="6">
        <v>4.2999999999999997E-2</v>
      </c>
      <c r="D6" s="6">
        <v>0</v>
      </c>
      <c r="E6" s="7">
        <v>2.84</v>
      </c>
      <c r="F6" s="7">
        <v>0</v>
      </c>
      <c r="G6" s="8">
        <v>0</v>
      </c>
      <c r="H6" s="6">
        <v>2.1709999999999998</v>
      </c>
      <c r="I6" s="6">
        <v>0.40100000000000002</v>
      </c>
      <c r="J6" s="6">
        <v>0</v>
      </c>
      <c r="K6" s="7">
        <v>4.01</v>
      </c>
      <c r="L6" s="7">
        <v>0</v>
      </c>
      <c r="M6" s="8">
        <v>0</v>
      </c>
      <c r="N6" s="9">
        <f t="shared" si="0"/>
        <v>-0.45599999999999996</v>
      </c>
      <c r="O6" s="9">
        <f t="shared" si="1"/>
        <v>0.35800000000000004</v>
      </c>
      <c r="P6" s="9">
        <f t="shared" si="2"/>
        <v>0</v>
      </c>
      <c r="Q6" s="10">
        <f t="shared" si="3"/>
        <v>1.17</v>
      </c>
      <c r="R6" s="10">
        <f t="shared" si="4"/>
        <v>0</v>
      </c>
      <c r="S6" s="11">
        <f t="shared" si="5"/>
        <v>0</v>
      </c>
      <c r="T6" s="12">
        <f t="shared" si="6"/>
        <v>-0.17358203273696227</v>
      </c>
      <c r="U6" s="12">
        <f t="shared" si="7"/>
        <v>8.3255813953488378</v>
      </c>
      <c r="V6" s="12" t="str">
        <f t="shared" si="8"/>
        <v/>
      </c>
      <c r="W6" s="12">
        <f t="shared" si="9"/>
        <v>0.4119718309859155</v>
      </c>
      <c r="X6" s="12" t="str">
        <f t="shared" si="10"/>
        <v/>
      </c>
      <c r="Y6" s="13" t="str">
        <f t="shared" si="11"/>
        <v/>
      </c>
    </row>
    <row r="7" spans="1:25" x14ac:dyDescent="0.25">
      <c r="A7" s="5" t="s">
        <v>13</v>
      </c>
      <c r="B7" s="6">
        <v>0.49399999999999999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0.73399999999999999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0.24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0.48582995951416996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 x14ac:dyDescent="0.25">
      <c r="A8" s="5" t="s">
        <v>14</v>
      </c>
      <c r="B8" s="6">
        <v>1.7470000000000001</v>
      </c>
      <c r="C8" s="6">
        <v>0</v>
      </c>
      <c r="D8" s="6">
        <v>0</v>
      </c>
      <c r="E8" s="7">
        <v>5.34</v>
      </c>
      <c r="F8" s="7">
        <v>0</v>
      </c>
      <c r="G8" s="8">
        <v>0</v>
      </c>
      <c r="H8" s="6">
        <v>1.5840000000000001</v>
      </c>
      <c r="I8" s="6">
        <v>0</v>
      </c>
      <c r="J8" s="6">
        <v>0</v>
      </c>
      <c r="K8" s="7">
        <v>6.51</v>
      </c>
      <c r="L8" s="7">
        <v>0</v>
      </c>
      <c r="M8" s="8">
        <v>0</v>
      </c>
      <c r="N8" s="9">
        <f t="shared" si="0"/>
        <v>-0.16300000000000003</v>
      </c>
      <c r="O8" s="9">
        <f t="shared" si="1"/>
        <v>0</v>
      </c>
      <c r="P8" s="9">
        <f t="shared" si="2"/>
        <v>0</v>
      </c>
      <c r="Q8" s="10">
        <f t="shared" si="3"/>
        <v>1.17</v>
      </c>
      <c r="R8" s="10">
        <f t="shared" si="4"/>
        <v>0</v>
      </c>
      <c r="S8" s="11">
        <f t="shared" si="5"/>
        <v>0</v>
      </c>
      <c r="T8" s="12">
        <f t="shared" si="6"/>
        <v>-9.3302804808242712E-2</v>
      </c>
      <c r="U8" s="12" t="str">
        <f t="shared" si="7"/>
        <v/>
      </c>
      <c r="V8" s="12" t="str">
        <f t="shared" si="8"/>
        <v/>
      </c>
      <c r="W8" s="12">
        <f t="shared" si="9"/>
        <v>0.2191011235955056</v>
      </c>
      <c r="X8" s="12" t="str">
        <f t="shared" si="10"/>
        <v/>
      </c>
      <c r="Y8" s="13" t="str">
        <f t="shared" si="11"/>
        <v/>
      </c>
    </row>
    <row r="9" spans="1:25" x14ac:dyDescent="0.25">
      <c r="A9" s="5" t="s">
        <v>15</v>
      </c>
      <c r="B9" s="6">
        <v>1.9810000000000001</v>
      </c>
      <c r="C9" s="6">
        <v>3.6999999999999998E-2</v>
      </c>
      <c r="D9" s="6">
        <v>0</v>
      </c>
      <c r="E9" s="7">
        <v>5.34</v>
      </c>
      <c r="F9" s="7">
        <v>0</v>
      </c>
      <c r="G9" s="8">
        <v>0</v>
      </c>
      <c r="H9" s="6">
        <v>1.7549999999999999</v>
      </c>
      <c r="I9" s="6">
        <v>0.39400000000000002</v>
      </c>
      <c r="J9" s="6">
        <v>0</v>
      </c>
      <c r="K9" s="7">
        <v>6.51</v>
      </c>
      <c r="L9" s="7">
        <v>0</v>
      </c>
      <c r="M9" s="8">
        <v>0</v>
      </c>
      <c r="N9" s="9">
        <f t="shared" si="0"/>
        <v>-0.2260000000000002</v>
      </c>
      <c r="O9" s="9">
        <f t="shared" si="1"/>
        <v>0.35700000000000004</v>
      </c>
      <c r="P9" s="9">
        <f t="shared" si="2"/>
        <v>0</v>
      </c>
      <c r="Q9" s="10">
        <f t="shared" si="3"/>
        <v>1.17</v>
      </c>
      <c r="R9" s="10">
        <f t="shared" si="4"/>
        <v>0</v>
      </c>
      <c r="S9" s="11">
        <f t="shared" si="5"/>
        <v>0</v>
      </c>
      <c r="T9" s="12">
        <f t="shared" si="6"/>
        <v>-0.11408379606259478</v>
      </c>
      <c r="U9" s="12">
        <f t="shared" si="7"/>
        <v>9.6486486486486491</v>
      </c>
      <c r="V9" s="12" t="str">
        <f t="shared" si="8"/>
        <v/>
      </c>
      <c r="W9" s="12">
        <f t="shared" si="9"/>
        <v>0.2191011235955056</v>
      </c>
      <c r="X9" s="12" t="str">
        <f t="shared" si="10"/>
        <v/>
      </c>
      <c r="Y9" s="13" t="str">
        <f t="shared" si="11"/>
        <v/>
      </c>
    </row>
    <row r="10" spans="1:25" x14ac:dyDescent="0.25">
      <c r="A10" s="5" t="s">
        <v>16</v>
      </c>
      <c r="B10" s="6">
        <v>0.26300000000000001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0.56499999999999995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0.30199999999999994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1.1482889733840302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 x14ac:dyDescent="0.25">
      <c r="A11" s="5" t="s">
        <v>17</v>
      </c>
      <c r="B11" s="6">
        <v>1.94</v>
      </c>
      <c r="C11" s="6">
        <v>3.4000000000000002E-2</v>
      </c>
      <c r="D11" s="6">
        <v>0</v>
      </c>
      <c r="E11" s="7">
        <v>28.22</v>
      </c>
      <c r="F11" s="7">
        <v>0</v>
      </c>
      <c r="G11" s="8">
        <v>0</v>
      </c>
      <c r="H11" s="6">
        <v>1.722</v>
      </c>
      <c r="I11" s="6">
        <v>0.39100000000000001</v>
      </c>
      <c r="J11" s="6">
        <v>0</v>
      </c>
      <c r="K11" s="7">
        <v>29.39</v>
      </c>
      <c r="L11" s="7">
        <v>0</v>
      </c>
      <c r="M11" s="8">
        <v>0</v>
      </c>
      <c r="N11" s="9">
        <f t="shared" si="0"/>
        <v>-0.21799999999999997</v>
      </c>
      <c r="O11" s="9">
        <f t="shared" si="1"/>
        <v>0.35699999999999998</v>
      </c>
      <c r="P11" s="9">
        <f t="shared" si="2"/>
        <v>0</v>
      </c>
      <c r="Q11" s="10">
        <f t="shared" si="3"/>
        <v>1.1700000000000017</v>
      </c>
      <c r="R11" s="10">
        <f t="shared" si="4"/>
        <v>0</v>
      </c>
      <c r="S11" s="11">
        <f t="shared" si="5"/>
        <v>0</v>
      </c>
      <c r="T11" s="12">
        <f t="shared" si="6"/>
        <v>-0.11237113402061849</v>
      </c>
      <c r="U11" s="12">
        <f t="shared" si="7"/>
        <v>10.5</v>
      </c>
      <c r="V11" s="12" t="str">
        <f t="shared" si="8"/>
        <v/>
      </c>
      <c r="W11" s="12">
        <f t="shared" si="9"/>
        <v>4.1459957476966736E-2</v>
      </c>
      <c r="X11" s="12" t="str">
        <f t="shared" si="10"/>
        <v/>
      </c>
      <c r="Y11" s="13" t="str">
        <f t="shared" si="11"/>
        <v/>
      </c>
    </row>
    <row r="12" spans="1:25" x14ac:dyDescent="0.25">
      <c r="A12" s="5" t="s">
        <v>18</v>
      </c>
      <c r="B12" s="6">
        <v>1.39</v>
      </c>
      <c r="C12" s="6">
        <v>2.1999999999999999E-2</v>
      </c>
      <c r="D12" s="6">
        <v>0</v>
      </c>
      <c r="E12" s="7">
        <v>3.7</v>
      </c>
      <c r="F12" s="7">
        <v>0</v>
      </c>
      <c r="G12" s="8">
        <v>0</v>
      </c>
      <c r="H12" s="6">
        <v>1.304</v>
      </c>
      <c r="I12" s="6">
        <v>0.379</v>
      </c>
      <c r="J12" s="6">
        <v>0</v>
      </c>
      <c r="K12" s="7">
        <v>4.88</v>
      </c>
      <c r="L12" s="7">
        <v>0</v>
      </c>
      <c r="M12" s="8">
        <v>0</v>
      </c>
      <c r="N12" s="9">
        <f t="shared" si="0"/>
        <v>-8.5999999999999854E-2</v>
      </c>
      <c r="O12" s="9">
        <f t="shared" si="1"/>
        <v>0.35699999999999998</v>
      </c>
      <c r="P12" s="9">
        <f t="shared" si="2"/>
        <v>0</v>
      </c>
      <c r="Q12" s="10">
        <f t="shared" si="3"/>
        <v>1.1799999999999997</v>
      </c>
      <c r="R12" s="10">
        <f t="shared" si="4"/>
        <v>0</v>
      </c>
      <c r="S12" s="11">
        <f t="shared" si="5"/>
        <v>0</v>
      </c>
      <c r="T12" s="12">
        <f t="shared" si="6"/>
        <v>-6.1870503597122206E-2</v>
      </c>
      <c r="U12" s="12">
        <f t="shared" si="7"/>
        <v>16.22727272727273</v>
      </c>
      <c r="V12" s="12" t="str">
        <f t="shared" si="8"/>
        <v/>
      </c>
      <c r="W12" s="12">
        <f t="shared" si="9"/>
        <v>0.31891891891891877</v>
      </c>
      <c r="X12" s="12" t="str">
        <f t="shared" si="10"/>
        <v/>
      </c>
      <c r="Y12" s="13" t="str">
        <f t="shared" si="11"/>
        <v/>
      </c>
    </row>
    <row r="13" spans="1:25" x14ac:dyDescent="0.25">
      <c r="A13" s="5" t="s">
        <v>19</v>
      </c>
      <c r="B13" s="6">
        <v>1.234</v>
      </c>
      <c r="C13" s="6">
        <v>5.0000000000000001E-3</v>
      </c>
      <c r="D13" s="6">
        <v>0</v>
      </c>
      <c r="E13" s="7">
        <v>246.38</v>
      </c>
      <c r="F13" s="7">
        <v>0</v>
      </c>
      <c r="G13" s="8">
        <v>0</v>
      </c>
      <c r="H13" s="6">
        <v>1.0149999999999999</v>
      </c>
      <c r="I13" s="6">
        <v>0.36299999999999999</v>
      </c>
      <c r="J13" s="6">
        <v>0</v>
      </c>
      <c r="K13" s="7">
        <v>247.55</v>
      </c>
      <c r="L13" s="7">
        <v>0</v>
      </c>
      <c r="M13" s="8">
        <v>0</v>
      </c>
      <c r="N13" s="9">
        <f t="shared" si="0"/>
        <v>-0.21900000000000008</v>
      </c>
      <c r="O13" s="9">
        <f t="shared" si="1"/>
        <v>0.35799999999999998</v>
      </c>
      <c r="P13" s="9">
        <f t="shared" si="2"/>
        <v>0</v>
      </c>
      <c r="Q13" s="10">
        <f t="shared" si="3"/>
        <v>1.1700000000000159</v>
      </c>
      <c r="R13" s="10">
        <f t="shared" si="4"/>
        <v>0</v>
      </c>
      <c r="S13" s="11">
        <f t="shared" si="5"/>
        <v>0</v>
      </c>
      <c r="T13" s="12">
        <f t="shared" si="6"/>
        <v>-0.1774716369529985</v>
      </c>
      <c r="U13" s="12">
        <f t="shared" si="7"/>
        <v>71.599999999999994</v>
      </c>
      <c r="V13" s="12" t="str">
        <f t="shared" si="8"/>
        <v/>
      </c>
      <c r="W13" s="12">
        <f t="shared" si="9"/>
        <v>4.7487620748438708E-3</v>
      </c>
      <c r="X13" s="12" t="str">
        <f t="shared" si="10"/>
        <v/>
      </c>
      <c r="Y13" s="13" t="str">
        <f t="shared" si="11"/>
        <v/>
      </c>
    </row>
    <row r="14" spans="1:25" x14ac:dyDescent="0.25">
      <c r="A14" s="5" t="s">
        <v>20</v>
      </c>
      <c r="B14" s="6">
        <v>10.372999999999999</v>
      </c>
      <c r="C14" s="6">
        <v>0.41899999999999998</v>
      </c>
      <c r="D14" s="6">
        <v>2.4E-2</v>
      </c>
      <c r="E14" s="7">
        <v>8.5</v>
      </c>
      <c r="F14" s="7">
        <v>2.31</v>
      </c>
      <c r="G14" s="8">
        <v>0.35799999999999998</v>
      </c>
      <c r="H14" s="6">
        <v>6.7619999999999996</v>
      </c>
      <c r="I14" s="6">
        <v>0.77600000000000002</v>
      </c>
      <c r="J14" s="6">
        <v>0.38100000000000001</v>
      </c>
      <c r="K14" s="7">
        <v>9.67</v>
      </c>
      <c r="L14" s="7">
        <v>3.55</v>
      </c>
      <c r="M14" s="8">
        <v>0.29399999999999998</v>
      </c>
      <c r="N14" s="9">
        <f t="shared" si="0"/>
        <v>-3.6109999999999998</v>
      </c>
      <c r="O14" s="9">
        <f t="shared" si="1"/>
        <v>0.35700000000000004</v>
      </c>
      <c r="P14" s="9">
        <f t="shared" si="2"/>
        <v>0.35699999999999998</v>
      </c>
      <c r="Q14" s="10">
        <f t="shared" si="3"/>
        <v>1.17</v>
      </c>
      <c r="R14" s="10">
        <f t="shared" si="4"/>
        <v>1.2399999999999998</v>
      </c>
      <c r="S14" s="11">
        <f t="shared" si="5"/>
        <v>-6.4000000000000001E-2</v>
      </c>
      <c r="T14" s="12">
        <f t="shared" si="6"/>
        <v>-0.34811529933481156</v>
      </c>
      <c r="U14" s="12">
        <f t="shared" si="7"/>
        <v>0.85202863961813846</v>
      </c>
      <c r="V14" s="12">
        <f t="shared" si="8"/>
        <v>14.875</v>
      </c>
      <c r="W14" s="12">
        <f t="shared" si="9"/>
        <v>0.13764705882352946</v>
      </c>
      <c r="X14" s="12">
        <f t="shared" si="10"/>
        <v>0.53679653679653661</v>
      </c>
      <c r="Y14" s="13">
        <f t="shared" si="11"/>
        <v>-0.17877094972067042</v>
      </c>
    </row>
    <row r="15" spans="1:25" x14ac:dyDescent="0.25">
      <c r="A15" s="5" t="s">
        <v>21</v>
      </c>
      <c r="B15" s="6">
        <v>9.1319999999999997</v>
      </c>
      <c r="C15" s="6">
        <v>0.30099999999999999</v>
      </c>
      <c r="D15" s="6">
        <v>1.4999999999999999E-2</v>
      </c>
      <c r="E15" s="7">
        <v>6.24</v>
      </c>
      <c r="F15" s="7">
        <v>3.07</v>
      </c>
      <c r="G15" s="8">
        <v>0.30099999999999999</v>
      </c>
      <c r="H15" s="6">
        <v>5.593</v>
      </c>
      <c r="I15" s="6">
        <v>0.65800000000000003</v>
      </c>
      <c r="J15" s="6">
        <v>0.373</v>
      </c>
      <c r="K15" s="7">
        <v>7.42</v>
      </c>
      <c r="L15" s="7">
        <v>4.3099999999999996</v>
      </c>
      <c r="M15" s="8">
        <v>0.24099999999999999</v>
      </c>
      <c r="N15" s="9">
        <f t="shared" si="0"/>
        <v>-3.5389999999999997</v>
      </c>
      <c r="O15" s="9">
        <f t="shared" si="1"/>
        <v>0.35700000000000004</v>
      </c>
      <c r="P15" s="9">
        <f t="shared" si="2"/>
        <v>0.35799999999999998</v>
      </c>
      <c r="Q15" s="10">
        <f t="shared" si="3"/>
        <v>1.1799999999999997</v>
      </c>
      <c r="R15" s="10">
        <f t="shared" si="4"/>
        <v>1.2399999999999998</v>
      </c>
      <c r="S15" s="11">
        <f t="shared" si="5"/>
        <v>-0.06</v>
      </c>
      <c r="T15" s="12">
        <f t="shared" si="6"/>
        <v>-0.38753832676303113</v>
      </c>
      <c r="U15" s="12">
        <f t="shared" si="7"/>
        <v>1.1860465116279073</v>
      </c>
      <c r="V15" s="12">
        <f t="shared" si="8"/>
        <v>23.866666666666667</v>
      </c>
      <c r="W15" s="12">
        <f t="shared" si="9"/>
        <v>0.1891025641025641</v>
      </c>
      <c r="X15" s="12">
        <f t="shared" si="10"/>
        <v>0.40390879478827357</v>
      </c>
      <c r="Y15" s="13">
        <f t="shared" si="11"/>
        <v>-0.19933554817275745</v>
      </c>
    </row>
    <row r="16" spans="1:25" x14ac:dyDescent="0.25">
      <c r="A16" s="5" t="s">
        <v>22</v>
      </c>
      <c r="B16" s="6">
        <v>6.69</v>
      </c>
      <c r="C16" s="6">
        <v>0.13700000000000001</v>
      </c>
      <c r="D16" s="6">
        <v>4.0000000000000001E-3</v>
      </c>
      <c r="E16" s="7">
        <v>63.57</v>
      </c>
      <c r="F16" s="7">
        <v>3.97</v>
      </c>
      <c r="G16" s="8">
        <v>0.19600000000000001</v>
      </c>
      <c r="H16" s="6">
        <v>3.6520000000000001</v>
      </c>
      <c r="I16" s="6">
        <v>0.495</v>
      </c>
      <c r="J16" s="6">
        <v>0.36099999999999999</v>
      </c>
      <c r="K16" s="7">
        <v>64.75</v>
      </c>
      <c r="L16" s="7">
        <v>5.21</v>
      </c>
      <c r="M16" s="8">
        <v>0.158</v>
      </c>
      <c r="N16" s="9">
        <f t="shared" si="0"/>
        <v>-3.0380000000000003</v>
      </c>
      <c r="O16" s="9">
        <f t="shared" si="1"/>
        <v>0.35799999999999998</v>
      </c>
      <c r="P16" s="9">
        <f t="shared" si="2"/>
        <v>0.35699999999999998</v>
      </c>
      <c r="Q16" s="10">
        <f t="shared" si="3"/>
        <v>1.1799999999999997</v>
      </c>
      <c r="R16" s="10">
        <f t="shared" si="4"/>
        <v>1.2399999999999998</v>
      </c>
      <c r="S16" s="11">
        <f t="shared" si="5"/>
        <v>-3.8000000000000006E-2</v>
      </c>
      <c r="T16" s="12">
        <f t="shared" si="6"/>
        <v>-0.45411061285500753</v>
      </c>
      <c r="U16" s="12">
        <f t="shared" si="7"/>
        <v>2.6131386861313866</v>
      </c>
      <c r="V16" s="12">
        <f t="shared" si="8"/>
        <v>89.25</v>
      </c>
      <c r="W16" s="12">
        <f t="shared" si="9"/>
        <v>1.8562214881233219E-2</v>
      </c>
      <c r="X16" s="12">
        <f t="shared" si="10"/>
        <v>0.31234256926952142</v>
      </c>
      <c r="Y16" s="13">
        <f t="shared" si="11"/>
        <v>-0.19387755102040816</v>
      </c>
    </row>
    <row r="17" spans="1:25" x14ac:dyDescent="0.25">
      <c r="A17" s="5" t="s">
        <v>23</v>
      </c>
      <c r="B17" s="6">
        <v>1.867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1.86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-6.9999999999998952E-3</v>
      </c>
      <c r="O17" s="9">
        <f t="shared" si="1"/>
        <v>0</v>
      </c>
      <c r="P17" s="9">
        <f t="shared" si="2"/>
        <v>0</v>
      </c>
      <c r="Q17" s="10">
        <f t="shared" si="3"/>
        <v>0</v>
      </c>
      <c r="R17" s="10">
        <f t="shared" si="4"/>
        <v>0</v>
      </c>
      <c r="S17" s="11">
        <f t="shared" si="5"/>
        <v>0</v>
      </c>
      <c r="T17" s="12">
        <f t="shared" si="6"/>
        <v>-3.7493304767005631E-3</v>
      </c>
      <c r="U17" s="12" t="str">
        <f t="shared" si="7"/>
        <v/>
      </c>
      <c r="V17" s="12" t="str">
        <f t="shared" si="8"/>
        <v/>
      </c>
      <c r="W17" s="12" t="str">
        <f t="shared" si="9"/>
        <v/>
      </c>
      <c r="X17" s="12" t="str">
        <f t="shared" si="10"/>
        <v/>
      </c>
      <c r="Y17" s="13" t="str">
        <f t="shared" si="11"/>
        <v/>
      </c>
    </row>
    <row r="18" spans="1:25" x14ac:dyDescent="0.25">
      <c r="A18" s="5" t="s">
        <v>24</v>
      </c>
      <c r="B18" s="6">
        <v>2.4910000000000001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2.2290000000000001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-0.26200000000000001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-0.10517864311521474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 x14ac:dyDescent="0.25">
      <c r="A19" s="5" t="s">
        <v>25</v>
      </c>
      <c r="B19" s="6">
        <v>4.1150000000000002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3.3180000000000001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-0.79700000000000015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-0.19368165249088698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 x14ac:dyDescent="0.25">
      <c r="A20" s="5" t="s">
        <v>26</v>
      </c>
      <c r="B20" s="6">
        <v>1.4019999999999999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1.589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0.18700000000000006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0.13338088445078466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 x14ac:dyDescent="0.25">
      <c r="A21" s="5" t="s">
        <v>27</v>
      </c>
      <c r="B21" s="6">
        <v>36.991999999999997</v>
      </c>
      <c r="C21" s="6">
        <v>1.0740000000000001</v>
      </c>
      <c r="D21" s="6">
        <v>0.61899999999999999</v>
      </c>
      <c r="E21" s="7">
        <v>0</v>
      </c>
      <c r="F21" s="7">
        <v>0</v>
      </c>
      <c r="G21" s="8">
        <v>0</v>
      </c>
      <c r="H21" s="6">
        <v>25.062000000000001</v>
      </c>
      <c r="I21" s="6">
        <v>1.431</v>
      </c>
      <c r="J21" s="6">
        <v>0.97599999999999998</v>
      </c>
      <c r="K21" s="7">
        <v>0</v>
      </c>
      <c r="L21" s="7">
        <v>0</v>
      </c>
      <c r="M21" s="8">
        <v>0</v>
      </c>
      <c r="N21" s="9">
        <f t="shared" si="0"/>
        <v>-11.929999999999996</v>
      </c>
      <c r="O21" s="9">
        <f t="shared" si="1"/>
        <v>0.35699999999999998</v>
      </c>
      <c r="P21" s="9">
        <f t="shared" si="2"/>
        <v>0.35699999999999998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-0.32250216262975773</v>
      </c>
      <c r="U21" s="12">
        <f t="shared" si="7"/>
        <v>0.33240223463687157</v>
      </c>
      <c r="V21" s="12">
        <f t="shared" si="8"/>
        <v>0.57673667205169621</v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 x14ac:dyDescent="0.25">
      <c r="A22" s="5" t="s">
        <v>28</v>
      </c>
      <c r="B22" s="6">
        <v>-0.71199999999999997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-0.71199999999999997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1"/>
        <v>0</v>
      </c>
      <c r="P22" s="9">
        <f t="shared" si="2"/>
        <v>0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</v>
      </c>
      <c r="U22" s="12" t="str">
        <f t="shared" si="7"/>
        <v/>
      </c>
      <c r="V22" s="12" t="str">
        <f t="shared" si="8"/>
        <v/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 x14ac:dyDescent="0.25">
      <c r="A23" s="5" t="s">
        <v>29</v>
      </c>
      <c r="B23" s="6">
        <v>-0.61799999999999999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-0.61799999999999999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 x14ac:dyDescent="0.25">
      <c r="A24" s="5" t="s">
        <v>30</v>
      </c>
      <c r="B24" s="6">
        <v>-0.71199999999999997</v>
      </c>
      <c r="C24" s="6">
        <v>0</v>
      </c>
      <c r="D24" s="6">
        <v>0</v>
      </c>
      <c r="E24" s="7">
        <v>0</v>
      </c>
      <c r="F24" s="7">
        <v>0</v>
      </c>
      <c r="G24" s="8">
        <v>0.248</v>
      </c>
      <c r="H24" s="6">
        <v>-0.71199999999999997</v>
      </c>
      <c r="I24" s="6">
        <v>0</v>
      </c>
      <c r="J24" s="6">
        <v>0</v>
      </c>
      <c r="K24" s="7">
        <v>0</v>
      </c>
      <c r="L24" s="7">
        <v>0</v>
      </c>
      <c r="M24" s="8">
        <v>0.30299999999999999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5.4999999999999993E-2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>
        <f t="shared" si="11"/>
        <v>0.22177419354838701</v>
      </c>
    </row>
    <row r="25" spans="1:25" x14ac:dyDescent="0.25">
      <c r="A25" s="5" t="s">
        <v>31</v>
      </c>
      <c r="B25" s="6">
        <v>-6.2450000000000001</v>
      </c>
      <c r="C25" s="6">
        <v>-0.44</v>
      </c>
      <c r="D25" s="6">
        <v>-2.7E-2</v>
      </c>
      <c r="E25" s="7">
        <v>0</v>
      </c>
      <c r="F25" s="7">
        <v>0</v>
      </c>
      <c r="G25" s="8">
        <v>0.248</v>
      </c>
      <c r="H25" s="6">
        <v>-6.2450000000000001</v>
      </c>
      <c r="I25" s="6">
        <v>-0.44</v>
      </c>
      <c r="J25" s="6">
        <v>-2.7E-2</v>
      </c>
      <c r="K25" s="7">
        <v>0</v>
      </c>
      <c r="L25" s="7">
        <v>0</v>
      </c>
      <c r="M25" s="8">
        <v>0.30299999999999999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5.4999999999999993E-2</v>
      </c>
      <c r="T25" s="12">
        <f t="shared" si="6"/>
        <v>0</v>
      </c>
      <c r="U25" s="12">
        <f t="shared" si="7"/>
        <v>0</v>
      </c>
      <c r="V25" s="12">
        <f t="shared" si="8"/>
        <v>0</v>
      </c>
      <c r="W25" s="12" t="str">
        <f t="shared" si="9"/>
        <v/>
      </c>
      <c r="X25" s="12" t="str">
        <f t="shared" si="10"/>
        <v/>
      </c>
      <c r="Y25" s="13">
        <f t="shared" si="11"/>
        <v>0.22177419354838701</v>
      </c>
    </row>
    <row r="26" spans="1:25" x14ac:dyDescent="0.25">
      <c r="A26" s="5" t="s">
        <v>32</v>
      </c>
      <c r="B26" s="6">
        <v>-0.61799999999999999</v>
      </c>
      <c r="C26" s="6">
        <v>0</v>
      </c>
      <c r="D26" s="6">
        <v>0</v>
      </c>
      <c r="E26" s="7">
        <v>0</v>
      </c>
      <c r="F26" s="7">
        <v>0</v>
      </c>
      <c r="G26" s="8">
        <v>0.22500000000000001</v>
      </c>
      <c r="H26" s="6">
        <v>-0.61799999999999999</v>
      </c>
      <c r="I26" s="6">
        <v>0</v>
      </c>
      <c r="J26" s="6">
        <v>0</v>
      </c>
      <c r="K26" s="7">
        <v>0</v>
      </c>
      <c r="L26" s="7">
        <v>0</v>
      </c>
      <c r="M26" s="8">
        <v>0.27900000000000003</v>
      </c>
      <c r="N26" s="9">
        <f t="shared" si="0"/>
        <v>0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5.400000000000002E-2</v>
      </c>
      <c r="T26" s="12">
        <f t="shared" si="6"/>
        <v>0</v>
      </c>
      <c r="U26" s="12" t="str">
        <f t="shared" si="7"/>
        <v/>
      </c>
      <c r="V26" s="12" t="str">
        <f t="shared" si="8"/>
        <v/>
      </c>
      <c r="W26" s="12" t="str">
        <f t="shared" si="9"/>
        <v/>
      </c>
      <c r="X26" s="12" t="str">
        <f t="shared" si="10"/>
        <v/>
      </c>
      <c r="Y26" s="13">
        <f t="shared" si="11"/>
        <v>0.24</v>
      </c>
    </row>
    <row r="27" spans="1:25" x14ac:dyDescent="0.25">
      <c r="A27" s="5" t="s">
        <v>33</v>
      </c>
      <c r="B27" s="6">
        <v>-5.4809999999999999</v>
      </c>
      <c r="C27" s="6">
        <v>-0.36699999999999999</v>
      </c>
      <c r="D27" s="6">
        <v>-2.1999999999999999E-2</v>
      </c>
      <c r="E27" s="7">
        <v>0</v>
      </c>
      <c r="F27" s="7">
        <v>0</v>
      </c>
      <c r="G27" s="8">
        <v>0.22500000000000001</v>
      </c>
      <c r="H27" s="6">
        <v>-5.4809999999999999</v>
      </c>
      <c r="I27" s="6">
        <v>-0.36699999999999999</v>
      </c>
      <c r="J27" s="6">
        <v>-2.1999999999999999E-2</v>
      </c>
      <c r="K27" s="7">
        <v>0</v>
      </c>
      <c r="L27" s="7">
        <v>0</v>
      </c>
      <c r="M27" s="8">
        <v>0.27900000000000003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5.400000000000002E-2</v>
      </c>
      <c r="T27" s="12">
        <f t="shared" si="6"/>
        <v>0</v>
      </c>
      <c r="U27" s="12">
        <f t="shared" si="7"/>
        <v>0</v>
      </c>
      <c r="V27" s="12">
        <f t="shared" si="8"/>
        <v>0</v>
      </c>
      <c r="W27" s="12" t="str">
        <f t="shared" si="9"/>
        <v/>
      </c>
      <c r="X27" s="12" t="str">
        <f t="shared" si="10"/>
        <v/>
      </c>
      <c r="Y27" s="13">
        <f t="shared" si="11"/>
        <v>0.24</v>
      </c>
    </row>
    <row r="28" spans="1:25" x14ac:dyDescent="0.25">
      <c r="A28" s="5" t="s">
        <v>34</v>
      </c>
      <c r="B28" s="6">
        <v>-0.437</v>
      </c>
      <c r="C28" s="6">
        <v>0</v>
      </c>
      <c r="D28" s="6">
        <v>0</v>
      </c>
      <c r="E28" s="7">
        <v>31.24</v>
      </c>
      <c r="F28" s="7">
        <v>0</v>
      </c>
      <c r="G28" s="8">
        <v>0.18</v>
      </c>
      <c r="H28" s="6">
        <v>-0.437</v>
      </c>
      <c r="I28" s="6">
        <v>0</v>
      </c>
      <c r="J28" s="6">
        <v>0</v>
      </c>
      <c r="K28" s="7">
        <v>32.42</v>
      </c>
      <c r="L28" s="7">
        <v>0</v>
      </c>
      <c r="M28" s="8">
        <v>0.23400000000000001</v>
      </c>
      <c r="N28" s="9">
        <f t="shared" si="0"/>
        <v>0</v>
      </c>
      <c r="O28" s="9">
        <f t="shared" si="1"/>
        <v>0</v>
      </c>
      <c r="P28" s="9">
        <f t="shared" si="2"/>
        <v>0</v>
      </c>
      <c r="Q28" s="10">
        <f t="shared" si="3"/>
        <v>1.1800000000000033</v>
      </c>
      <c r="R28" s="10">
        <f t="shared" si="4"/>
        <v>0</v>
      </c>
      <c r="S28" s="11">
        <f t="shared" si="5"/>
        <v>5.400000000000002E-2</v>
      </c>
      <c r="T28" s="12">
        <f t="shared" si="6"/>
        <v>0</v>
      </c>
      <c r="U28" s="12" t="str">
        <f t="shared" si="7"/>
        <v/>
      </c>
      <c r="V28" s="12" t="str">
        <f t="shared" si="8"/>
        <v/>
      </c>
      <c r="W28" s="12">
        <f t="shared" si="9"/>
        <v>3.7772087067861726E-2</v>
      </c>
      <c r="X28" s="12" t="str">
        <f t="shared" si="10"/>
        <v/>
      </c>
      <c r="Y28" s="13">
        <f t="shared" si="11"/>
        <v>0.30000000000000004</v>
      </c>
    </row>
    <row r="29" spans="1:25" x14ac:dyDescent="0.25">
      <c r="A29" s="5" t="s">
        <v>35</v>
      </c>
      <c r="B29" s="6">
        <v>-4.05</v>
      </c>
      <c r="C29" s="6">
        <v>-0.221</v>
      </c>
      <c r="D29" s="6">
        <v>-1.0999999999999999E-2</v>
      </c>
      <c r="E29" s="7">
        <v>31.24</v>
      </c>
      <c r="F29" s="7">
        <v>0</v>
      </c>
      <c r="G29" s="8">
        <v>0.18</v>
      </c>
      <c r="H29" s="6">
        <v>-4.05</v>
      </c>
      <c r="I29" s="6">
        <v>-0.221</v>
      </c>
      <c r="J29" s="6">
        <v>-1.0999999999999999E-2</v>
      </c>
      <c r="K29" s="7">
        <v>32.42</v>
      </c>
      <c r="L29" s="7">
        <v>0</v>
      </c>
      <c r="M29" s="8">
        <v>0.23400000000000001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1.1800000000000033</v>
      </c>
      <c r="R29" s="10">
        <f t="shared" si="4"/>
        <v>0</v>
      </c>
      <c r="S29" s="11">
        <f t="shared" si="5"/>
        <v>5.400000000000002E-2</v>
      </c>
      <c r="T29" s="12">
        <f t="shared" si="6"/>
        <v>0</v>
      </c>
      <c r="U29" s="12">
        <f t="shared" si="7"/>
        <v>0</v>
      </c>
      <c r="V29" s="12">
        <f t="shared" si="8"/>
        <v>0</v>
      </c>
      <c r="W29" s="12">
        <f t="shared" si="9"/>
        <v>3.7772087067861726E-2</v>
      </c>
      <c r="X29" s="12" t="str">
        <f t="shared" si="10"/>
        <v/>
      </c>
      <c r="Y29" s="13">
        <f t="shared" si="11"/>
        <v>0.30000000000000004</v>
      </c>
    </row>
    <row r="30" spans="1:25" x14ac:dyDescent="0.25">
      <c r="A30" s="5" t="s">
        <v>36</v>
      </c>
      <c r="B30" s="6">
        <v>1.609</v>
      </c>
      <c r="C30" s="6">
        <v>0</v>
      </c>
      <c r="D30" s="6">
        <v>0</v>
      </c>
      <c r="E30" s="7">
        <v>2.02</v>
      </c>
      <c r="F30" s="7">
        <v>0</v>
      </c>
      <c r="G30" s="8">
        <v>0</v>
      </c>
      <c r="H30" s="6">
        <v>1.383</v>
      </c>
      <c r="I30" s="6">
        <v>0</v>
      </c>
      <c r="J30" s="6">
        <v>0</v>
      </c>
      <c r="K30" s="7">
        <v>2.85</v>
      </c>
      <c r="L30" s="7">
        <v>0</v>
      </c>
      <c r="M30" s="8">
        <v>0</v>
      </c>
      <c r="N30" s="9">
        <f t="shared" si="0"/>
        <v>-0.22599999999999998</v>
      </c>
      <c r="O30" s="9">
        <f t="shared" si="1"/>
        <v>0</v>
      </c>
      <c r="P30" s="9">
        <f t="shared" si="2"/>
        <v>0</v>
      </c>
      <c r="Q30" s="10">
        <f t="shared" si="3"/>
        <v>0.83000000000000007</v>
      </c>
      <c r="R30" s="10">
        <f t="shared" si="4"/>
        <v>0</v>
      </c>
      <c r="S30" s="11">
        <f t="shared" si="5"/>
        <v>0</v>
      </c>
      <c r="T30" s="12">
        <f t="shared" si="6"/>
        <v>-0.14045991298943439</v>
      </c>
      <c r="U30" s="12" t="str">
        <f t="shared" si="7"/>
        <v/>
      </c>
      <c r="V30" s="12" t="str">
        <f t="shared" si="8"/>
        <v/>
      </c>
      <c r="W30" s="12">
        <f t="shared" si="9"/>
        <v>0.41089108910891081</v>
      </c>
      <c r="X30" s="12" t="str">
        <f t="shared" si="10"/>
        <v/>
      </c>
      <c r="Y30" s="13" t="str">
        <f t="shared" si="11"/>
        <v/>
      </c>
    </row>
    <row r="31" spans="1:25" x14ac:dyDescent="0.25">
      <c r="A31" s="5" t="s">
        <v>37</v>
      </c>
      <c r="B31" s="6">
        <v>1.865</v>
      </c>
      <c r="C31" s="6">
        <v>3.1E-2</v>
      </c>
      <c r="D31" s="6">
        <v>0</v>
      </c>
      <c r="E31" s="7">
        <v>2.02</v>
      </c>
      <c r="F31" s="7">
        <v>0</v>
      </c>
      <c r="G31" s="8">
        <v>0</v>
      </c>
      <c r="H31" s="6">
        <v>1.5409999999999999</v>
      </c>
      <c r="I31" s="6">
        <v>0.28499999999999998</v>
      </c>
      <c r="J31" s="6">
        <v>0</v>
      </c>
      <c r="K31" s="7">
        <v>2.85</v>
      </c>
      <c r="L31" s="7">
        <v>0</v>
      </c>
      <c r="M31" s="8">
        <v>0</v>
      </c>
      <c r="N31" s="9">
        <f t="shared" si="0"/>
        <v>-0.32400000000000007</v>
      </c>
      <c r="O31" s="9">
        <f t="shared" si="1"/>
        <v>0.254</v>
      </c>
      <c r="P31" s="9">
        <f t="shared" si="2"/>
        <v>0</v>
      </c>
      <c r="Q31" s="10">
        <f t="shared" si="3"/>
        <v>0.83000000000000007</v>
      </c>
      <c r="R31" s="10">
        <f t="shared" si="4"/>
        <v>0</v>
      </c>
      <c r="S31" s="11">
        <f t="shared" si="5"/>
        <v>0</v>
      </c>
      <c r="T31" s="12">
        <f t="shared" si="6"/>
        <v>-0.17372654155495981</v>
      </c>
      <c r="U31" s="12">
        <f t="shared" si="7"/>
        <v>8.193548387096774</v>
      </c>
      <c r="V31" s="12" t="str">
        <f t="shared" si="8"/>
        <v/>
      </c>
      <c r="W31" s="12">
        <f t="shared" si="9"/>
        <v>0.41089108910891081</v>
      </c>
      <c r="X31" s="12" t="str">
        <f t="shared" si="10"/>
        <v/>
      </c>
      <c r="Y31" s="13" t="str">
        <f t="shared" si="11"/>
        <v/>
      </c>
    </row>
    <row r="32" spans="1:25" x14ac:dyDescent="0.25">
      <c r="A32" s="5" t="s">
        <v>38</v>
      </c>
      <c r="B32" s="6">
        <v>0.35099999999999998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0.52100000000000002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0.17000000000000004</v>
      </c>
      <c r="O32" s="9">
        <f t="shared" si="1"/>
        <v>0</v>
      </c>
      <c r="P32" s="9">
        <f t="shared" si="2"/>
        <v>0</v>
      </c>
      <c r="Q32" s="10">
        <f t="shared" si="3"/>
        <v>0</v>
      </c>
      <c r="R32" s="10">
        <f t="shared" si="4"/>
        <v>0</v>
      </c>
      <c r="S32" s="11">
        <f t="shared" si="5"/>
        <v>0</v>
      </c>
      <c r="T32" s="12">
        <f t="shared" si="6"/>
        <v>0.48433048433048453</v>
      </c>
      <c r="U32" s="12" t="str">
        <f t="shared" si="7"/>
        <v/>
      </c>
      <c r="V32" s="12" t="str">
        <f t="shared" si="8"/>
        <v/>
      </c>
      <c r="W32" s="12" t="str">
        <f t="shared" si="9"/>
        <v/>
      </c>
      <c r="X32" s="12" t="str">
        <f t="shared" si="10"/>
        <v/>
      </c>
      <c r="Y32" s="13" t="str">
        <f t="shared" si="11"/>
        <v/>
      </c>
    </row>
    <row r="33" spans="1:25" x14ac:dyDescent="0.25">
      <c r="A33" s="5" t="s">
        <v>39</v>
      </c>
      <c r="B33" s="6">
        <v>1.24</v>
      </c>
      <c r="C33" s="6">
        <v>0</v>
      </c>
      <c r="D33" s="6">
        <v>0</v>
      </c>
      <c r="E33" s="7">
        <v>3.79</v>
      </c>
      <c r="F33" s="7">
        <v>0</v>
      </c>
      <c r="G33" s="8">
        <v>0</v>
      </c>
      <c r="H33" s="6">
        <v>1.125</v>
      </c>
      <c r="I33" s="6">
        <v>0</v>
      </c>
      <c r="J33" s="6">
        <v>0</v>
      </c>
      <c r="K33" s="7">
        <v>4.62</v>
      </c>
      <c r="L33" s="7">
        <v>0</v>
      </c>
      <c r="M33" s="8">
        <v>0</v>
      </c>
      <c r="N33" s="9">
        <f t="shared" si="0"/>
        <v>-0.11499999999999999</v>
      </c>
      <c r="O33" s="9">
        <f t="shared" si="1"/>
        <v>0</v>
      </c>
      <c r="P33" s="9">
        <f t="shared" si="2"/>
        <v>0</v>
      </c>
      <c r="Q33" s="10">
        <f t="shared" si="3"/>
        <v>0.83000000000000007</v>
      </c>
      <c r="R33" s="10">
        <f t="shared" si="4"/>
        <v>0</v>
      </c>
      <c r="S33" s="11">
        <f t="shared" si="5"/>
        <v>0</v>
      </c>
      <c r="T33" s="12">
        <f t="shared" si="6"/>
        <v>-9.2741935483870996E-2</v>
      </c>
      <c r="U33" s="12" t="str">
        <f t="shared" si="7"/>
        <v/>
      </c>
      <c r="V33" s="12" t="str">
        <f t="shared" si="8"/>
        <v/>
      </c>
      <c r="W33" s="12">
        <f t="shared" si="9"/>
        <v>0.21899736147757265</v>
      </c>
      <c r="X33" s="12" t="str">
        <f t="shared" si="10"/>
        <v/>
      </c>
      <c r="Y33" s="13" t="str">
        <f t="shared" si="11"/>
        <v/>
      </c>
    </row>
    <row r="34" spans="1:25" x14ac:dyDescent="0.25">
      <c r="A34" s="5" t="s">
        <v>40</v>
      </c>
      <c r="B34" s="6">
        <v>1.4059999999999999</v>
      </c>
      <c r="C34" s="6">
        <v>2.5999999999999999E-2</v>
      </c>
      <c r="D34" s="6">
        <v>0</v>
      </c>
      <c r="E34" s="7">
        <v>3.79</v>
      </c>
      <c r="F34" s="7">
        <v>0</v>
      </c>
      <c r="G34" s="8">
        <v>0</v>
      </c>
      <c r="H34" s="6">
        <v>1.246</v>
      </c>
      <c r="I34" s="6">
        <v>0.28000000000000003</v>
      </c>
      <c r="J34" s="6">
        <v>0</v>
      </c>
      <c r="K34" s="7">
        <v>4.62</v>
      </c>
      <c r="L34" s="7">
        <v>0</v>
      </c>
      <c r="M34" s="8">
        <v>0</v>
      </c>
      <c r="N34" s="9">
        <f t="shared" si="0"/>
        <v>-0.15999999999999992</v>
      </c>
      <c r="O34" s="9">
        <f t="shared" si="1"/>
        <v>0.254</v>
      </c>
      <c r="P34" s="9">
        <f t="shared" si="2"/>
        <v>0</v>
      </c>
      <c r="Q34" s="10">
        <f t="shared" si="3"/>
        <v>0.83000000000000007</v>
      </c>
      <c r="R34" s="10">
        <f t="shared" si="4"/>
        <v>0</v>
      </c>
      <c r="S34" s="11">
        <f t="shared" si="5"/>
        <v>0</v>
      </c>
      <c r="T34" s="12">
        <f t="shared" si="6"/>
        <v>-0.11379800853485056</v>
      </c>
      <c r="U34" s="12">
        <f t="shared" si="7"/>
        <v>9.7692307692307701</v>
      </c>
      <c r="V34" s="12" t="str">
        <f t="shared" si="8"/>
        <v/>
      </c>
      <c r="W34" s="12">
        <f t="shared" si="9"/>
        <v>0.21899736147757265</v>
      </c>
      <c r="X34" s="12" t="str">
        <f t="shared" si="10"/>
        <v/>
      </c>
      <c r="Y34" s="13" t="str">
        <f t="shared" si="11"/>
        <v/>
      </c>
    </row>
    <row r="35" spans="1:25" ht="30" x14ac:dyDescent="0.25">
      <c r="A35" s="5" t="s">
        <v>41</v>
      </c>
      <c r="B35" s="6">
        <v>0.187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0.40100000000000002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0.21400000000000002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>
        <f t="shared" si="6"/>
        <v>1.144385026737968</v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 x14ac:dyDescent="0.25">
      <c r="A36" s="5" t="s">
        <v>42</v>
      </c>
      <c r="B36" s="6">
        <v>1.377</v>
      </c>
      <c r="C36" s="6">
        <v>2.4E-2</v>
      </c>
      <c r="D36" s="6">
        <v>0</v>
      </c>
      <c r="E36" s="7">
        <v>20.03</v>
      </c>
      <c r="F36" s="7">
        <v>0</v>
      </c>
      <c r="G36" s="8">
        <v>0</v>
      </c>
      <c r="H36" s="6">
        <v>1.2230000000000001</v>
      </c>
      <c r="I36" s="6">
        <v>0.27800000000000002</v>
      </c>
      <c r="J36" s="6">
        <v>0</v>
      </c>
      <c r="K36" s="7">
        <v>20.87</v>
      </c>
      <c r="L36" s="7">
        <v>0</v>
      </c>
      <c r="M36" s="8">
        <v>0</v>
      </c>
      <c r="N36" s="9">
        <f t="shared" si="0"/>
        <v>-0.15399999999999991</v>
      </c>
      <c r="O36" s="9">
        <f t="shared" si="1"/>
        <v>0.254</v>
      </c>
      <c r="P36" s="9">
        <f t="shared" si="2"/>
        <v>0</v>
      </c>
      <c r="Q36" s="10">
        <f t="shared" si="3"/>
        <v>0.83999999999999986</v>
      </c>
      <c r="R36" s="10">
        <f t="shared" si="4"/>
        <v>0</v>
      </c>
      <c r="S36" s="11">
        <f t="shared" si="5"/>
        <v>0</v>
      </c>
      <c r="T36" s="12">
        <f t="shared" si="6"/>
        <v>-0.11183732752360198</v>
      </c>
      <c r="U36" s="12">
        <f t="shared" si="7"/>
        <v>10.583333333333334</v>
      </c>
      <c r="V36" s="12" t="str">
        <f t="shared" si="8"/>
        <v/>
      </c>
      <c r="W36" s="12">
        <f t="shared" si="9"/>
        <v>4.1937094358462268E-2</v>
      </c>
      <c r="X36" s="12" t="str">
        <f t="shared" si="10"/>
        <v/>
      </c>
      <c r="Y36" s="13" t="str">
        <f t="shared" si="11"/>
        <v/>
      </c>
    </row>
    <row r="37" spans="1:25" x14ac:dyDescent="0.25">
      <c r="A37" s="5" t="s">
        <v>43</v>
      </c>
      <c r="B37" s="6">
        <v>7.3639999999999999</v>
      </c>
      <c r="C37" s="6">
        <v>0.29699999999999999</v>
      </c>
      <c r="D37" s="6">
        <v>1.7000000000000001E-2</v>
      </c>
      <c r="E37" s="7">
        <v>6.03</v>
      </c>
      <c r="F37" s="7">
        <v>1.64</v>
      </c>
      <c r="G37" s="8">
        <v>0.254</v>
      </c>
      <c r="H37" s="6">
        <v>4.8010000000000002</v>
      </c>
      <c r="I37" s="6">
        <v>0.55100000000000005</v>
      </c>
      <c r="J37" s="6">
        <v>0.27</v>
      </c>
      <c r="K37" s="7">
        <v>6.87</v>
      </c>
      <c r="L37" s="7">
        <v>2.52</v>
      </c>
      <c r="M37" s="8">
        <v>0.20899999999999999</v>
      </c>
      <c r="N37" s="9">
        <f t="shared" ref="N37:N68" si="12">H37-B37</f>
        <v>-2.5629999999999997</v>
      </c>
      <c r="O37" s="9">
        <f t="shared" ref="O37:O68" si="13">I37-C37</f>
        <v>0.25400000000000006</v>
      </c>
      <c r="P37" s="9">
        <f t="shared" ref="P37:P68" si="14">J37-D37</f>
        <v>0.253</v>
      </c>
      <c r="Q37" s="10">
        <f t="shared" ref="Q37:Q68" si="15">K37-E37</f>
        <v>0.83999999999999986</v>
      </c>
      <c r="R37" s="10">
        <f t="shared" ref="R37:R68" si="16">L37-F37</f>
        <v>0.88000000000000012</v>
      </c>
      <c r="S37" s="11">
        <f t="shared" ref="S37:S68" si="17">M37-G37</f>
        <v>-4.5000000000000012E-2</v>
      </c>
      <c r="T37" s="12">
        <f t="shared" ref="T37:T68" si="18">IF(B37,H37/B37-1,"")</f>
        <v>-0.34804454101032045</v>
      </c>
      <c r="U37" s="12">
        <f t="shared" ref="U37:U68" si="19">IF(C37,I37/C37-1,"")</f>
        <v>0.85521885521885554</v>
      </c>
      <c r="V37" s="12">
        <f t="shared" ref="V37:V68" si="20">IF(D37,J37/D37-1,"")</f>
        <v>14.882352941176471</v>
      </c>
      <c r="W37" s="12">
        <f t="shared" ref="W37:W68" si="21">IF(E37,K37/E37-1,"")</f>
        <v>0.13930348258706471</v>
      </c>
      <c r="X37" s="12">
        <f t="shared" ref="X37:X68" si="22">IF(F37,L37/F37-1,"")</f>
        <v>0.53658536585365857</v>
      </c>
      <c r="Y37" s="13">
        <f t="shared" ref="Y37:Y68" si="23">IF(G37,M37/G37-1,"")</f>
        <v>-0.17716535433070868</v>
      </c>
    </row>
    <row r="38" spans="1:25" x14ac:dyDescent="0.25">
      <c r="A38" s="5" t="s">
        <v>44</v>
      </c>
      <c r="B38" s="6">
        <v>1.325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1.321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12"/>
        <v>-4.0000000000000036E-3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>
        <f t="shared" si="18"/>
        <v>-3.0188679245283234E-3</v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 x14ac:dyDescent="0.25">
      <c r="A39" s="5" t="s">
        <v>45</v>
      </c>
      <c r="B39" s="6">
        <v>1.768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1.5820000000000001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12"/>
        <v>-0.18599999999999994</v>
      </c>
      <c r="O39" s="9">
        <f t="shared" si="13"/>
        <v>0</v>
      </c>
      <c r="P39" s="9">
        <f t="shared" si="14"/>
        <v>0</v>
      </c>
      <c r="Q39" s="10">
        <f t="shared" si="15"/>
        <v>0</v>
      </c>
      <c r="R39" s="10">
        <f t="shared" si="16"/>
        <v>0</v>
      </c>
      <c r="S39" s="11">
        <f t="shared" si="17"/>
        <v>0</v>
      </c>
      <c r="T39" s="12">
        <f t="shared" si="18"/>
        <v>-0.10520361990950222</v>
      </c>
      <c r="U39" s="12" t="str">
        <f t="shared" si="19"/>
        <v/>
      </c>
      <c r="V39" s="12" t="str">
        <f t="shared" si="20"/>
        <v/>
      </c>
      <c r="W39" s="12" t="str">
        <f t="shared" si="21"/>
        <v/>
      </c>
      <c r="X39" s="12" t="str">
        <f t="shared" si="22"/>
        <v/>
      </c>
      <c r="Y39" s="13" t="str">
        <f t="shared" si="23"/>
        <v/>
      </c>
    </row>
    <row r="40" spans="1:25" x14ac:dyDescent="0.25">
      <c r="A40" s="5" t="s">
        <v>46</v>
      </c>
      <c r="B40" s="6">
        <v>2.9209999999999998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2.3559999999999999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12"/>
        <v>-0.56499999999999995</v>
      </c>
      <c r="O40" s="9">
        <f t="shared" si="13"/>
        <v>0</v>
      </c>
      <c r="P40" s="9">
        <f t="shared" si="14"/>
        <v>0</v>
      </c>
      <c r="Q40" s="10">
        <f t="shared" si="15"/>
        <v>0</v>
      </c>
      <c r="R40" s="10">
        <f t="shared" si="16"/>
        <v>0</v>
      </c>
      <c r="S40" s="11">
        <f t="shared" si="17"/>
        <v>0</v>
      </c>
      <c r="T40" s="12">
        <f t="shared" si="18"/>
        <v>-0.19342690859294764</v>
      </c>
      <c r="U40" s="12" t="str">
        <f t="shared" si="19"/>
        <v/>
      </c>
      <c r="V40" s="12" t="str">
        <f t="shared" si="20"/>
        <v/>
      </c>
      <c r="W40" s="12" t="str">
        <f t="shared" si="21"/>
        <v/>
      </c>
      <c r="X40" s="12" t="str">
        <f t="shared" si="22"/>
        <v/>
      </c>
      <c r="Y40" s="13" t="str">
        <f t="shared" si="23"/>
        <v/>
      </c>
    </row>
    <row r="41" spans="1:25" x14ac:dyDescent="0.25">
      <c r="A41" s="5" t="s">
        <v>47</v>
      </c>
      <c r="B41" s="6">
        <v>0.995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1.1279999999999999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0.1329999999999999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0.13366834170854269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 x14ac:dyDescent="0.25">
      <c r="A42" s="5" t="s">
        <v>48</v>
      </c>
      <c r="B42" s="6">
        <v>26.262</v>
      </c>
      <c r="C42" s="6">
        <v>0.76200000000000001</v>
      </c>
      <c r="D42" s="6">
        <v>0.439</v>
      </c>
      <c r="E42" s="7">
        <v>0</v>
      </c>
      <c r="F42" s="7">
        <v>0</v>
      </c>
      <c r="G42" s="8">
        <v>0</v>
      </c>
      <c r="H42" s="6">
        <v>17.792999999999999</v>
      </c>
      <c r="I42" s="6">
        <v>1.016</v>
      </c>
      <c r="J42" s="6">
        <v>0.69299999999999995</v>
      </c>
      <c r="K42" s="7">
        <v>0</v>
      </c>
      <c r="L42" s="7">
        <v>0</v>
      </c>
      <c r="M42" s="8">
        <v>0</v>
      </c>
      <c r="N42" s="9">
        <f t="shared" si="12"/>
        <v>-8.4690000000000012</v>
      </c>
      <c r="O42" s="9">
        <f t="shared" si="13"/>
        <v>0.254</v>
      </c>
      <c r="P42" s="9">
        <f t="shared" si="14"/>
        <v>0.25399999999999995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-0.32248115147361212</v>
      </c>
      <c r="U42" s="12">
        <f t="shared" si="19"/>
        <v>0.33333333333333326</v>
      </c>
      <c r="V42" s="12">
        <f t="shared" si="20"/>
        <v>0.57858769931662857</v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 x14ac:dyDescent="0.25">
      <c r="A43" s="5" t="s">
        <v>49</v>
      </c>
      <c r="B43" s="6">
        <v>-0.71199999999999997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-0.71199999999999997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 x14ac:dyDescent="0.25">
      <c r="A44" s="5" t="s">
        <v>50</v>
      </c>
      <c r="B44" s="6">
        <v>-0.71199999999999997</v>
      </c>
      <c r="C44" s="6">
        <v>0</v>
      </c>
      <c r="D44" s="6">
        <v>0</v>
      </c>
      <c r="E44" s="7">
        <v>0</v>
      </c>
      <c r="F44" s="7">
        <v>0</v>
      </c>
      <c r="G44" s="8">
        <v>0.248</v>
      </c>
      <c r="H44" s="6">
        <v>-0.71199999999999997</v>
      </c>
      <c r="I44" s="6">
        <v>0</v>
      </c>
      <c r="J44" s="6">
        <v>0</v>
      </c>
      <c r="K44" s="7">
        <v>0</v>
      </c>
      <c r="L44" s="7">
        <v>0</v>
      </c>
      <c r="M44" s="8">
        <v>0.30299999999999999</v>
      </c>
      <c r="N44" s="9">
        <f t="shared" si="12"/>
        <v>0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5.4999999999999993E-2</v>
      </c>
      <c r="T44" s="12">
        <f t="shared" si="18"/>
        <v>0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>
        <f t="shared" si="23"/>
        <v>0.22177419354838701</v>
      </c>
    </row>
    <row r="45" spans="1:25" x14ac:dyDescent="0.25">
      <c r="A45" s="5" t="s">
        <v>51</v>
      </c>
      <c r="B45" s="6">
        <v>-6.2450000000000001</v>
      </c>
      <c r="C45" s="6">
        <v>-0.44</v>
      </c>
      <c r="D45" s="6">
        <v>-2.7E-2</v>
      </c>
      <c r="E45" s="7">
        <v>0</v>
      </c>
      <c r="F45" s="7">
        <v>0</v>
      </c>
      <c r="G45" s="8">
        <v>0.248</v>
      </c>
      <c r="H45" s="6">
        <v>-6.2450000000000001</v>
      </c>
      <c r="I45" s="6">
        <v>-0.44</v>
      </c>
      <c r="J45" s="6">
        <v>-2.7E-2</v>
      </c>
      <c r="K45" s="7">
        <v>0</v>
      </c>
      <c r="L45" s="7">
        <v>0</v>
      </c>
      <c r="M45" s="8">
        <v>0.30299999999999999</v>
      </c>
      <c r="N45" s="9">
        <f t="shared" si="12"/>
        <v>0</v>
      </c>
      <c r="O45" s="9">
        <f t="shared" si="13"/>
        <v>0</v>
      </c>
      <c r="P45" s="9">
        <f t="shared" si="14"/>
        <v>0</v>
      </c>
      <c r="Q45" s="10">
        <f t="shared" si="15"/>
        <v>0</v>
      </c>
      <c r="R45" s="10">
        <f t="shared" si="16"/>
        <v>0</v>
      </c>
      <c r="S45" s="11">
        <f t="shared" si="17"/>
        <v>5.4999999999999993E-2</v>
      </c>
      <c r="T45" s="12">
        <f t="shared" si="18"/>
        <v>0</v>
      </c>
      <c r="U45" s="12">
        <f t="shared" si="19"/>
        <v>0</v>
      </c>
      <c r="V45" s="12">
        <f t="shared" si="20"/>
        <v>0</v>
      </c>
      <c r="W45" s="12" t="str">
        <f t="shared" si="21"/>
        <v/>
      </c>
      <c r="X45" s="12" t="str">
        <f t="shared" si="22"/>
        <v/>
      </c>
      <c r="Y45" s="13">
        <f t="shared" si="23"/>
        <v>0.22177419354838701</v>
      </c>
    </row>
    <row r="46" spans="1:25" x14ac:dyDescent="0.25">
      <c r="A46" s="5" t="s">
        <v>52</v>
      </c>
      <c r="B46" s="6">
        <v>1.119</v>
      </c>
      <c r="C46" s="6">
        <v>0</v>
      </c>
      <c r="D46" s="6">
        <v>0</v>
      </c>
      <c r="E46" s="7">
        <v>1.4</v>
      </c>
      <c r="F46" s="7">
        <v>0</v>
      </c>
      <c r="G46" s="8">
        <v>0</v>
      </c>
      <c r="H46" s="6">
        <v>0.96199999999999997</v>
      </c>
      <c r="I46" s="6">
        <v>0</v>
      </c>
      <c r="J46" s="6">
        <v>0</v>
      </c>
      <c r="K46" s="7">
        <v>1.98</v>
      </c>
      <c r="L46" s="7">
        <v>0</v>
      </c>
      <c r="M46" s="8">
        <v>0</v>
      </c>
      <c r="N46" s="9">
        <f t="shared" si="12"/>
        <v>-0.15700000000000003</v>
      </c>
      <c r="O46" s="9">
        <f t="shared" si="13"/>
        <v>0</v>
      </c>
      <c r="P46" s="9">
        <f t="shared" si="14"/>
        <v>0</v>
      </c>
      <c r="Q46" s="10">
        <f t="shared" si="15"/>
        <v>0.58000000000000007</v>
      </c>
      <c r="R46" s="10">
        <f t="shared" si="16"/>
        <v>0</v>
      </c>
      <c r="S46" s="11">
        <f t="shared" si="17"/>
        <v>0</v>
      </c>
      <c r="T46" s="12">
        <f t="shared" si="18"/>
        <v>-0.14030384271671137</v>
      </c>
      <c r="U46" s="12" t="str">
        <f t="shared" si="19"/>
        <v/>
      </c>
      <c r="V46" s="12" t="str">
        <f t="shared" si="20"/>
        <v/>
      </c>
      <c r="W46" s="12">
        <f t="shared" si="21"/>
        <v>0.41428571428571437</v>
      </c>
      <c r="X46" s="12" t="str">
        <f t="shared" si="22"/>
        <v/>
      </c>
      <c r="Y46" s="13" t="str">
        <f t="shared" si="23"/>
        <v/>
      </c>
    </row>
    <row r="47" spans="1:25" x14ac:dyDescent="0.25">
      <c r="A47" s="5" t="s">
        <v>53</v>
      </c>
      <c r="B47" s="6">
        <v>1.298</v>
      </c>
      <c r="C47" s="6">
        <v>2.1000000000000001E-2</v>
      </c>
      <c r="D47" s="6">
        <v>0</v>
      </c>
      <c r="E47" s="7">
        <v>1.4</v>
      </c>
      <c r="F47" s="7">
        <v>0</v>
      </c>
      <c r="G47" s="8">
        <v>0</v>
      </c>
      <c r="H47" s="6">
        <v>1.0720000000000001</v>
      </c>
      <c r="I47" s="6">
        <v>0.19800000000000001</v>
      </c>
      <c r="J47" s="6">
        <v>0</v>
      </c>
      <c r="K47" s="7">
        <v>1.98</v>
      </c>
      <c r="L47" s="7">
        <v>0</v>
      </c>
      <c r="M47" s="8">
        <v>0</v>
      </c>
      <c r="N47" s="9">
        <f t="shared" si="12"/>
        <v>-0.22599999999999998</v>
      </c>
      <c r="O47" s="9">
        <f t="shared" si="13"/>
        <v>0.17700000000000002</v>
      </c>
      <c r="P47" s="9">
        <f t="shared" si="14"/>
        <v>0</v>
      </c>
      <c r="Q47" s="10">
        <f t="shared" si="15"/>
        <v>0.58000000000000007</v>
      </c>
      <c r="R47" s="10">
        <f t="shared" si="16"/>
        <v>0</v>
      </c>
      <c r="S47" s="11">
        <f t="shared" si="17"/>
        <v>0</v>
      </c>
      <c r="T47" s="12">
        <f t="shared" si="18"/>
        <v>-0.17411402157164868</v>
      </c>
      <c r="U47" s="12">
        <f t="shared" si="19"/>
        <v>8.4285714285714288</v>
      </c>
      <c r="V47" s="12" t="str">
        <f t="shared" si="20"/>
        <v/>
      </c>
      <c r="W47" s="12">
        <f t="shared" si="21"/>
        <v>0.41428571428571437</v>
      </c>
      <c r="X47" s="12" t="str">
        <f t="shared" si="22"/>
        <v/>
      </c>
      <c r="Y47" s="13" t="str">
        <f t="shared" si="23"/>
        <v/>
      </c>
    </row>
    <row r="48" spans="1:25" x14ac:dyDescent="0.25">
      <c r="A48" s="5" t="s">
        <v>54</v>
      </c>
      <c r="B48" s="6">
        <v>0.24399999999999999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0.36299999999999999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12"/>
        <v>0.11899999999999999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0.48770491803278682</v>
      </c>
      <c r="U48" s="12" t="str">
        <f t="shared" si="19"/>
        <v/>
      </c>
      <c r="V48" s="12" t="str">
        <f t="shared" si="20"/>
        <v/>
      </c>
      <c r="W48" s="12" t="str">
        <f t="shared" si="21"/>
        <v/>
      </c>
      <c r="X48" s="12" t="str">
        <f t="shared" si="22"/>
        <v/>
      </c>
      <c r="Y48" s="13" t="str">
        <f t="shared" si="23"/>
        <v/>
      </c>
    </row>
    <row r="49" spans="1:25" x14ac:dyDescent="0.25">
      <c r="A49" s="5" t="s">
        <v>55</v>
      </c>
      <c r="B49" s="6">
        <v>0.86299999999999999</v>
      </c>
      <c r="C49" s="6">
        <v>0</v>
      </c>
      <c r="D49" s="6">
        <v>0</v>
      </c>
      <c r="E49" s="7">
        <v>2.64</v>
      </c>
      <c r="F49" s="7">
        <v>0</v>
      </c>
      <c r="G49" s="8">
        <v>0</v>
      </c>
      <c r="H49" s="6">
        <v>0.78200000000000003</v>
      </c>
      <c r="I49" s="6">
        <v>0</v>
      </c>
      <c r="J49" s="6">
        <v>0</v>
      </c>
      <c r="K49" s="7">
        <v>3.22</v>
      </c>
      <c r="L49" s="7">
        <v>0</v>
      </c>
      <c r="M49" s="8">
        <v>0</v>
      </c>
      <c r="N49" s="9">
        <f t="shared" si="12"/>
        <v>-8.0999999999999961E-2</v>
      </c>
      <c r="O49" s="9">
        <f t="shared" si="13"/>
        <v>0</v>
      </c>
      <c r="P49" s="9">
        <f t="shared" si="14"/>
        <v>0</v>
      </c>
      <c r="Q49" s="10">
        <f t="shared" si="15"/>
        <v>0.58000000000000007</v>
      </c>
      <c r="R49" s="10">
        <f t="shared" si="16"/>
        <v>0</v>
      </c>
      <c r="S49" s="11">
        <f t="shared" si="17"/>
        <v>0</v>
      </c>
      <c r="T49" s="12">
        <f t="shared" si="18"/>
        <v>-9.3858632676709131E-2</v>
      </c>
      <c r="U49" s="12" t="str">
        <f t="shared" si="19"/>
        <v/>
      </c>
      <c r="V49" s="12" t="str">
        <f t="shared" si="20"/>
        <v/>
      </c>
      <c r="W49" s="12">
        <f t="shared" si="21"/>
        <v>0.21969696969696972</v>
      </c>
      <c r="X49" s="12" t="str">
        <f t="shared" si="22"/>
        <v/>
      </c>
      <c r="Y49" s="13" t="str">
        <f t="shared" si="23"/>
        <v/>
      </c>
    </row>
    <row r="50" spans="1:25" x14ac:dyDescent="0.25">
      <c r="A50" s="5" t="s">
        <v>56</v>
      </c>
      <c r="B50" s="6">
        <v>0.97899999999999998</v>
      </c>
      <c r="C50" s="6">
        <v>1.7999999999999999E-2</v>
      </c>
      <c r="D50" s="6">
        <v>0</v>
      </c>
      <c r="E50" s="7">
        <v>2.64</v>
      </c>
      <c r="F50" s="7">
        <v>0</v>
      </c>
      <c r="G50" s="8">
        <v>0</v>
      </c>
      <c r="H50" s="6">
        <v>0.86699999999999999</v>
      </c>
      <c r="I50" s="6">
        <v>0.19500000000000001</v>
      </c>
      <c r="J50" s="6">
        <v>0</v>
      </c>
      <c r="K50" s="7">
        <v>3.22</v>
      </c>
      <c r="L50" s="7">
        <v>0</v>
      </c>
      <c r="M50" s="8">
        <v>0</v>
      </c>
      <c r="N50" s="9">
        <f t="shared" si="12"/>
        <v>-0.11199999999999999</v>
      </c>
      <c r="O50" s="9">
        <f t="shared" si="13"/>
        <v>0.17700000000000002</v>
      </c>
      <c r="P50" s="9">
        <f t="shared" si="14"/>
        <v>0</v>
      </c>
      <c r="Q50" s="10">
        <f t="shared" si="15"/>
        <v>0.58000000000000007</v>
      </c>
      <c r="R50" s="10">
        <f t="shared" si="16"/>
        <v>0</v>
      </c>
      <c r="S50" s="11">
        <f t="shared" si="17"/>
        <v>0</v>
      </c>
      <c r="T50" s="12">
        <f t="shared" si="18"/>
        <v>-0.11440245148110317</v>
      </c>
      <c r="U50" s="12">
        <f t="shared" si="19"/>
        <v>9.8333333333333339</v>
      </c>
      <c r="V50" s="12" t="str">
        <f t="shared" si="20"/>
        <v/>
      </c>
      <c r="W50" s="12">
        <f t="shared" si="21"/>
        <v>0.21969696969696972</v>
      </c>
      <c r="X50" s="12" t="str">
        <f t="shared" si="22"/>
        <v/>
      </c>
      <c r="Y50" s="13" t="str">
        <f t="shared" si="23"/>
        <v/>
      </c>
    </row>
    <row r="51" spans="1:25" ht="30" x14ac:dyDescent="0.25">
      <c r="A51" s="5" t="s">
        <v>57</v>
      </c>
      <c r="B51" s="6">
        <v>0.13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0.27900000000000003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12"/>
        <v>0.14900000000000002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>
        <f t="shared" si="18"/>
        <v>1.1461538461538461</v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x14ac:dyDescent="0.25">
      <c r="A52" s="5" t="s">
        <v>58</v>
      </c>
      <c r="B52" s="6">
        <v>0.95799999999999996</v>
      </c>
      <c r="C52" s="6">
        <v>1.7000000000000001E-2</v>
      </c>
      <c r="D52" s="6">
        <v>0</v>
      </c>
      <c r="E52" s="7">
        <v>13.94</v>
      </c>
      <c r="F52" s="7">
        <v>0</v>
      </c>
      <c r="G52" s="8">
        <v>0</v>
      </c>
      <c r="H52" s="6">
        <v>0.85099999999999998</v>
      </c>
      <c r="I52" s="6">
        <v>0.193</v>
      </c>
      <c r="J52" s="6">
        <v>0</v>
      </c>
      <c r="K52" s="7">
        <v>14.52</v>
      </c>
      <c r="L52" s="7">
        <v>0</v>
      </c>
      <c r="M52" s="8">
        <v>0</v>
      </c>
      <c r="N52" s="9">
        <f t="shared" si="12"/>
        <v>-0.10699999999999998</v>
      </c>
      <c r="O52" s="9">
        <f t="shared" si="13"/>
        <v>0.17599999999999999</v>
      </c>
      <c r="P52" s="9">
        <f t="shared" si="14"/>
        <v>0</v>
      </c>
      <c r="Q52" s="10">
        <f t="shared" si="15"/>
        <v>0.58000000000000007</v>
      </c>
      <c r="R52" s="10">
        <f t="shared" si="16"/>
        <v>0</v>
      </c>
      <c r="S52" s="11">
        <f t="shared" si="17"/>
        <v>0</v>
      </c>
      <c r="T52" s="12">
        <f t="shared" si="18"/>
        <v>-0.11169102296450939</v>
      </c>
      <c r="U52" s="12">
        <f t="shared" si="19"/>
        <v>10.352941176470587</v>
      </c>
      <c r="V52" s="12" t="str">
        <f t="shared" si="20"/>
        <v/>
      </c>
      <c r="W52" s="12">
        <f t="shared" si="21"/>
        <v>4.1606886657101771E-2</v>
      </c>
      <c r="X52" s="12" t="str">
        <f t="shared" si="22"/>
        <v/>
      </c>
      <c r="Y52" s="13" t="str">
        <f t="shared" si="23"/>
        <v/>
      </c>
    </row>
    <row r="53" spans="1:25" x14ac:dyDescent="0.25">
      <c r="A53" s="5" t="s">
        <v>59</v>
      </c>
      <c r="B53" s="6">
        <v>5.1239999999999997</v>
      </c>
      <c r="C53" s="6">
        <v>0.20699999999999999</v>
      </c>
      <c r="D53" s="6">
        <v>1.2E-2</v>
      </c>
      <c r="E53" s="7">
        <v>4.2</v>
      </c>
      <c r="F53" s="7">
        <v>1.1399999999999999</v>
      </c>
      <c r="G53" s="8">
        <v>0.17699999999999999</v>
      </c>
      <c r="H53" s="6">
        <v>3.34</v>
      </c>
      <c r="I53" s="6">
        <v>0.38300000000000001</v>
      </c>
      <c r="J53" s="6">
        <v>0.188</v>
      </c>
      <c r="K53" s="7">
        <v>4.78</v>
      </c>
      <c r="L53" s="7">
        <v>1.75</v>
      </c>
      <c r="M53" s="8">
        <v>0.14499999999999999</v>
      </c>
      <c r="N53" s="9">
        <f t="shared" si="12"/>
        <v>-1.7839999999999998</v>
      </c>
      <c r="O53" s="9">
        <f t="shared" si="13"/>
        <v>0.17600000000000002</v>
      </c>
      <c r="P53" s="9">
        <f t="shared" si="14"/>
        <v>0.17599999999999999</v>
      </c>
      <c r="Q53" s="10">
        <f t="shared" si="15"/>
        <v>0.58000000000000007</v>
      </c>
      <c r="R53" s="10">
        <f t="shared" si="16"/>
        <v>0.6100000000000001</v>
      </c>
      <c r="S53" s="11">
        <f t="shared" si="17"/>
        <v>-3.2000000000000001E-2</v>
      </c>
      <c r="T53" s="12">
        <f t="shared" si="18"/>
        <v>-0.34816549570647926</v>
      </c>
      <c r="U53" s="12">
        <f t="shared" si="19"/>
        <v>0.85024154589372003</v>
      </c>
      <c r="V53" s="12">
        <f t="shared" si="20"/>
        <v>14.666666666666666</v>
      </c>
      <c r="W53" s="12">
        <f t="shared" si="21"/>
        <v>0.13809523809523805</v>
      </c>
      <c r="X53" s="12">
        <f t="shared" si="22"/>
        <v>0.53508771929824572</v>
      </c>
      <c r="Y53" s="13">
        <f t="shared" si="23"/>
        <v>-0.1807909604519774</v>
      </c>
    </row>
    <row r="54" spans="1:25" x14ac:dyDescent="0.25">
      <c r="A54" s="5" t="s">
        <v>60</v>
      </c>
      <c r="B54" s="6">
        <v>6.4390000000000001</v>
      </c>
      <c r="C54" s="6">
        <v>0.21199999999999999</v>
      </c>
      <c r="D54" s="6">
        <v>1.0999999999999999E-2</v>
      </c>
      <c r="E54" s="7">
        <v>4.4000000000000004</v>
      </c>
      <c r="F54" s="7">
        <v>2.16</v>
      </c>
      <c r="G54" s="8">
        <v>0.21199999999999999</v>
      </c>
      <c r="H54" s="6">
        <v>3.944</v>
      </c>
      <c r="I54" s="6">
        <v>0.46400000000000002</v>
      </c>
      <c r="J54" s="6">
        <v>0.26300000000000001</v>
      </c>
      <c r="K54" s="7">
        <v>5.23</v>
      </c>
      <c r="L54" s="7">
        <v>3.04</v>
      </c>
      <c r="M54" s="8">
        <v>0.17</v>
      </c>
      <c r="N54" s="9">
        <f t="shared" si="12"/>
        <v>-2.4950000000000001</v>
      </c>
      <c r="O54" s="9">
        <f t="shared" si="13"/>
        <v>0.252</v>
      </c>
      <c r="P54" s="9">
        <f t="shared" si="14"/>
        <v>0.252</v>
      </c>
      <c r="Q54" s="10">
        <f t="shared" si="15"/>
        <v>0.83000000000000007</v>
      </c>
      <c r="R54" s="10">
        <f t="shared" si="16"/>
        <v>0.87999999999999989</v>
      </c>
      <c r="S54" s="11">
        <f t="shared" si="17"/>
        <v>-4.1999999999999982E-2</v>
      </c>
      <c r="T54" s="12">
        <f t="shared" si="18"/>
        <v>-0.38748252834291042</v>
      </c>
      <c r="U54" s="12">
        <f t="shared" si="19"/>
        <v>1.1886792452830188</v>
      </c>
      <c r="V54" s="12">
        <f t="shared" si="20"/>
        <v>22.90909090909091</v>
      </c>
      <c r="W54" s="12">
        <f t="shared" si="21"/>
        <v>0.18863636363636371</v>
      </c>
      <c r="X54" s="12">
        <f t="shared" si="22"/>
        <v>0.40740740740740744</v>
      </c>
      <c r="Y54" s="13">
        <f t="shared" si="23"/>
        <v>-0.19811320754716977</v>
      </c>
    </row>
    <row r="55" spans="1:25" x14ac:dyDescent="0.25">
      <c r="A55" s="5" t="s">
        <v>61</v>
      </c>
      <c r="B55" s="6">
        <v>5.3259999999999996</v>
      </c>
      <c r="C55" s="6">
        <v>0.109</v>
      </c>
      <c r="D55" s="6">
        <v>3.0000000000000001E-3</v>
      </c>
      <c r="E55" s="7">
        <v>50.6</v>
      </c>
      <c r="F55" s="7">
        <v>3.16</v>
      </c>
      <c r="G55" s="8">
        <v>0.156</v>
      </c>
      <c r="H55" s="6">
        <v>2.907</v>
      </c>
      <c r="I55" s="6">
        <v>0.39400000000000002</v>
      </c>
      <c r="J55" s="6">
        <v>0.28699999999999998</v>
      </c>
      <c r="K55" s="7">
        <v>51.54</v>
      </c>
      <c r="L55" s="7">
        <v>4.1500000000000004</v>
      </c>
      <c r="M55" s="8">
        <v>0.126</v>
      </c>
      <c r="N55" s="9">
        <f t="shared" si="12"/>
        <v>-2.4189999999999996</v>
      </c>
      <c r="O55" s="9">
        <f t="shared" si="13"/>
        <v>0.28500000000000003</v>
      </c>
      <c r="P55" s="9">
        <f t="shared" si="14"/>
        <v>0.28399999999999997</v>
      </c>
      <c r="Q55" s="10">
        <f t="shared" si="15"/>
        <v>0.93999999999999773</v>
      </c>
      <c r="R55" s="10">
        <f t="shared" si="16"/>
        <v>0.99000000000000021</v>
      </c>
      <c r="S55" s="11">
        <f t="shared" si="17"/>
        <v>-0.03</v>
      </c>
      <c r="T55" s="12">
        <f t="shared" si="18"/>
        <v>-0.45418700713481031</v>
      </c>
      <c r="U55" s="12">
        <f t="shared" si="19"/>
        <v>2.6146788990825689</v>
      </c>
      <c r="V55" s="12">
        <f t="shared" si="20"/>
        <v>94.666666666666657</v>
      </c>
      <c r="W55" s="12">
        <f t="shared" si="21"/>
        <v>1.8577075098814122E-2</v>
      </c>
      <c r="X55" s="12">
        <f t="shared" si="22"/>
        <v>0.31329113924050644</v>
      </c>
      <c r="Y55" s="13">
        <f t="shared" si="23"/>
        <v>-0.19230769230769229</v>
      </c>
    </row>
    <row r="56" spans="1:25" x14ac:dyDescent="0.25">
      <c r="A56" s="5" t="s">
        <v>62</v>
      </c>
      <c r="B56" s="6">
        <v>0.92200000000000004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0.91900000000000004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12"/>
        <v>-3.0000000000000027E-3</v>
      </c>
      <c r="O56" s="9">
        <f t="shared" si="13"/>
        <v>0</v>
      </c>
      <c r="P56" s="9">
        <f t="shared" si="14"/>
        <v>0</v>
      </c>
      <c r="Q56" s="10">
        <f t="shared" si="15"/>
        <v>0</v>
      </c>
      <c r="R56" s="10">
        <f t="shared" si="16"/>
        <v>0</v>
      </c>
      <c r="S56" s="11">
        <f t="shared" si="17"/>
        <v>0</v>
      </c>
      <c r="T56" s="12">
        <f t="shared" si="18"/>
        <v>-3.2537960954447387E-3</v>
      </c>
      <c r="U56" s="12" t="str">
        <f t="shared" si="19"/>
        <v/>
      </c>
      <c r="V56" s="12" t="str">
        <f t="shared" si="20"/>
        <v/>
      </c>
      <c r="W56" s="12" t="str">
        <f t="shared" si="21"/>
        <v/>
      </c>
      <c r="X56" s="12" t="str">
        <f t="shared" si="22"/>
        <v/>
      </c>
      <c r="Y56" s="13" t="str">
        <f t="shared" si="23"/>
        <v/>
      </c>
    </row>
    <row r="57" spans="1:25" x14ac:dyDescent="0.25">
      <c r="A57" s="5" t="s">
        <v>63</v>
      </c>
      <c r="B57" s="6">
        <v>1.23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1.101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12"/>
        <v>-0.129</v>
      </c>
      <c r="O57" s="9">
        <f t="shared" si="13"/>
        <v>0</v>
      </c>
      <c r="P57" s="9">
        <f t="shared" si="14"/>
        <v>0</v>
      </c>
      <c r="Q57" s="10">
        <f t="shared" si="15"/>
        <v>0</v>
      </c>
      <c r="R57" s="10">
        <f t="shared" si="16"/>
        <v>0</v>
      </c>
      <c r="S57" s="11">
        <f t="shared" si="17"/>
        <v>0</v>
      </c>
      <c r="T57" s="12">
        <f t="shared" si="18"/>
        <v>-0.10487804878048779</v>
      </c>
      <c r="U57" s="12" t="str">
        <f t="shared" si="19"/>
        <v/>
      </c>
      <c r="V57" s="12" t="str">
        <f t="shared" si="20"/>
        <v/>
      </c>
      <c r="W57" s="12" t="str">
        <f t="shared" si="21"/>
        <v/>
      </c>
      <c r="X57" s="12" t="str">
        <f t="shared" si="22"/>
        <v/>
      </c>
      <c r="Y57" s="13" t="str">
        <f t="shared" si="23"/>
        <v/>
      </c>
    </row>
    <row r="58" spans="1:25" x14ac:dyDescent="0.25">
      <c r="A58" s="5" t="s">
        <v>64</v>
      </c>
      <c r="B58" s="6">
        <v>2.0329999999999999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1.639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12"/>
        <v>-0.39399999999999991</v>
      </c>
      <c r="O58" s="9">
        <f t="shared" si="13"/>
        <v>0</v>
      </c>
      <c r="P58" s="9">
        <f t="shared" si="14"/>
        <v>0</v>
      </c>
      <c r="Q58" s="10">
        <f t="shared" si="15"/>
        <v>0</v>
      </c>
      <c r="R58" s="10">
        <f t="shared" si="16"/>
        <v>0</v>
      </c>
      <c r="S58" s="11">
        <f t="shared" si="17"/>
        <v>0</v>
      </c>
      <c r="T58" s="12">
        <f t="shared" si="18"/>
        <v>-0.19380226266601075</v>
      </c>
      <c r="U58" s="12" t="str">
        <f t="shared" si="19"/>
        <v/>
      </c>
      <c r="V58" s="12" t="str">
        <f t="shared" si="20"/>
        <v/>
      </c>
      <c r="W58" s="12" t="str">
        <f t="shared" si="21"/>
        <v/>
      </c>
      <c r="X58" s="12" t="str">
        <f t="shared" si="22"/>
        <v/>
      </c>
      <c r="Y58" s="13" t="str">
        <f t="shared" si="23"/>
        <v/>
      </c>
    </row>
    <row r="59" spans="1:25" x14ac:dyDescent="0.25">
      <c r="A59" s="5" t="s">
        <v>65</v>
      </c>
      <c r="B59" s="6">
        <v>0.69299999999999995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0.78500000000000003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9.2000000000000082E-2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0.13275613275613285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 x14ac:dyDescent="0.25">
      <c r="A60" s="5" t="s">
        <v>66</v>
      </c>
      <c r="B60" s="6">
        <v>18.271999999999998</v>
      </c>
      <c r="C60" s="6">
        <v>0.53</v>
      </c>
      <c r="D60" s="6">
        <v>0.30599999999999999</v>
      </c>
      <c r="E60" s="7">
        <v>0</v>
      </c>
      <c r="F60" s="7">
        <v>0</v>
      </c>
      <c r="G60" s="8">
        <v>0</v>
      </c>
      <c r="H60" s="6">
        <v>12.379</v>
      </c>
      <c r="I60" s="6">
        <v>0.70699999999999996</v>
      </c>
      <c r="J60" s="6">
        <v>0.48199999999999998</v>
      </c>
      <c r="K60" s="7">
        <v>0</v>
      </c>
      <c r="L60" s="7">
        <v>0</v>
      </c>
      <c r="M60" s="8">
        <v>0</v>
      </c>
      <c r="N60" s="9">
        <f t="shared" si="12"/>
        <v>-5.8929999999999989</v>
      </c>
      <c r="O60" s="9">
        <f t="shared" si="13"/>
        <v>0.17699999999999994</v>
      </c>
      <c r="P60" s="9">
        <f t="shared" si="14"/>
        <v>0.17599999999999999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-0.32251532399299476</v>
      </c>
      <c r="U60" s="12">
        <f t="shared" si="19"/>
        <v>0.33396226415094321</v>
      </c>
      <c r="V60" s="12">
        <f t="shared" si="20"/>
        <v>0.57516339869281041</v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 x14ac:dyDescent="0.25">
      <c r="A61" s="5" t="s">
        <v>67</v>
      </c>
      <c r="B61" s="6">
        <v>-0.71199999999999997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-0.71199999999999997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 x14ac:dyDescent="0.25">
      <c r="A62" s="5" t="s">
        <v>68</v>
      </c>
      <c r="B62" s="6">
        <v>-0.61799999999999999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-0.61799999999999999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0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0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 x14ac:dyDescent="0.25">
      <c r="A63" s="5" t="s">
        <v>69</v>
      </c>
      <c r="B63" s="6">
        <v>-0.71199999999999997</v>
      </c>
      <c r="C63" s="6">
        <v>0</v>
      </c>
      <c r="D63" s="6">
        <v>0</v>
      </c>
      <c r="E63" s="7">
        <v>0</v>
      </c>
      <c r="F63" s="7">
        <v>0</v>
      </c>
      <c r="G63" s="8">
        <v>0.248</v>
      </c>
      <c r="H63" s="6">
        <v>-0.71199999999999997</v>
      </c>
      <c r="I63" s="6">
        <v>0</v>
      </c>
      <c r="J63" s="6">
        <v>0</v>
      </c>
      <c r="K63" s="7">
        <v>0</v>
      </c>
      <c r="L63" s="7">
        <v>0</v>
      </c>
      <c r="M63" s="8">
        <v>0.30299999999999999</v>
      </c>
      <c r="N63" s="9">
        <f t="shared" si="12"/>
        <v>0</v>
      </c>
      <c r="O63" s="9">
        <f t="shared" si="13"/>
        <v>0</v>
      </c>
      <c r="P63" s="9">
        <f t="shared" si="14"/>
        <v>0</v>
      </c>
      <c r="Q63" s="10">
        <f t="shared" si="15"/>
        <v>0</v>
      </c>
      <c r="R63" s="10">
        <f t="shared" si="16"/>
        <v>0</v>
      </c>
      <c r="S63" s="11">
        <f t="shared" si="17"/>
        <v>5.4999999999999993E-2</v>
      </c>
      <c r="T63" s="12">
        <f t="shared" si="18"/>
        <v>0</v>
      </c>
      <c r="U63" s="12" t="str">
        <f t="shared" si="19"/>
        <v/>
      </c>
      <c r="V63" s="12" t="str">
        <f t="shared" si="20"/>
        <v/>
      </c>
      <c r="W63" s="12" t="str">
        <f t="shared" si="21"/>
        <v/>
      </c>
      <c r="X63" s="12" t="str">
        <f t="shared" si="22"/>
        <v/>
      </c>
      <c r="Y63" s="13">
        <f t="shared" si="23"/>
        <v>0.22177419354838701</v>
      </c>
    </row>
    <row r="64" spans="1:25" x14ac:dyDescent="0.25">
      <c r="A64" s="5" t="s">
        <v>70</v>
      </c>
      <c r="B64" s="6">
        <v>-6.2450000000000001</v>
      </c>
      <c r="C64" s="6">
        <v>-0.44</v>
      </c>
      <c r="D64" s="6">
        <v>-2.7E-2</v>
      </c>
      <c r="E64" s="7">
        <v>0</v>
      </c>
      <c r="F64" s="7">
        <v>0</v>
      </c>
      <c r="G64" s="8">
        <v>0.248</v>
      </c>
      <c r="H64" s="6">
        <v>-6.2450000000000001</v>
      </c>
      <c r="I64" s="6">
        <v>-0.44</v>
      </c>
      <c r="J64" s="6">
        <v>-2.7E-2</v>
      </c>
      <c r="K64" s="7">
        <v>0</v>
      </c>
      <c r="L64" s="7">
        <v>0</v>
      </c>
      <c r="M64" s="8">
        <v>0.30299999999999999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5.4999999999999993E-2</v>
      </c>
      <c r="T64" s="12">
        <f t="shared" si="18"/>
        <v>0</v>
      </c>
      <c r="U64" s="12">
        <f t="shared" si="19"/>
        <v>0</v>
      </c>
      <c r="V64" s="12">
        <f t="shared" si="20"/>
        <v>0</v>
      </c>
      <c r="W64" s="12" t="str">
        <f t="shared" si="21"/>
        <v/>
      </c>
      <c r="X64" s="12" t="str">
        <f t="shared" si="22"/>
        <v/>
      </c>
      <c r="Y64" s="13">
        <f t="shared" si="23"/>
        <v>0.22177419354838701</v>
      </c>
    </row>
    <row r="65" spans="1:25" x14ac:dyDescent="0.25">
      <c r="A65" s="5" t="s">
        <v>71</v>
      </c>
      <c r="B65" s="6">
        <v>-0.61799999999999999</v>
      </c>
      <c r="C65" s="6">
        <v>0</v>
      </c>
      <c r="D65" s="6">
        <v>0</v>
      </c>
      <c r="E65" s="7">
        <v>0</v>
      </c>
      <c r="F65" s="7">
        <v>0</v>
      </c>
      <c r="G65" s="8">
        <v>0.22500000000000001</v>
      </c>
      <c r="H65" s="6">
        <v>-0.61799999999999999</v>
      </c>
      <c r="I65" s="6">
        <v>0</v>
      </c>
      <c r="J65" s="6">
        <v>0</v>
      </c>
      <c r="K65" s="7">
        <v>0</v>
      </c>
      <c r="L65" s="7">
        <v>0</v>
      </c>
      <c r="M65" s="8">
        <v>0.27900000000000003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5.400000000000002E-2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>
        <f t="shared" si="23"/>
        <v>0.24</v>
      </c>
    </row>
    <row r="66" spans="1:25" x14ac:dyDescent="0.25">
      <c r="A66" s="5" t="s">
        <v>72</v>
      </c>
      <c r="B66" s="6">
        <v>-5.4809999999999999</v>
      </c>
      <c r="C66" s="6">
        <v>-0.36699999999999999</v>
      </c>
      <c r="D66" s="6">
        <v>-2.1999999999999999E-2</v>
      </c>
      <c r="E66" s="7">
        <v>0</v>
      </c>
      <c r="F66" s="7">
        <v>0</v>
      </c>
      <c r="G66" s="8">
        <v>0.22500000000000001</v>
      </c>
      <c r="H66" s="6">
        <v>-5.4809999999999999</v>
      </c>
      <c r="I66" s="6">
        <v>-0.36699999999999999</v>
      </c>
      <c r="J66" s="6">
        <v>-2.1999999999999999E-2</v>
      </c>
      <c r="K66" s="7">
        <v>0</v>
      </c>
      <c r="L66" s="7">
        <v>0</v>
      </c>
      <c r="M66" s="8">
        <v>0.27900000000000003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5.400000000000002E-2</v>
      </c>
      <c r="T66" s="12">
        <f t="shared" si="18"/>
        <v>0</v>
      </c>
      <c r="U66" s="12">
        <f t="shared" si="19"/>
        <v>0</v>
      </c>
      <c r="V66" s="12">
        <f t="shared" si="20"/>
        <v>0</v>
      </c>
      <c r="W66" s="12" t="str">
        <f t="shared" si="21"/>
        <v/>
      </c>
      <c r="X66" s="12" t="str">
        <f t="shared" si="22"/>
        <v/>
      </c>
      <c r="Y66" s="13">
        <f t="shared" si="23"/>
        <v>0.24</v>
      </c>
    </row>
    <row r="67" spans="1:25" x14ac:dyDescent="0.25">
      <c r="A67" s="5" t="s">
        <v>73</v>
      </c>
      <c r="B67" s="6">
        <v>-0.437</v>
      </c>
      <c r="C67" s="6">
        <v>0</v>
      </c>
      <c r="D67" s="6">
        <v>0</v>
      </c>
      <c r="E67" s="7">
        <v>0</v>
      </c>
      <c r="F67" s="7">
        <v>0</v>
      </c>
      <c r="G67" s="8">
        <v>0.18</v>
      </c>
      <c r="H67" s="6">
        <v>-0.437</v>
      </c>
      <c r="I67" s="6">
        <v>0</v>
      </c>
      <c r="J67" s="6">
        <v>0</v>
      </c>
      <c r="K67" s="7">
        <v>0</v>
      </c>
      <c r="L67" s="7">
        <v>0</v>
      </c>
      <c r="M67" s="8">
        <v>0.23400000000000001</v>
      </c>
      <c r="N67" s="9">
        <f t="shared" si="12"/>
        <v>0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5.400000000000002E-2</v>
      </c>
      <c r="T67" s="12">
        <f t="shared" si="18"/>
        <v>0</v>
      </c>
      <c r="U67" s="12" t="str">
        <f t="shared" si="19"/>
        <v/>
      </c>
      <c r="V67" s="12" t="str">
        <f t="shared" si="20"/>
        <v/>
      </c>
      <c r="W67" s="12" t="str">
        <f t="shared" si="21"/>
        <v/>
      </c>
      <c r="X67" s="12" t="str">
        <f t="shared" si="22"/>
        <v/>
      </c>
      <c r="Y67" s="13">
        <f t="shared" si="23"/>
        <v>0.30000000000000004</v>
      </c>
    </row>
    <row r="68" spans="1:25" x14ac:dyDescent="0.25">
      <c r="A68" s="5" t="s">
        <v>74</v>
      </c>
      <c r="B68" s="6">
        <v>-4.05</v>
      </c>
      <c r="C68" s="6">
        <v>-0.221</v>
      </c>
      <c r="D68" s="6">
        <v>-1.0999999999999999E-2</v>
      </c>
      <c r="E68" s="7">
        <v>0</v>
      </c>
      <c r="F68" s="7">
        <v>0</v>
      </c>
      <c r="G68" s="8">
        <v>0.18</v>
      </c>
      <c r="H68" s="6">
        <v>-4.05</v>
      </c>
      <c r="I68" s="6">
        <v>-0.221</v>
      </c>
      <c r="J68" s="6">
        <v>-1.0999999999999999E-2</v>
      </c>
      <c r="K68" s="7">
        <v>0</v>
      </c>
      <c r="L68" s="7">
        <v>0</v>
      </c>
      <c r="M68" s="8">
        <v>0.23400000000000001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5.400000000000002E-2</v>
      </c>
      <c r="T68" s="12">
        <f t="shared" si="18"/>
        <v>0</v>
      </c>
      <c r="U68" s="12">
        <f t="shared" si="19"/>
        <v>0</v>
      </c>
      <c r="V68" s="12">
        <f t="shared" si="20"/>
        <v>0</v>
      </c>
      <c r="W68" s="12" t="str">
        <f t="shared" si="21"/>
        <v/>
      </c>
      <c r="X68" s="12" t="str">
        <f t="shared" si="22"/>
        <v/>
      </c>
      <c r="Y68" s="13">
        <f t="shared" si="23"/>
        <v>0.30000000000000004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30" sqref="B30:G68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82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3.47</v>
      </c>
      <c r="C5" s="6">
        <v>0</v>
      </c>
      <c r="D5" s="6">
        <v>0</v>
      </c>
      <c r="E5" s="7">
        <v>4.09</v>
      </c>
      <c r="F5" s="7">
        <v>0</v>
      </c>
      <c r="G5" s="8">
        <v>0</v>
      </c>
      <c r="H5" s="6">
        <v>2.7090000000000001</v>
      </c>
      <c r="I5" s="6">
        <v>0</v>
      </c>
      <c r="J5" s="6">
        <v>0</v>
      </c>
      <c r="K5" s="7">
        <v>8.4700000000000006</v>
      </c>
      <c r="L5" s="7">
        <v>0</v>
      </c>
      <c r="M5" s="8">
        <v>0</v>
      </c>
      <c r="N5" s="9">
        <f t="shared" ref="N5:N36" si="0">H5-B5</f>
        <v>-0.76100000000000012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4.3800000000000008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-0.21930835734870324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1.070904645476773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 x14ac:dyDescent="0.25">
      <c r="A6" s="5" t="s">
        <v>12</v>
      </c>
      <c r="B6" s="6">
        <v>3.7989999999999999</v>
      </c>
      <c r="C6" s="6">
        <v>0.20799999999999999</v>
      </c>
      <c r="D6" s="6">
        <v>0</v>
      </c>
      <c r="E6" s="7">
        <v>4.09</v>
      </c>
      <c r="F6" s="7">
        <v>0</v>
      </c>
      <c r="G6" s="8">
        <v>0</v>
      </c>
      <c r="H6" s="6">
        <v>2.831</v>
      </c>
      <c r="I6" s="6">
        <v>1.258</v>
      </c>
      <c r="J6" s="6">
        <v>0</v>
      </c>
      <c r="K6" s="7">
        <v>8.4700000000000006</v>
      </c>
      <c r="L6" s="7">
        <v>0</v>
      </c>
      <c r="M6" s="8">
        <v>0</v>
      </c>
      <c r="N6" s="9">
        <f t="shared" si="0"/>
        <v>-0.96799999999999997</v>
      </c>
      <c r="O6" s="9">
        <f t="shared" si="1"/>
        <v>1.05</v>
      </c>
      <c r="P6" s="9">
        <f t="shared" si="2"/>
        <v>0</v>
      </c>
      <c r="Q6" s="10">
        <f t="shared" si="3"/>
        <v>4.3800000000000008</v>
      </c>
      <c r="R6" s="10">
        <f t="shared" si="4"/>
        <v>0</v>
      </c>
      <c r="S6" s="11">
        <f t="shared" si="5"/>
        <v>0</v>
      </c>
      <c r="T6" s="12">
        <f t="shared" si="6"/>
        <v>-0.25480389576204265</v>
      </c>
      <c r="U6" s="12">
        <f t="shared" si="7"/>
        <v>5.0480769230769234</v>
      </c>
      <c r="V6" s="12" t="str">
        <f t="shared" si="8"/>
        <v/>
      </c>
      <c r="W6" s="12">
        <f t="shared" si="9"/>
        <v>1.070904645476773</v>
      </c>
      <c r="X6" s="12" t="str">
        <f t="shared" si="10"/>
        <v/>
      </c>
      <c r="Y6" s="13" t="str">
        <f t="shared" si="11"/>
        <v/>
      </c>
    </row>
    <row r="7" spans="1:25" x14ac:dyDescent="0.25">
      <c r="A7" s="5" t="s">
        <v>13</v>
      </c>
      <c r="B7" s="6">
        <v>0.315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1.2849999999999999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0.97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3.0793650793650791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 x14ac:dyDescent="0.25">
      <c r="A8" s="5" t="s">
        <v>14</v>
      </c>
      <c r="B8" s="6">
        <v>2.7829999999999999</v>
      </c>
      <c r="C8" s="6">
        <v>0</v>
      </c>
      <c r="D8" s="6">
        <v>0</v>
      </c>
      <c r="E8" s="7">
        <v>7.1</v>
      </c>
      <c r="F8" s="7">
        <v>0</v>
      </c>
      <c r="G8" s="8">
        <v>0</v>
      </c>
      <c r="H8" s="6">
        <v>2.3919999999999999</v>
      </c>
      <c r="I8" s="6">
        <v>0</v>
      </c>
      <c r="J8" s="6">
        <v>0</v>
      </c>
      <c r="K8" s="7">
        <v>11.48</v>
      </c>
      <c r="L8" s="7">
        <v>0</v>
      </c>
      <c r="M8" s="8">
        <v>0</v>
      </c>
      <c r="N8" s="9">
        <f t="shared" si="0"/>
        <v>-0.39100000000000001</v>
      </c>
      <c r="O8" s="9">
        <f t="shared" si="1"/>
        <v>0</v>
      </c>
      <c r="P8" s="9">
        <f t="shared" si="2"/>
        <v>0</v>
      </c>
      <c r="Q8" s="10">
        <f t="shared" si="3"/>
        <v>4.3800000000000008</v>
      </c>
      <c r="R8" s="10">
        <f t="shared" si="4"/>
        <v>0</v>
      </c>
      <c r="S8" s="11">
        <f t="shared" si="5"/>
        <v>0</v>
      </c>
      <c r="T8" s="12">
        <f t="shared" si="6"/>
        <v>-0.14049586776859502</v>
      </c>
      <c r="U8" s="12" t="str">
        <f t="shared" si="7"/>
        <v/>
      </c>
      <c r="V8" s="12" t="str">
        <f t="shared" si="8"/>
        <v/>
      </c>
      <c r="W8" s="12">
        <f t="shared" si="9"/>
        <v>0.61690140845070429</v>
      </c>
      <c r="X8" s="12" t="str">
        <f t="shared" si="10"/>
        <v/>
      </c>
      <c r="Y8" s="13" t="str">
        <f t="shared" si="11"/>
        <v/>
      </c>
    </row>
    <row r="9" spans="1:25" x14ac:dyDescent="0.25">
      <c r="A9" s="5" t="s">
        <v>15</v>
      </c>
      <c r="B9" s="6">
        <v>3.58</v>
      </c>
      <c r="C9" s="6">
        <v>0.26600000000000001</v>
      </c>
      <c r="D9" s="6">
        <v>0</v>
      </c>
      <c r="E9" s="7">
        <v>7.1</v>
      </c>
      <c r="F9" s="7">
        <v>0</v>
      </c>
      <c r="G9" s="8">
        <v>0</v>
      </c>
      <c r="H9" s="6">
        <v>2.7309999999999999</v>
      </c>
      <c r="I9" s="6">
        <v>1.29</v>
      </c>
      <c r="J9" s="6">
        <v>0</v>
      </c>
      <c r="K9" s="7">
        <v>11.48</v>
      </c>
      <c r="L9" s="7">
        <v>0</v>
      </c>
      <c r="M9" s="8">
        <v>0</v>
      </c>
      <c r="N9" s="9">
        <f t="shared" si="0"/>
        <v>-0.8490000000000002</v>
      </c>
      <c r="O9" s="9">
        <f t="shared" si="1"/>
        <v>1.024</v>
      </c>
      <c r="P9" s="9">
        <f t="shared" si="2"/>
        <v>0</v>
      </c>
      <c r="Q9" s="10">
        <f t="shared" si="3"/>
        <v>4.3800000000000008</v>
      </c>
      <c r="R9" s="10">
        <f t="shared" si="4"/>
        <v>0</v>
      </c>
      <c r="S9" s="11">
        <f t="shared" si="5"/>
        <v>0</v>
      </c>
      <c r="T9" s="12">
        <f t="shared" si="6"/>
        <v>-0.23715083798882686</v>
      </c>
      <c r="U9" s="12">
        <f t="shared" si="7"/>
        <v>3.8496240601503757</v>
      </c>
      <c r="V9" s="12" t="str">
        <f t="shared" si="8"/>
        <v/>
      </c>
      <c r="W9" s="12">
        <f t="shared" si="9"/>
        <v>0.61690140845070429</v>
      </c>
      <c r="X9" s="12" t="str">
        <f t="shared" si="10"/>
        <v/>
      </c>
      <c r="Y9" s="13" t="str">
        <f t="shared" si="11"/>
        <v/>
      </c>
    </row>
    <row r="10" spans="1:25" x14ac:dyDescent="0.25">
      <c r="A10" s="5" t="s">
        <v>16</v>
      </c>
      <c r="B10" s="6">
        <v>0.32700000000000001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1.29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0.96300000000000008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2.9449541284403669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 x14ac:dyDescent="0.25">
      <c r="A11" s="5" t="s">
        <v>17</v>
      </c>
      <c r="B11" s="6">
        <v>3.444</v>
      </c>
      <c r="C11" s="6">
        <v>0.155</v>
      </c>
      <c r="D11" s="6">
        <v>0</v>
      </c>
      <c r="E11" s="7">
        <v>48.16</v>
      </c>
      <c r="F11" s="7">
        <v>0</v>
      </c>
      <c r="G11" s="8">
        <v>0</v>
      </c>
      <c r="H11" s="6">
        <v>2.6680000000000001</v>
      </c>
      <c r="I11" s="6">
        <v>1.24</v>
      </c>
      <c r="J11" s="6">
        <v>0</v>
      </c>
      <c r="K11" s="7">
        <v>52.55</v>
      </c>
      <c r="L11" s="7">
        <v>0</v>
      </c>
      <c r="M11" s="8">
        <v>0</v>
      </c>
      <c r="N11" s="9">
        <f t="shared" si="0"/>
        <v>-0.7759999999999998</v>
      </c>
      <c r="O11" s="9">
        <f t="shared" si="1"/>
        <v>1.085</v>
      </c>
      <c r="P11" s="9">
        <f t="shared" si="2"/>
        <v>0</v>
      </c>
      <c r="Q11" s="10">
        <f t="shared" si="3"/>
        <v>4.3900000000000006</v>
      </c>
      <c r="R11" s="10">
        <f t="shared" si="4"/>
        <v>0</v>
      </c>
      <c r="S11" s="11">
        <f t="shared" si="5"/>
        <v>0</v>
      </c>
      <c r="T11" s="12">
        <f t="shared" si="6"/>
        <v>-0.22531939605110329</v>
      </c>
      <c r="U11" s="12">
        <f t="shared" si="7"/>
        <v>7</v>
      </c>
      <c r="V11" s="12" t="str">
        <f t="shared" si="8"/>
        <v/>
      </c>
      <c r="W11" s="12">
        <f t="shared" si="9"/>
        <v>9.1154485049833811E-2</v>
      </c>
      <c r="X11" s="12" t="str">
        <f t="shared" si="10"/>
        <v/>
      </c>
      <c r="Y11" s="13" t="str">
        <f t="shared" si="11"/>
        <v/>
      </c>
    </row>
    <row r="12" spans="1:25" x14ac:dyDescent="0.25">
      <c r="A12" s="5" t="s">
        <v>18</v>
      </c>
      <c r="B12" s="6">
        <v>3.1440000000000001</v>
      </c>
      <c r="C12" s="6">
        <v>0.13900000000000001</v>
      </c>
      <c r="D12" s="6">
        <v>0</v>
      </c>
      <c r="E12" s="7">
        <v>27.56</v>
      </c>
      <c r="F12" s="7">
        <v>0</v>
      </c>
      <c r="G12" s="8">
        <v>0</v>
      </c>
      <c r="H12" s="6">
        <v>2.4809999999999999</v>
      </c>
      <c r="I12" s="6">
        <v>1.226</v>
      </c>
      <c r="J12" s="6">
        <v>0</v>
      </c>
      <c r="K12" s="7">
        <v>31.95</v>
      </c>
      <c r="L12" s="7">
        <v>0</v>
      </c>
      <c r="M12" s="8">
        <v>0</v>
      </c>
      <c r="N12" s="9">
        <f t="shared" si="0"/>
        <v>-0.66300000000000026</v>
      </c>
      <c r="O12" s="9">
        <f t="shared" si="1"/>
        <v>1.087</v>
      </c>
      <c r="P12" s="9">
        <f t="shared" si="2"/>
        <v>0</v>
      </c>
      <c r="Q12" s="10">
        <f t="shared" si="3"/>
        <v>4.3900000000000006</v>
      </c>
      <c r="R12" s="10">
        <f t="shared" si="4"/>
        <v>0</v>
      </c>
      <c r="S12" s="11">
        <f t="shared" si="5"/>
        <v>0</v>
      </c>
      <c r="T12" s="12">
        <f t="shared" si="6"/>
        <v>-0.21087786259541996</v>
      </c>
      <c r="U12" s="12">
        <f t="shared" si="7"/>
        <v>7.8201438848920848</v>
      </c>
      <c r="V12" s="12" t="str">
        <f t="shared" si="8"/>
        <v/>
      </c>
      <c r="W12" s="12">
        <f t="shared" si="9"/>
        <v>0.15928882438316405</v>
      </c>
      <c r="X12" s="12" t="str">
        <f t="shared" si="10"/>
        <v/>
      </c>
      <c r="Y12" s="13" t="str">
        <f t="shared" si="11"/>
        <v/>
      </c>
    </row>
    <row r="13" spans="1:25" x14ac:dyDescent="0.25">
      <c r="A13" s="5" t="s">
        <v>19</v>
      </c>
      <c r="B13" s="6">
        <v>2.4620000000000002</v>
      </c>
      <c r="C13" s="6">
        <v>9.7000000000000003E-2</v>
      </c>
      <c r="D13" s="6">
        <v>0</v>
      </c>
      <c r="E13" s="7">
        <v>161.69999999999999</v>
      </c>
      <c r="F13" s="7">
        <v>0</v>
      </c>
      <c r="G13" s="8">
        <v>0</v>
      </c>
      <c r="H13" s="6">
        <v>1.8779999999999999</v>
      </c>
      <c r="I13" s="6">
        <v>1.18</v>
      </c>
      <c r="J13" s="6">
        <v>0</v>
      </c>
      <c r="K13" s="7">
        <v>166.09</v>
      </c>
      <c r="L13" s="7">
        <v>0</v>
      </c>
      <c r="M13" s="8">
        <v>0</v>
      </c>
      <c r="N13" s="9">
        <f t="shared" si="0"/>
        <v>-0.5840000000000003</v>
      </c>
      <c r="O13" s="9">
        <f t="shared" si="1"/>
        <v>1.083</v>
      </c>
      <c r="P13" s="9">
        <f t="shared" si="2"/>
        <v>0</v>
      </c>
      <c r="Q13" s="10">
        <f t="shared" si="3"/>
        <v>4.3900000000000148</v>
      </c>
      <c r="R13" s="10">
        <f t="shared" si="4"/>
        <v>0</v>
      </c>
      <c r="S13" s="11">
        <f t="shared" si="5"/>
        <v>0</v>
      </c>
      <c r="T13" s="12">
        <f t="shared" si="6"/>
        <v>-0.23720552396425676</v>
      </c>
      <c r="U13" s="12">
        <f t="shared" si="7"/>
        <v>11.164948453608247</v>
      </c>
      <c r="V13" s="12" t="str">
        <f t="shared" si="8"/>
        <v/>
      </c>
      <c r="W13" s="12">
        <f t="shared" si="9"/>
        <v>2.7149041434755716E-2</v>
      </c>
      <c r="X13" s="12" t="str">
        <f t="shared" si="10"/>
        <v/>
      </c>
      <c r="Y13" s="13" t="str">
        <f t="shared" si="11"/>
        <v/>
      </c>
    </row>
    <row r="14" spans="1:25" x14ac:dyDescent="0.25">
      <c r="A14" s="5" t="s">
        <v>20</v>
      </c>
      <c r="B14" s="6">
        <v>16.370999999999999</v>
      </c>
      <c r="C14" s="6">
        <v>1.5740000000000001</v>
      </c>
      <c r="D14" s="6">
        <v>0.112</v>
      </c>
      <c r="E14" s="7">
        <v>10.210000000000001</v>
      </c>
      <c r="F14" s="7">
        <v>2.78</v>
      </c>
      <c r="G14" s="8">
        <v>0.56799999999999995</v>
      </c>
      <c r="H14" s="6">
        <v>8.0020000000000007</v>
      </c>
      <c r="I14" s="6">
        <v>1.762</v>
      </c>
      <c r="J14" s="6">
        <v>1.204</v>
      </c>
      <c r="K14" s="7">
        <v>14.6</v>
      </c>
      <c r="L14" s="7">
        <v>5.75</v>
      </c>
      <c r="M14" s="8">
        <v>0.41399999999999998</v>
      </c>
      <c r="N14" s="9">
        <f t="shared" si="0"/>
        <v>-8.368999999999998</v>
      </c>
      <c r="O14" s="9">
        <f t="shared" si="1"/>
        <v>0.18799999999999994</v>
      </c>
      <c r="P14" s="9">
        <f t="shared" si="2"/>
        <v>1.0919999999999999</v>
      </c>
      <c r="Q14" s="10">
        <f t="shared" si="3"/>
        <v>4.3899999999999988</v>
      </c>
      <c r="R14" s="10">
        <f t="shared" si="4"/>
        <v>2.97</v>
      </c>
      <c r="S14" s="11">
        <f t="shared" si="5"/>
        <v>-0.15399999999999997</v>
      </c>
      <c r="T14" s="12">
        <f t="shared" si="6"/>
        <v>-0.5112088449086799</v>
      </c>
      <c r="U14" s="12">
        <f t="shared" si="7"/>
        <v>0.11944091486658182</v>
      </c>
      <c r="V14" s="12">
        <f t="shared" si="8"/>
        <v>9.75</v>
      </c>
      <c r="W14" s="12">
        <f t="shared" si="9"/>
        <v>0.42997061704211537</v>
      </c>
      <c r="X14" s="12">
        <f t="shared" si="10"/>
        <v>1.0683453237410072</v>
      </c>
      <c r="Y14" s="13">
        <f t="shared" si="11"/>
        <v>-0.27112676056338025</v>
      </c>
    </row>
    <row r="15" spans="1:25" x14ac:dyDescent="0.25">
      <c r="A15" s="5" t="s">
        <v>21</v>
      </c>
      <c r="B15" s="6">
        <v>13.090999999999999</v>
      </c>
      <c r="C15" s="6">
        <v>1.256</v>
      </c>
      <c r="D15" s="6">
        <v>8.3000000000000004E-2</v>
      </c>
      <c r="E15" s="7">
        <v>7.5</v>
      </c>
      <c r="F15" s="7">
        <v>3.26</v>
      </c>
      <c r="G15" s="8">
        <v>0.503</v>
      </c>
      <c r="H15" s="6">
        <v>5.8419999999999996</v>
      </c>
      <c r="I15" s="6">
        <v>1.5529999999999999</v>
      </c>
      <c r="J15" s="6">
        <v>1.177</v>
      </c>
      <c r="K15" s="7">
        <v>11.89</v>
      </c>
      <c r="L15" s="7">
        <v>6.22</v>
      </c>
      <c r="M15" s="8">
        <v>0.35599999999999998</v>
      </c>
      <c r="N15" s="9">
        <f t="shared" si="0"/>
        <v>-7.2489999999999997</v>
      </c>
      <c r="O15" s="9">
        <f t="shared" si="1"/>
        <v>0.29699999999999993</v>
      </c>
      <c r="P15" s="9">
        <f t="shared" si="2"/>
        <v>1.0940000000000001</v>
      </c>
      <c r="Q15" s="10">
        <f t="shared" si="3"/>
        <v>4.3900000000000006</v>
      </c>
      <c r="R15" s="10">
        <f t="shared" si="4"/>
        <v>2.96</v>
      </c>
      <c r="S15" s="11">
        <f t="shared" si="5"/>
        <v>-0.14700000000000002</v>
      </c>
      <c r="T15" s="12">
        <f t="shared" si="6"/>
        <v>-0.55373921014437399</v>
      </c>
      <c r="U15" s="12">
        <f t="shared" si="7"/>
        <v>0.23646496815286611</v>
      </c>
      <c r="V15" s="12">
        <f t="shared" si="8"/>
        <v>13.180722891566266</v>
      </c>
      <c r="W15" s="12">
        <f t="shared" si="9"/>
        <v>0.58533333333333348</v>
      </c>
      <c r="X15" s="12">
        <f t="shared" si="10"/>
        <v>0.90797546012269947</v>
      </c>
      <c r="Y15" s="13">
        <f t="shared" si="11"/>
        <v>-0.29224652087475156</v>
      </c>
    </row>
    <row r="16" spans="1:25" x14ac:dyDescent="0.25">
      <c r="A16" s="5" t="s">
        <v>22</v>
      </c>
      <c r="B16" s="6">
        <v>12.33</v>
      </c>
      <c r="C16" s="6">
        <v>1.1839999999999999</v>
      </c>
      <c r="D16" s="6">
        <v>7.0999999999999994E-2</v>
      </c>
      <c r="E16" s="7">
        <v>76.400000000000006</v>
      </c>
      <c r="F16" s="7">
        <v>3.3</v>
      </c>
      <c r="G16" s="8">
        <v>0.40200000000000002</v>
      </c>
      <c r="H16" s="6">
        <v>4.9569999999999999</v>
      </c>
      <c r="I16" s="6">
        <v>1.468</v>
      </c>
      <c r="J16" s="6">
        <v>1.165</v>
      </c>
      <c r="K16" s="7">
        <v>80.790000000000006</v>
      </c>
      <c r="L16" s="7">
        <v>6.26</v>
      </c>
      <c r="M16" s="8">
        <v>0.29799999999999999</v>
      </c>
      <c r="N16" s="9">
        <f t="shared" si="0"/>
        <v>-7.3730000000000002</v>
      </c>
      <c r="O16" s="9">
        <f t="shared" si="1"/>
        <v>0.28400000000000003</v>
      </c>
      <c r="P16" s="9">
        <f t="shared" si="2"/>
        <v>1.0940000000000001</v>
      </c>
      <c r="Q16" s="10">
        <f t="shared" si="3"/>
        <v>4.3900000000000006</v>
      </c>
      <c r="R16" s="10">
        <f t="shared" si="4"/>
        <v>2.96</v>
      </c>
      <c r="S16" s="11">
        <f t="shared" si="5"/>
        <v>-0.10400000000000004</v>
      </c>
      <c r="T16" s="12">
        <f t="shared" si="6"/>
        <v>-0.59797242497972425</v>
      </c>
      <c r="U16" s="12">
        <f t="shared" si="7"/>
        <v>0.23986486486486491</v>
      </c>
      <c r="V16" s="12">
        <f t="shared" si="8"/>
        <v>15.408450704225356</v>
      </c>
      <c r="W16" s="12">
        <f t="shared" si="9"/>
        <v>5.7460732984293106E-2</v>
      </c>
      <c r="X16" s="12">
        <f t="shared" si="10"/>
        <v>0.89696969696969697</v>
      </c>
      <c r="Y16" s="13">
        <f t="shared" si="11"/>
        <v>-0.25870646766169159</v>
      </c>
    </row>
    <row r="17" spans="1:25" x14ac:dyDescent="0.25">
      <c r="A17" s="5" t="s">
        <v>23</v>
      </c>
      <c r="B17" s="6">
        <v>2.641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2.7669999999999999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0.12599999999999989</v>
      </c>
      <c r="O17" s="9">
        <f t="shared" si="1"/>
        <v>0</v>
      </c>
      <c r="P17" s="9">
        <f t="shared" si="2"/>
        <v>0</v>
      </c>
      <c r="Q17" s="10">
        <f t="shared" si="3"/>
        <v>0</v>
      </c>
      <c r="R17" s="10">
        <f t="shared" si="4"/>
        <v>0</v>
      </c>
      <c r="S17" s="11">
        <f t="shared" si="5"/>
        <v>0</v>
      </c>
      <c r="T17" s="12">
        <f t="shared" si="6"/>
        <v>4.7709201060204487E-2</v>
      </c>
      <c r="U17" s="12" t="str">
        <f t="shared" si="7"/>
        <v/>
      </c>
      <c r="V17" s="12" t="str">
        <f t="shared" si="8"/>
        <v/>
      </c>
      <c r="W17" s="12" t="str">
        <f t="shared" si="9"/>
        <v/>
      </c>
      <c r="X17" s="12" t="str">
        <f t="shared" si="10"/>
        <v/>
      </c>
      <c r="Y17" s="13" t="str">
        <f t="shared" si="11"/>
        <v/>
      </c>
    </row>
    <row r="18" spans="1:25" x14ac:dyDescent="0.25">
      <c r="A18" s="5" t="s">
        <v>24</v>
      </c>
      <c r="B18" s="6">
        <v>3.0270000000000001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3.0819999999999999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5.4999999999999716E-2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1.8169805087545399E-2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 x14ac:dyDescent="0.25">
      <c r="A19" s="5" t="s">
        <v>25</v>
      </c>
      <c r="B19" s="6">
        <v>4.8620000000000001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4.0529999999999999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-0.80900000000000016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-0.16639243109831348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 x14ac:dyDescent="0.25">
      <c r="A20" s="5" t="s">
        <v>26</v>
      </c>
      <c r="B20" s="6">
        <v>2.3380000000000001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2.5099999999999998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0.17199999999999971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7.3567151411462639E-2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 x14ac:dyDescent="0.25">
      <c r="A21" s="5" t="s">
        <v>27</v>
      </c>
      <c r="B21" s="6">
        <v>43.902999999999999</v>
      </c>
      <c r="C21" s="6">
        <v>2.6320000000000001</v>
      </c>
      <c r="D21" s="6">
        <v>0.81699999999999995</v>
      </c>
      <c r="E21" s="7">
        <v>0</v>
      </c>
      <c r="F21" s="7">
        <v>0</v>
      </c>
      <c r="G21" s="8">
        <v>0</v>
      </c>
      <c r="H21" s="6">
        <v>26.039000000000001</v>
      </c>
      <c r="I21" s="6">
        <v>2.5830000000000002</v>
      </c>
      <c r="J21" s="6">
        <v>1.911</v>
      </c>
      <c r="K21" s="7">
        <v>0</v>
      </c>
      <c r="L21" s="7">
        <v>0</v>
      </c>
      <c r="M21" s="8">
        <v>0</v>
      </c>
      <c r="N21" s="9">
        <f t="shared" si="0"/>
        <v>-17.863999999999997</v>
      </c>
      <c r="O21" s="9">
        <f t="shared" si="1"/>
        <v>-4.8999999999999932E-2</v>
      </c>
      <c r="P21" s="9">
        <f t="shared" si="2"/>
        <v>1.0940000000000001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-0.40689702298248409</v>
      </c>
      <c r="U21" s="12">
        <f t="shared" si="7"/>
        <v>-1.8617021276595702E-2</v>
      </c>
      <c r="V21" s="12">
        <f t="shared" si="8"/>
        <v>1.339045287637699</v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 x14ac:dyDescent="0.25">
      <c r="A22" s="5" t="s">
        <v>28</v>
      </c>
      <c r="B22" s="6">
        <v>-0.79800000000000004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-0.79800000000000004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1"/>
        <v>0</v>
      </c>
      <c r="P22" s="9">
        <f t="shared" si="2"/>
        <v>0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</v>
      </c>
      <c r="U22" s="12" t="str">
        <f t="shared" si="7"/>
        <v/>
      </c>
      <c r="V22" s="12" t="str">
        <f t="shared" si="8"/>
        <v/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 x14ac:dyDescent="0.25">
      <c r="A23" s="5" t="s">
        <v>29</v>
      </c>
      <c r="B23" s="6">
        <v>-0.73199999999999998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-0.73199999999999998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 x14ac:dyDescent="0.25">
      <c r="A24" s="5" t="s">
        <v>30</v>
      </c>
      <c r="B24" s="6">
        <v>-0.79800000000000004</v>
      </c>
      <c r="C24" s="6">
        <v>0</v>
      </c>
      <c r="D24" s="6">
        <v>0</v>
      </c>
      <c r="E24" s="7">
        <v>0</v>
      </c>
      <c r="F24" s="7">
        <v>0</v>
      </c>
      <c r="G24" s="8">
        <v>0.26200000000000001</v>
      </c>
      <c r="H24" s="6">
        <v>-0.79800000000000004</v>
      </c>
      <c r="I24" s="6">
        <v>0</v>
      </c>
      <c r="J24" s="6">
        <v>0</v>
      </c>
      <c r="K24" s="7">
        <v>0</v>
      </c>
      <c r="L24" s="7">
        <v>0</v>
      </c>
      <c r="M24" s="8">
        <v>0.43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0.16799999999999998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>
        <f t="shared" si="11"/>
        <v>0.64122137404580148</v>
      </c>
    </row>
    <row r="25" spans="1:25" x14ac:dyDescent="0.25">
      <c r="A25" s="5" t="s">
        <v>31</v>
      </c>
      <c r="B25" s="6">
        <v>-6.532</v>
      </c>
      <c r="C25" s="6">
        <v>-0.622</v>
      </c>
      <c r="D25" s="6">
        <v>-0.09</v>
      </c>
      <c r="E25" s="7">
        <v>0</v>
      </c>
      <c r="F25" s="7">
        <v>0</v>
      </c>
      <c r="G25" s="8">
        <v>0.26200000000000001</v>
      </c>
      <c r="H25" s="6">
        <v>-6.532</v>
      </c>
      <c r="I25" s="6">
        <v>-0.622</v>
      </c>
      <c r="J25" s="6">
        <v>-0.09</v>
      </c>
      <c r="K25" s="7">
        <v>0</v>
      </c>
      <c r="L25" s="7">
        <v>0</v>
      </c>
      <c r="M25" s="8">
        <v>0.43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0.16799999999999998</v>
      </c>
      <c r="T25" s="12">
        <f t="shared" si="6"/>
        <v>0</v>
      </c>
      <c r="U25" s="12">
        <f t="shared" si="7"/>
        <v>0</v>
      </c>
      <c r="V25" s="12">
        <f t="shared" si="8"/>
        <v>0</v>
      </c>
      <c r="W25" s="12" t="str">
        <f t="shared" si="9"/>
        <v/>
      </c>
      <c r="X25" s="12" t="str">
        <f t="shared" si="10"/>
        <v/>
      </c>
      <c r="Y25" s="13">
        <f t="shared" si="11"/>
        <v>0.64122137404580148</v>
      </c>
    </row>
    <row r="26" spans="1:25" x14ac:dyDescent="0.25">
      <c r="A26" s="5" t="s">
        <v>32</v>
      </c>
      <c r="B26" s="6">
        <v>-0.73199999999999998</v>
      </c>
      <c r="C26" s="6">
        <v>0</v>
      </c>
      <c r="D26" s="6">
        <v>0</v>
      </c>
      <c r="E26" s="7">
        <v>0</v>
      </c>
      <c r="F26" s="7">
        <v>0</v>
      </c>
      <c r="G26" s="8">
        <v>0.22800000000000001</v>
      </c>
      <c r="H26" s="6">
        <v>-0.73199999999999998</v>
      </c>
      <c r="I26" s="6">
        <v>0</v>
      </c>
      <c r="J26" s="6">
        <v>0</v>
      </c>
      <c r="K26" s="7">
        <v>0</v>
      </c>
      <c r="L26" s="7">
        <v>0</v>
      </c>
      <c r="M26" s="8">
        <v>0.39700000000000002</v>
      </c>
      <c r="N26" s="9">
        <f t="shared" si="0"/>
        <v>0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0.16900000000000001</v>
      </c>
      <c r="T26" s="12">
        <f t="shared" si="6"/>
        <v>0</v>
      </c>
      <c r="U26" s="12" t="str">
        <f t="shared" si="7"/>
        <v/>
      </c>
      <c r="V26" s="12" t="str">
        <f t="shared" si="8"/>
        <v/>
      </c>
      <c r="W26" s="12" t="str">
        <f t="shared" si="9"/>
        <v/>
      </c>
      <c r="X26" s="12" t="str">
        <f t="shared" si="10"/>
        <v/>
      </c>
      <c r="Y26" s="13">
        <f t="shared" si="11"/>
        <v>0.74122807017543857</v>
      </c>
    </row>
    <row r="27" spans="1:25" x14ac:dyDescent="0.25">
      <c r="A27" s="5" t="s">
        <v>33</v>
      </c>
      <c r="B27" s="6">
        <v>-5.9870000000000001</v>
      </c>
      <c r="C27" s="6">
        <v>-0.56899999999999995</v>
      </c>
      <c r="D27" s="6">
        <v>-8.4000000000000005E-2</v>
      </c>
      <c r="E27" s="7">
        <v>0</v>
      </c>
      <c r="F27" s="7">
        <v>0</v>
      </c>
      <c r="G27" s="8">
        <v>0.22800000000000001</v>
      </c>
      <c r="H27" s="6">
        <v>-5.9870000000000001</v>
      </c>
      <c r="I27" s="6">
        <v>-0.56899999999999995</v>
      </c>
      <c r="J27" s="6">
        <v>-8.4000000000000005E-2</v>
      </c>
      <c r="K27" s="7">
        <v>0</v>
      </c>
      <c r="L27" s="7">
        <v>0</v>
      </c>
      <c r="M27" s="8">
        <v>0.39700000000000002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0.16900000000000001</v>
      </c>
      <c r="T27" s="12">
        <f t="shared" si="6"/>
        <v>0</v>
      </c>
      <c r="U27" s="12">
        <f t="shared" si="7"/>
        <v>0</v>
      </c>
      <c r="V27" s="12">
        <f t="shared" si="8"/>
        <v>0</v>
      </c>
      <c r="W27" s="12" t="str">
        <f t="shared" si="9"/>
        <v/>
      </c>
      <c r="X27" s="12" t="str">
        <f t="shared" si="10"/>
        <v/>
      </c>
      <c r="Y27" s="13">
        <f t="shared" si="11"/>
        <v>0.74122807017543857</v>
      </c>
    </row>
    <row r="28" spans="1:25" x14ac:dyDescent="0.25">
      <c r="A28" s="5" t="s">
        <v>34</v>
      </c>
      <c r="B28" s="6">
        <v>-0.49299999999999999</v>
      </c>
      <c r="C28" s="6">
        <v>0</v>
      </c>
      <c r="D28" s="6">
        <v>0</v>
      </c>
      <c r="E28" s="7">
        <v>37.549999999999997</v>
      </c>
      <c r="F28" s="7">
        <v>0</v>
      </c>
      <c r="G28" s="8">
        <v>0.186</v>
      </c>
      <c r="H28" s="6">
        <v>-0.49299999999999999</v>
      </c>
      <c r="I28" s="6">
        <v>0</v>
      </c>
      <c r="J28" s="6">
        <v>0</v>
      </c>
      <c r="K28" s="7">
        <v>41.93</v>
      </c>
      <c r="L28" s="7">
        <v>0</v>
      </c>
      <c r="M28" s="8">
        <v>0.35499999999999998</v>
      </c>
      <c r="N28" s="9">
        <f t="shared" si="0"/>
        <v>0</v>
      </c>
      <c r="O28" s="9">
        <f t="shared" si="1"/>
        <v>0</v>
      </c>
      <c r="P28" s="9">
        <f t="shared" si="2"/>
        <v>0</v>
      </c>
      <c r="Q28" s="10">
        <f t="shared" si="3"/>
        <v>4.3800000000000026</v>
      </c>
      <c r="R28" s="10">
        <f t="shared" si="4"/>
        <v>0</v>
      </c>
      <c r="S28" s="11">
        <f t="shared" si="5"/>
        <v>0.16899999999999998</v>
      </c>
      <c r="T28" s="12">
        <f t="shared" si="6"/>
        <v>0</v>
      </c>
      <c r="U28" s="12" t="str">
        <f t="shared" si="7"/>
        <v/>
      </c>
      <c r="V28" s="12" t="str">
        <f t="shared" si="8"/>
        <v/>
      </c>
      <c r="W28" s="12">
        <f t="shared" si="9"/>
        <v>0.11664447403462064</v>
      </c>
      <c r="X28" s="12" t="str">
        <f t="shared" si="10"/>
        <v/>
      </c>
      <c r="Y28" s="13">
        <f t="shared" si="11"/>
        <v>0.90860215053763427</v>
      </c>
    </row>
    <row r="29" spans="1:25" x14ac:dyDescent="0.25">
      <c r="A29" s="5" t="s">
        <v>35</v>
      </c>
      <c r="B29" s="6">
        <v>-4.0339999999999998</v>
      </c>
      <c r="C29" s="6">
        <v>-0.379</v>
      </c>
      <c r="D29" s="6">
        <v>-6.0999999999999999E-2</v>
      </c>
      <c r="E29" s="7">
        <v>37.549999999999997</v>
      </c>
      <c r="F29" s="7">
        <v>0</v>
      </c>
      <c r="G29" s="8">
        <v>0.186</v>
      </c>
      <c r="H29" s="6">
        <v>-4.0339999999999998</v>
      </c>
      <c r="I29" s="6">
        <v>-0.379</v>
      </c>
      <c r="J29" s="6">
        <v>-6.0999999999999999E-2</v>
      </c>
      <c r="K29" s="7">
        <v>41.93</v>
      </c>
      <c r="L29" s="7">
        <v>0</v>
      </c>
      <c r="M29" s="8">
        <v>0.35499999999999998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4.3800000000000026</v>
      </c>
      <c r="R29" s="10">
        <f t="shared" si="4"/>
        <v>0</v>
      </c>
      <c r="S29" s="11">
        <f t="shared" si="5"/>
        <v>0.16899999999999998</v>
      </c>
      <c r="T29" s="12">
        <f t="shared" si="6"/>
        <v>0</v>
      </c>
      <c r="U29" s="12">
        <f t="shared" si="7"/>
        <v>0</v>
      </c>
      <c r="V29" s="12">
        <f t="shared" si="8"/>
        <v>0</v>
      </c>
      <c r="W29" s="12">
        <f t="shared" si="9"/>
        <v>0.11664447403462064</v>
      </c>
      <c r="X29" s="12" t="str">
        <f t="shared" si="10"/>
        <v/>
      </c>
      <c r="Y29" s="13">
        <f t="shared" si="11"/>
        <v>0.90860215053763427</v>
      </c>
    </row>
    <row r="30" spans="1:25" x14ac:dyDescent="0.25">
      <c r="A30" s="5" t="s">
        <v>36</v>
      </c>
      <c r="B30" s="6">
        <v>2.3620000000000001</v>
      </c>
      <c r="C30" s="6">
        <v>0</v>
      </c>
      <c r="D30" s="6">
        <v>0</v>
      </c>
      <c r="E30" s="7">
        <v>2.78</v>
      </c>
      <c r="F30" s="7">
        <v>0</v>
      </c>
      <c r="G30" s="8">
        <v>0</v>
      </c>
      <c r="H30" s="6">
        <v>1.8440000000000001</v>
      </c>
      <c r="I30" s="6">
        <v>0</v>
      </c>
      <c r="J30" s="6">
        <v>0</v>
      </c>
      <c r="K30" s="7">
        <v>5.77</v>
      </c>
      <c r="L30" s="7">
        <v>0</v>
      </c>
      <c r="M30" s="8">
        <v>0</v>
      </c>
      <c r="N30" s="9">
        <f t="shared" si="0"/>
        <v>-0.51800000000000002</v>
      </c>
      <c r="O30" s="9">
        <f t="shared" si="1"/>
        <v>0</v>
      </c>
      <c r="P30" s="9">
        <f t="shared" si="2"/>
        <v>0</v>
      </c>
      <c r="Q30" s="10">
        <f t="shared" si="3"/>
        <v>2.9899999999999998</v>
      </c>
      <c r="R30" s="10">
        <f t="shared" si="4"/>
        <v>0</v>
      </c>
      <c r="S30" s="11">
        <f t="shared" si="5"/>
        <v>0</v>
      </c>
      <c r="T30" s="12">
        <f t="shared" si="6"/>
        <v>-0.21930567315834038</v>
      </c>
      <c r="U30" s="12" t="str">
        <f t="shared" si="7"/>
        <v/>
      </c>
      <c r="V30" s="12" t="str">
        <f t="shared" si="8"/>
        <v/>
      </c>
      <c r="W30" s="12">
        <f t="shared" si="9"/>
        <v>1.0755395683453237</v>
      </c>
      <c r="X30" s="12" t="str">
        <f t="shared" si="10"/>
        <v/>
      </c>
      <c r="Y30" s="13" t="str">
        <f t="shared" si="11"/>
        <v/>
      </c>
    </row>
    <row r="31" spans="1:25" x14ac:dyDescent="0.25">
      <c r="A31" s="5" t="s">
        <v>37</v>
      </c>
      <c r="B31" s="6">
        <v>2.5859999999999999</v>
      </c>
      <c r="C31" s="6">
        <v>0.14199999999999999</v>
      </c>
      <c r="D31" s="6">
        <v>0</v>
      </c>
      <c r="E31" s="7">
        <v>2.78</v>
      </c>
      <c r="F31" s="7">
        <v>0</v>
      </c>
      <c r="G31" s="8">
        <v>0</v>
      </c>
      <c r="H31" s="6">
        <v>1.927</v>
      </c>
      <c r="I31" s="6">
        <v>0.85599999999999998</v>
      </c>
      <c r="J31" s="6">
        <v>0</v>
      </c>
      <c r="K31" s="7">
        <v>5.77</v>
      </c>
      <c r="L31" s="7">
        <v>0</v>
      </c>
      <c r="M31" s="8">
        <v>0</v>
      </c>
      <c r="N31" s="9">
        <f t="shared" si="0"/>
        <v>-0.65899999999999981</v>
      </c>
      <c r="O31" s="9">
        <f t="shared" si="1"/>
        <v>0.71399999999999997</v>
      </c>
      <c r="P31" s="9">
        <f t="shared" si="2"/>
        <v>0</v>
      </c>
      <c r="Q31" s="10">
        <f t="shared" si="3"/>
        <v>2.9899999999999998</v>
      </c>
      <c r="R31" s="10">
        <f t="shared" si="4"/>
        <v>0</v>
      </c>
      <c r="S31" s="11">
        <f t="shared" si="5"/>
        <v>0</v>
      </c>
      <c r="T31" s="12">
        <f t="shared" si="6"/>
        <v>-0.25483372003093574</v>
      </c>
      <c r="U31" s="12">
        <f t="shared" si="7"/>
        <v>5.0281690140845079</v>
      </c>
      <c r="V31" s="12" t="str">
        <f t="shared" si="8"/>
        <v/>
      </c>
      <c r="W31" s="12">
        <f t="shared" si="9"/>
        <v>1.0755395683453237</v>
      </c>
      <c r="X31" s="12" t="str">
        <f t="shared" si="10"/>
        <v/>
      </c>
      <c r="Y31" s="13" t="str">
        <f t="shared" si="11"/>
        <v/>
      </c>
    </row>
    <row r="32" spans="1:25" x14ac:dyDescent="0.25">
      <c r="A32" s="5" t="s">
        <v>38</v>
      </c>
      <c r="B32" s="6">
        <v>0.214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0.875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0.66100000000000003</v>
      </c>
      <c r="O32" s="9">
        <f t="shared" si="1"/>
        <v>0</v>
      </c>
      <c r="P32" s="9">
        <f t="shared" si="2"/>
        <v>0</v>
      </c>
      <c r="Q32" s="10">
        <f t="shared" si="3"/>
        <v>0</v>
      </c>
      <c r="R32" s="10">
        <f t="shared" si="4"/>
        <v>0</v>
      </c>
      <c r="S32" s="11">
        <f t="shared" si="5"/>
        <v>0</v>
      </c>
      <c r="T32" s="12">
        <f t="shared" si="6"/>
        <v>3.0887850467289724</v>
      </c>
      <c r="U32" s="12" t="str">
        <f t="shared" si="7"/>
        <v/>
      </c>
      <c r="V32" s="12" t="str">
        <f t="shared" si="8"/>
        <v/>
      </c>
      <c r="W32" s="12" t="str">
        <f t="shared" si="9"/>
        <v/>
      </c>
      <c r="X32" s="12" t="str">
        <f t="shared" si="10"/>
        <v/>
      </c>
      <c r="Y32" s="13" t="str">
        <f t="shared" si="11"/>
        <v/>
      </c>
    </row>
    <row r="33" spans="1:25" x14ac:dyDescent="0.25">
      <c r="A33" s="5" t="s">
        <v>39</v>
      </c>
      <c r="B33" s="6">
        <v>1.895</v>
      </c>
      <c r="C33" s="6">
        <v>0</v>
      </c>
      <c r="D33" s="6">
        <v>0</v>
      </c>
      <c r="E33" s="7">
        <v>4.83</v>
      </c>
      <c r="F33" s="7">
        <v>0</v>
      </c>
      <c r="G33" s="8">
        <v>0</v>
      </c>
      <c r="H33" s="6">
        <v>1.629</v>
      </c>
      <c r="I33" s="6">
        <v>0</v>
      </c>
      <c r="J33" s="6">
        <v>0</v>
      </c>
      <c r="K33" s="7">
        <v>7.82</v>
      </c>
      <c r="L33" s="7">
        <v>0</v>
      </c>
      <c r="M33" s="8">
        <v>0</v>
      </c>
      <c r="N33" s="9">
        <f t="shared" si="0"/>
        <v>-0.26600000000000001</v>
      </c>
      <c r="O33" s="9">
        <f t="shared" si="1"/>
        <v>0</v>
      </c>
      <c r="P33" s="9">
        <f t="shared" si="2"/>
        <v>0</v>
      </c>
      <c r="Q33" s="10">
        <f t="shared" si="3"/>
        <v>2.99</v>
      </c>
      <c r="R33" s="10">
        <f t="shared" si="4"/>
        <v>0</v>
      </c>
      <c r="S33" s="11">
        <f t="shared" si="5"/>
        <v>0</v>
      </c>
      <c r="T33" s="12">
        <f t="shared" si="6"/>
        <v>-0.14036939313984165</v>
      </c>
      <c r="U33" s="12" t="str">
        <f t="shared" si="7"/>
        <v/>
      </c>
      <c r="V33" s="12" t="str">
        <f t="shared" si="8"/>
        <v/>
      </c>
      <c r="W33" s="12">
        <f t="shared" si="9"/>
        <v>0.61904761904761907</v>
      </c>
      <c r="X33" s="12" t="str">
        <f t="shared" si="10"/>
        <v/>
      </c>
      <c r="Y33" s="13" t="str">
        <f t="shared" si="11"/>
        <v/>
      </c>
    </row>
    <row r="34" spans="1:25" x14ac:dyDescent="0.25">
      <c r="A34" s="5" t="s">
        <v>40</v>
      </c>
      <c r="B34" s="6">
        <v>2.4369999999999998</v>
      </c>
      <c r="C34" s="6">
        <v>0.18099999999999999</v>
      </c>
      <c r="D34" s="6">
        <v>0</v>
      </c>
      <c r="E34" s="7">
        <v>4.83</v>
      </c>
      <c r="F34" s="7">
        <v>0</v>
      </c>
      <c r="G34" s="8">
        <v>0</v>
      </c>
      <c r="H34" s="6">
        <v>1.859</v>
      </c>
      <c r="I34" s="6">
        <v>0.878</v>
      </c>
      <c r="J34" s="6">
        <v>0</v>
      </c>
      <c r="K34" s="7">
        <v>7.82</v>
      </c>
      <c r="L34" s="7">
        <v>0</v>
      </c>
      <c r="M34" s="8">
        <v>0</v>
      </c>
      <c r="N34" s="9">
        <f t="shared" si="0"/>
        <v>-0.57799999999999985</v>
      </c>
      <c r="O34" s="9">
        <f t="shared" si="1"/>
        <v>0.69700000000000006</v>
      </c>
      <c r="P34" s="9">
        <f t="shared" si="2"/>
        <v>0</v>
      </c>
      <c r="Q34" s="10">
        <f t="shared" si="3"/>
        <v>2.99</v>
      </c>
      <c r="R34" s="10">
        <f t="shared" si="4"/>
        <v>0</v>
      </c>
      <c r="S34" s="11">
        <f t="shared" si="5"/>
        <v>0</v>
      </c>
      <c r="T34" s="12">
        <f t="shared" si="6"/>
        <v>-0.23717685679113665</v>
      </c>
      <c r="U34" s="12">
        <f t="shared" si="7"/>
        <v>3.8508287292817682</v>
      </c>
      <c r="V34" s="12" t="str">
        <f t="shared" si="8"/>
        <v/>
      </c>
      <c r="W34" s="12">
        <f t="shared" si="9"/>
        <v>0.61904761904761907</v>
      </c>
      <c r="X34" s="12" t="str">
        <f t="shared" si="10"/>
        <v/>
      </c>
      <c r="Y34" s="13" t="str">
        <f t="shared" si="11"/>
        <v/>
      </c>
    </row>
    <row r="35" spans="1:25" ht="30" x14ac:dyDescent="0.25">
      <c r="A35" s="5" t="s">
        <v>41</v>
      </c>
      <c r="B35" s="6">
        <v>0.223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0.878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0.65500000000000003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>
        <f t="shared" si="6"/>
        <v>2.9372197309417039</v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 x14ac:dyDescent="0.25">
      <c r="A36" s="5" t="s">
        <v>42</v>
      </c>
      <c r="B36" s="6">
        <v>2.3450000000000002</v>
      </c>
      <c r="C36" s="6">
        <v>0.106</v>
      </c>
      <c r="D36" s="6">
        <v>0</v>
      </c>
      <c r="E36" s="7">
        <v>32.79</v>
      </c>
      <c r="F36" s="7">
        <v>0</v>
      </c>
      <c r="G36" s="8">
        <v>0</v>
      </c>
      <c r="H36" s="6">
        <v>1.8160000000000001</v>
      </c>
      <c r="I36" s="6">
        <v>0.84399999999999997</v>
      </c>
      <c r="J36" s="6">
        <v>0</v>
      </c>
      <c r="K36" s="7">
        <v>35.78</v>
      </c>
      <c r="L36" s="7">
        <v>0</v>
      </c>
      <c r="M36" s="8">
        <v>0</v>
      </c>
      <c r="N36" s="9">
        <f t="shared" si="0"/>
        <v>-0.52900000000000014</v>
      </c>
      <c r="O36" s="9">
        <f t="shared" si="1"/>
        <v>0.73799999999999999</v>
      </c>
      <c r="P36" s="9">
        <f t="shared" si="2"/>
        <v>0</v>
      </c>
      <c r="Q36" s="10">
        <f t="shared" si="3"/>
        <v>2.990000000000002</v>
      </c>
      <c r="R36" s="10">
        <f t="shared" si="4"/>
        <v>0</v>
      </c>
      <c r="S36" s="11">
        <f t="shared" si="5"/>
        <v>0</v>
      </c>
      <c r="T36" s="12">
        <f t="shared" si="6"/>
        <v>-0.22558635394456295</v>
      </c>
      <c r="U36" s="12">
        <f t="shared" si="7"/>
        <v>6.9622641509433958</v>
      </c>
      <c r="V36" s="12" t="str">
        <f t="shared" si="8"/>
        <v/>
      </c>
      <c r="W36" s="12">
        <f t="shared" si="9"/>
        <v>9.1186337297956666E-2</v>
      </c>
      <c r="X36" s="12" t="str">
        <f t="shared" si="10"/>
        <v/>
      </c>
      <c r="Y36" s="13" t="str">
        <f t="shared" si="11"/>
        <v/>
      </c>
    </row>
    <row r="37" spans="1:25" x14ac:dyDescent="0.25">
      <c r="A37" s="5" t="s">
        <v>43</v>
      </c>
      <c r="B37" s="6">
        <v>11.146000000000001</v>
      </c>
      <c r="C37" s="6">
        <v>1.0720000000000001</v>
      </c>
      <c r="D37" s="6">
        <v>7.5999999999999998E-2</v>
      </c>
      <c r="E37" s="7">
        <v>6.95</v>
      </c>
      <c r="F37" s="7">
        <v>1.89</v>
      </c>
      <c r="G37" s="8">
        <v>0.38700000000000001</v>
      </c>
      <c r="H37" s="6">
        <v>5.4480000000000004</v>
      </c>
      <c r="I37" s="6">
        <v>1.2</v>
      </c>
      <c r="J37" s="6">
        <v>0.82</v>
      </c>
      <c r="K37" s="7">
        <v>9.94</v>
      </c>
      <c r="L37" s="7">
        <v>3.91</v>
      </c>
      <c r="M37" s="8">
        <v>0.28199999999999997</v>
      </c>
      <c r="N37" s="9">
        <f t="shared" ref="N37:N68" si="12">H37-B37</f>
        <v>-5.6980000000000004</v>
      </c>
      <c r="O37" s="9">
        <f t="shared" ref="O37:O68" si="13">I37-C37</f>
        <v>0.12799999999999989</v>
      </c>
      <c r="P37" s="9">
        <f t="shared" ref="P37:P68" si="14">J37-D37</f>
        <v>0.74399999999999999</v>
      </c>
      <c r="Q37" s="10">
        <f t="shared" ref="Q37:Q68" si="15">K37-E37</f>
        <v>2.9899999999999993</v>
      </c>
      <c r="R37" s="10">
        <f t="shared" ref="R37:R68" si="16">L37-F37</f>
        <v>2.0200000000000005</v>
      </c>
      <c r="S37" s="11">
        <f t="shared" ref="S37:S68" si="17">M37-G37</f>
        <v>-0.10500000000000004</v>
      </c>
      <c r="T37" s="12">
        <f t="shared" ref="T37:T68" si="18">IF(B37,H37/B37-1,"")</f>
        <v>-0.5112147855732998</v>
      </c>
      <c r="U37" s="12">
        <f t="shared" ref="U37:U68" si="19">IF(C37,I37/C37-1,"")</f>
        <v>0.11940298507462677</v>
      </c>
      <c r="V37" s="12">
        <f t="shared" ref="V37:V68" si="20">IF(D37,J37/D37-1,"")</f>
        <v>9.7894736842105257</v>
      </c>
      <c r="W37" s="12">
        <f t="shared" ref="W37:W68" si="21">IF(E37,K37/E37-1,"")</f>
        <v>0.43021582733812935</v>
      </c>
      <c r="X37" s="12">
        <f t="shared" ref="X37:X68" si="22">IF(F37,L37/F37-1,"")</f>
        <v>1.0687830687830688</v>
      </c>
      <c r="Y37" s="13">
        <f t="shared" ref="Y37:Y68" si="23">IF(G37,M37/G37-1,"")</f>
        <v>-0.27131782945736438</v>
      </c>
    </row>
    <row r="38" spans="1:25" x14ac:dyDescent="0.25">
      <c r="A38" s="5" t="s">
        <v>44</v>
      </c>
      <c r="B38" s="6">
        <v>1.798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1.8839999999999999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12"/>
        <v>8.5999999999999854E-2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>
        <f t="shared" si="18"/>
        <v>4.7830923248053381E-2</v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 x14ac:dyDescent="0.25">
      <c r="A39" s="5" t="s">
        <v>45</v>
      </c>
      <c r="B39" s="6">
        <v>2.0609999999999999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2.0979999999999999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12"/>
        <v>3.6999999999999922E-2</v>
      </c>
      <c r="O39" s="9">
        <f t="shared" si="13"/>
        <v>0</v>
      </c>
      <c r="P39" s="9">
        <f t="shared" si="14"/>
        <v>0</v>
      </c>
      <c r="Q39" s="10">
        <f t="shared" si="15"/>
        <v>0</v>
      </c>
      <c r="R39" s="10">
        <f t="shared" si="16"/>
        <v>0</v>
      </c>
      <c r="S39" s="11">
        <f t="shared" si="17"/>
        <v>0</v>
      </c>
      <c r="T39" s="12">
        <f t="shared" si="18"/>
        <v>1.7952450266860653E-2</v>
      </c>
      <c r="U39" s="12" t="str">
        <f t="shared" si="19"/>
        <v/>
      </c>
      <c r="V39" s="12" t="str">
        <f t="shared" si="20"/>
        <v/>
      </c>
      <c r="W39" s="12" t="str">
        <f t="shared" si="21"/>
        <v/>
      </c>
      <c r="X39" s="12" t="str">
        <f t="shared" si="22"/>
        <v/>
      </c>
      <c r="Y39" s="13" t="str">
        <f t="shared" si="23"/>
        <v/>
      </c>
    </row>
    <row r="40" spans="1:25" x14ac:dyDescent="0.25">
      <c r="A40" s="5" t="s">
        <v>46</v>
      </c>
      <c r="B40" s="6">
        <v>3.31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2.7589999999999999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12"/>
        <v>-0.55100000000000016</v>
      </c>
      <c r="O40" s="9">
        <f t="shared" si="13"/>
        <v>0</v>
      </c>
      <c r="P40" s="9">
        <f t="shared" si="14"/>
        <v>0</v>
      </c>
      <c r="Q40" s="10">
        <f t="shared" si="15"/>
        <v>0</v>
      </c>
      <c r="R40" s="10">
        <f t="shared" si="16"/>
        <v>0</v>
      </c>
      <c r="S40" s="11">
        <f t="shared" si="17"/>
        <v>0</v>
      </c>
      <c r="T40" s="12">
        <f t="shared" si="18"/>
        <v>-0.16646525679758317</v>
      </c>
      <c r="U40" s="12" t="str">
        <f t="shared" si="19"/>
        <v/>
      </c>
      <c r="V40" s="12" t="str">
        <f t="shared" si="20"/>
        <v/>
      </c>
      <c r="W40" s="12" t="str">
        <f t="shared" si="21"/>
        <v/>
      </c>
      <c r="X40" s="12" t="str">
        <f t="shared" si="22"/>
        <v/>
      </c>
      <c r="Y40" s="13" t="str">
        <f t="shared" si="23"/>
        <v/>
      </c>
    </row>
    <row r="41" spans="1:25" x14ac:dyDescent="0.25">
      <c r="A41" s="5" t="s">
        <v>47</v>
      </c>
      <c r="B41" s="6">
        <v>1.5920000000000001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1.7090000000000001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0.11699999999999999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7.3492462311557816E-2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 x14ac:dyDescent="0.25">
      <c r="A42" s="5" t="s">
        <v>48</v>
      </c>
      <c r="B42" s="6">
        <v>29.89</v>
      </c>
      <c r="C42" s="6">
        <v>1.792</v>
      </c>
      <c r="D42" s="6">
        <v>0.55600000000000005</v>
      </c>
      <c r="E42" s="7">
        <v>0</v>
      </c>
      <c r="F42" s="7">
        <v>0</v>
      </c>
      <c r="G42" s="8">
        <v>0</v>
      </c>
      <c r="H42" s="6">
        <v>17.728000000000002</v>
      </c>
      <c r="I42" s="6">
        <v>1.7589999999999999</v>
      </c>
      <c r="J42" s="6">
        <v>1.3009999999999999</v>
      </c>
      <c r="K42" s="7">
        <v>0</v>
      </c>
      <c r="L42" s="7">
        <v>0</v>
      </c>
      <c r="M42" s="8">
        <v>0</v>
      </c>
      <c r="N42" s="9">
        <f t="shared" si="12"/>
        <v>-12.161999999999999</v>
      </c>
      <c r="O42" s="9">
        <f t="shared" si="13"/>
        <v>-3.300000000000014E-2</v>
      </c>
      <c r="P42" s="9">
        <f t="shared" si="14"/>
        <v>0.74499999999999988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-0.40689193710270988</v>
      </c>
      <c r="U42" s="12">
        <f t="shared" si="19"/>
        <v>-1.8415178571428603E-2</v>
      </c>
      <c r="V42" s="12">
        <f t="shared" si="20"/>
        <v>1.3399280575539567</v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 x14ac:dyDescent="0.25">
      <c r="A43" s="5" t="s">
        <v>49</v>
      </c>
      <c r="B43" s="6">
        <v>-0.79800000000000004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-0.79800000000000004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 x14ac:dyDescent="0.25">
      <c r="A44" s="5" t="s">
        <v>50</v>
      </c>
      <c r="B44" s="6">
        <v>-0.79800000000000004</v>
      </c>
      <c r="C44" s="6">
        <v>0</v>
      </c>
      <c r="D44" s="6">
        <v>0</v>
      </c>
      <c r="E44" s="7">
        <v>0</v>
      </c>
      <c r="F44" s="7">
        <v>0</v>
      </c>
      <c r="G44" s="8">
        <v>0.26200000000000001</v>
      </c>
      <c r="H44" s="6">
        <v>-0.79800000000000004</v>
      </c>
      <c r="I44" s="6">
        <v>0</v>
      </c>
      <c r="J44" s="6">
        <v>0</v>
      </c>
      <c r="K44" s="7">
        <v>0</v>
      </c>
      <c r="L44" s="7">
        <v>0</v>
      </c>
      <c r="M44" s="8">
        <v>0.43</v>
      </c>
      <c r="N44" s="9">
        <f t="shared" si="12"/>
        <v>0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0.16799999999999998</v>
      </c>
      <c r="T44" s="12">
        <f t="shared" si="18"/>
        <v>0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>
        <f t="shared" si="23"/>
        <v>0.64122137404580148</v>
      </c>
    </row>
    <row r="45" spans="1:25" x14ac:dyDescent="0.25">
      <c r="A45" s="5" t="s">
        <v>51</v>
      </c>
      <c r="B45" s="6">
        <v>-6.532</v>
      </c>
      <c r="C45" s="6">
        <v>-0.622</v>
      </c>
      <c r="D45" s="6">
        <v>-0.09</v>
      </c>
      <c r="E45" s="7">
        <v>0</v>
      </c>
      <c r="F45" s="7">
        <v>0</v>
      </c>
      <c r="G45" s="8">
        <v>0.26200000000000001</v>
      </c>
      <c r="H45" s="6">
        <v>-6.532</v>
      </c>
      <c r="I45" s="6">
        <v>-0.622</v>
      </c>
      <c r="J45" s="6">
        <v>-0.09</v>
      </c>
      <c r="K45" s="7">
        <v>0</v>
      </c>
      <c r="L45" s="7">
        <v>0</v>
      </c>
      <c r="M45" s="8">
        <v>0.43</v>
      </c>
      <c r="N45" s="9">
        <f t="shared" si="12"/>
        <v>0</v>
      </c>
      <c r="O45" s="9">
        <f t="shared" si="13"/>
        <v>0</v>
      </c>
      <c r="P45" s="9">
        <f t="shared" si="14"/>
        <v>0</v>
      </c>
      <c r="Q45" s="10">
        <f t="shared" si="15"/>
        <v>0</v>
      </c>
      <c r="R45" s="10">
        <f t="shared" si="16"/>
        <v>0</v>
      </c>
      <c r="S45" s="11">
        <f t="shared" si="17"/>
        <v>0.16799999999999998</v>
      </c>
      <c r="T45" s="12">
        <f t="shared" si="18"/>
        <v>0</v>
      </c>
      <c r="U45" s="12">
        <f t="shared" si="19"/>
        <v>0</v>
      </c>
      <c r="V45" s="12">
        <f t="shared" si="20"/>
        <v>0</v>
      </c>
      <c r="W45" s="12" t="str">
        <f t="shared" si="21"/>
        <v/>
      </c>
      <c r="X45" s="12" t="str">
        <f t="shared" si="22"/>
        <v/>
      </c>
      <c r="Y45" s="13">
        <f t="shared" si="23"/>
        <v>0.64122137404580148</v>
      </c>
    </row>
    <row r="46" spans="1:25" x14ac:dyDescent="0.25">
      <c r="A46" s="5" t="s">
        <v>52</v>
      </c>
      <c r="B46" s="6">
        <v>1.137</v>
      </c>
      <c r="C46" s="6">
        <v>0</v>
      </c>
      <c r="D46" s="6">
        <v>0</v>
      </c>
      <c r="E46" s="7">
        <v>1.34</v>
      </c>
      <c r="F46" s="7">
        <v>0</v>
      </c>
      <c r="G46" s="8">
        <v>0</v>
      </c>
      <c r="H46" s="6">
        <v>0.88800000000000001</v>
      </c>
      <c r="I46" s="6">
        <v>0</v>
      </c>
      <c r="J46" s="6">
        <v>0</v>
      </c>
      <c r="K46" s="7">
        <v>2.78</v>
      </c>
      <c r="L46" s="7">
        <v>0</v>
      </c>
      <c r="M46" s="8">
        <v>0</v>
      </c>
      <c r="N46" s="9">
        <f t="shared" si="12"/>
        <v>-0.249</v>
      </c>
      <c r="O46" s="9">
        <f t="shared" si="13"/>
        <v>0</v>
      </c>
      <c r="P46" s="9">
        <f t="shared" si="14"/>
        <v>0</v>
      </c>
      <c r="Q46" s="10">
        <f t="shared" si="15"/>
        <v>1.4399999999999997</v>
      </c>
      <c r="R46" s="10">
        <f t="shared" si="16"/>
        <v>0</v>
      </c>
      <c r="S46" s="11">
        <f t="shared" si="17"/>
        <v>0</v>
      </c>
      <c r="T46" s="12">
        <f t="shared" si="18"/>
        <v>-0.21899736147757254</v>
      </c>
      <c r="U46" s="12" t="str">
        <f t="shared" si="19"/>
        <v/>
      </c>
      <c r="V46" s="12" t="str">
        <f t="shared" si="20"/>
        <v/>
      </c>
      <c r="W46" s="12">
        <f t="shared" si="21"/>
        <v>1.0746268656716413</v>
      </c>
      <c r="X46" s="12" t="str">
        <f t="shared" si="22"/>
        <v/>
      </c>
      <c r="Y46" s="13" t="str">
        <f t="shared" si="23"/>
        <v/>
      </c>
    </row>
    <row r="47" spans="1:25" x14ac:dyDescent="0.25">
      <c r="A47" s="5" t="s">
        <v>53</v>
      </c>
      <c r="B47" s="6">
        <v>1.2450000000000001</v>
      </c>
      <c r="C47" s="6">
        <v>6.8000000000000005E-2</v>
      </c>
      <c r="D47" s="6">
        <v>0</v>
      </c>
      <c r="E47" s="7">
        <v>1.34</v>
      </c>
      <c r="F47" s="7">
        <v>0</v>
      </c>
      <c r="G47" s="8">
        <v>0</v>
      </c>
      <c r="H47" s="6">
        <v>0.92800000000000005</v>
      </c>
      <c r="I47" s="6">
        <v>0.41199999999999998</v>
      </c>
      <c r="J47" s="6">
        <v>0</v>
      </c>
      <c r="K47" s="7">
        <v>2.78</v>
      </c>
      <c r="L47" s="7">
        <v>0</v>
      </c>
      <c r="M47" s="8">
        <v>0</v>
      </c>
      <c r="N47" s="9">
        <f t="shared" si="12"/>
        <v>-0.31700000000000006</v>
      </c>
      <c r="O47" s="9">
        <f t="shared" si="13"/>
        <v>0.34399999999999997</v>
      </c>
      <c r="P47" s="9">
        <f t="shared" si="14"/>
        <v>0</v>
      </c>
      <c r="Q47" s="10">
        <f t="shared" si="15"/>
        <v>1.4399999999999997</v>
      </c>
      <c r="R47" s="10">
        <f t="shared" si="16"/>
        <v>0</v>
      </c>
      <c r="S47" s="11">
        <f t="shared" si="17"/>
        <v>0</v>
      </c>
      <c r="T47" s="12">
        <f t="shared" si="18"/>
        <v>-0.25461847389558234</v>
      </c>
      <c r="U47" s="12">
        <f t="shared" si="19"/>
        <v>5.0588235294117636</v>
      </c>
      <c r="V47" s="12" t="str">
        <f t="shared" si="20"/>
        <v/>
      </c>
      <c r="W47" s="12">
        <f t="shared" si="21"/>
        <v>1.0746268656716413</v>
      </c>
      <c r="X47" s="12" t="str">
        <f t="shared" si="22"/>
        <v/>
      </c>
      <c r="Y47" s="13" t="str">
        <f t="shared" si="23"/>
        <v/>
      </c>
    </row>
    <row r="48" spans="1:25" x14ac:dyDescent="0.25">
      <c r="A48" s="5" t="s">
        <v>54</v>
      </c>
      <c r="B48" s="6">
        <v>0.10299999999999999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0.42099999999999999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12"/>
        <v>0.318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3.0873786407766994</v>
      </c>
      <c r="U48" s="12" t="str">
        <f t="shared" si="19"/>
        <v/>
      </c>
      <c r="V48" s="12" t="str">
        <f t="shared" si="20"/>
        <v/>
      </c>
      <c r="W48" s="12" t="str">
        <f t="shared" si="21"/>
        <v/>
      </c>
      <c r="X48" s="12" t="str">
        <f t="shared" si="22"/>
        <v/>
      </c>
      <c r="Y48" s="13" t="str">
        <f t="shared" si="23"/>
        <v/>
      </c>
    </row>
    <row r="49" spans="1:25" x14ac:dyDescent="0.25">
      <c r="A49" s="5" t="s">
        <v>55</v>
      </c>
      <c r="B49" s="6">
        <v>0.91200000000000003</v>
      </c>
      <c r="C49" s="6">
        <v>0</v>
      </c>
      <c r="D49" s="6">
        <v>0</v>
      </c>
      <c r="E49" s="7">
        <v>2.33</v>
      </c>
      <c r="F49" s="7">
        <v>0</v>
      </c>
      <c r="G49" s="8">
        <v>0</v>
      </c>
      <c r="H49" s="6">
        <v>0.78400000000000003</v>
      </c>
      <c r="I49" s="6">
        <v>0</v>
      </c>
      <c r="J49" s="6">
        <v>0</v>
      </c>
      <c r="K49" s="7">
        <v>3.76</v>
      </c>
      <c r="L49" s="7">
        <v>0</v>
      </c>
      <c r="M49" s="8">
        <v>0</v>
      </c>
      <c r="N49" s="9">
        <f t="shared" si="12"/>
        <v>-0.128</v>
      </c>
      <c r="O49" s="9">
        <f t="shared" si="13"/>
        <v>0</v>
      </c>
      <c r="P49" s="9">
        <f t="shared" si="14"/>
        <v>0</v>
      </c>
      <c r="Q49" s="10">
        <f t="shared" si="15"/>
        <v>1.4299999999999997</v>
      </c>
      <c r="R49" s="10">
        <f t="shared" si="16"/>
        <v>0</v>
      </c>
      <c r="S49" s="11">
        <f t="shared" si="17"/>
        <v>0</v>
      </c>
      <c r="T49" s="12">
        <f t="shared" si="18"/>
        <v>-0.14035087719298245</v>
      </c>
      <c r="U49" s="12" t="str">
        <f t="shared" si="19"/>
        <v/>
      </c>
      <c r="V49" s="12" t="str">
        <f t="shared" si="20"/>
        <v/>
      </c>
      <c r="W49" s="12">
        <f t="shared" si="21"/>
        <v>0.61373390557939911</v>
      </c>
      <c r="X49" s="12" t="str">
        <f t="shared" si="22"/>
        <v/>
      </c>
      <c r="Y49" s="13" t="str">
        <f t="shared" si="23"/>
        <v/>
      </c>
    </row>
    <row r="50" spans="1:25" x14ac:dyDescent="0.25">
      <c r="A50" s="5" t="s">
        <v>56</v>
      </c>
      <c r="B50" s="6">
        <v>1.173</v>
      </c>
      <c r="C50" s="6">
        <v>8.6999999999999994E-2</v>
      </c>
      <c r="D50" s="6">
        <v>0</v>
      </c>
      <c r="E50" s="7">
        <v>2.33</v>
      </c>
      <c r="F50" s="7">
        <v>0</v>
      </c>
      <c r="G50" s="8">
        <v>0</v>
      </c>
      <c r="H50" s="6">
        <v>0.89500000000000002</v>
      </c>
      <c r="I50" s="6">
        <v>0.42299999999999999</v>
      </c>
      <c r="J50" s="6">
        <v>0</v>
      </c>
      <c r="K50" s="7">
        <v>3.76</v>
      </c>
      <c r="L50" s="7">
        <v>0</v>
      </c>
      <c r="M50" s="8">
        <v>0</v>
      </c>
      <c r="N50" s="9">
        <f t="shared" si="12"/>
        <v>-0.27800000000000002</v>
      </c>
      <c r="O50" s="9">
        <f t="shared" si="13"/>
        <v>0.33599999999999997</v>
      </c>
      <c r="P50" s="9">
        <f t="shared" si="14"/>
        <v>0</v>
      </c>
      <c r="Q50" s="10">
        <f t="shared" si="15"/>
        <v>1.4299999999999997</v>
      </c>
      <c r="R50" s="10">
        <f t="shared" si="16"/>
        <v>0</v>
      </c>
      <c r="S50" s="11">
        <f t="shared" si="17"/>
        <v>0</v>
      </c>
      <c r="T50" s="12">
        <f t="shared" si="18"/>
        <v>-0.236999147485081</v>
      </c>
      <c r="U50" s="12">
        <f t="shared" si="19"/>
        <v>3.862068965517242</v>
      </c>
      <c r="V50" s="12" t="str">
        <f t="shared" si="20"/>
        <v/>
      </c>
      <c r="W50" s="12">
        <f t="shared" si="21"/>
        <v>0.61373390557939911</v>
      </c>
      <c r="X50" s="12" t="str">
        <f t="shared" si="22"/>
        <v/>
      </c>
      <c r="Y50" s="13" t="str">
        <f t="shared" si="23"/>
        <v/>
      </c>
    </row>
    <row r="51" spans="1:25" ht="30" x14ac:dyDescent="0.25">
      <c r="A51" s="5" t="s">
        <v>57</v>
      </c>
      <c r="B51" s="6">
        <v>0.107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0.42299999999999999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12"/>
        <v>0.316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>
        <f t="shared" si="18"/>
        <v>2.9532710280373831</v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x14ac:dyDescent="0.25">
      <c r="A52" s="5" t="s">
        <v>58</v>
      </c>
      <c r="B52" s="6">
        <v>1.129</v>
      </c>
      <c r="C52" s="6">
        <v>5.0999999999999997E-2</v>
      </c>
      <c r="D52" s="6">
        <v>0</v>
      </c>
      <c r="E52" s="7">
        <v>15.78</v>
      </c>
      <c r="F52" s="7">
        <v>0</v>
      </c>
      <c r="G52" s="8">
        <v>0</v>
      </c>
      <c r="H52" s="6">
        <v>0.874</v>
      </c>
      <c r="I52" s="6">
        <v>0.40600000000000003</v>
      </c>
      <c r="J52" s="6">
        <v>0</v>
      </c>
      <c r="K52" s="7">
        <v>17.22</v>
      </c>
      <c r="L52" s="7">
        <v>0</v>
      </c>
      <c r="M52" s="8">
        <v>0</v>
      </c>
      <c r="N52" s="9">
        <f t="shared" si="12"/>
        <v>-0.255</v>
      </c>
      <c r="O52" s="9">
        <f t="shared" si="13"/>
        <v>0.35500000000000004</v>
      </c>
      <c r="P52" s="9">
        <f t="shared" si="14"/>
        <v>0</v>
      </c>
      <c r="Q52" s="10">
        <f t="shared" si="15"/>
        <v>1.4399999999999995</v>
      </c>
      <c r="R52" s="10">
        <f t="shared" si="16"/>
        <v>0</v>
      </c>
      <c r="S52" s="11">
        <f t="shared" si="17"/>
        <v>0</v>
      </c>
      <c r="T52" s="12">
        <f t="shared" si="18"/>
        <v>-0.22586359610274576</v>
      </c>
      <c r="U52" s="12">
        <f t="shared" si="19"/>
        <v>6.9607843137254912</v>
      </c>
      <c r="V52" s="12" t="str">
        <f t="shared" si="20"/>
        <v/>
      </c>
      <c r="W52" s="12">
        <f t="shared" si="21"/>
        <v>9.1254752851710919E-2</v>
      </c>
      <c r="X52" s="12" t="str">
        <f t="shared" si="22"/>
        <v/>
      </c>
      <c r="Y52" s="13" t="str">
        <f t="shared" si="23"/>
        <v/>
      </c>
    </row>
    <row r="53" spans="1:25" x14ac:dyDescent="0.25">
      <c r="A53" s="5" t="s">
        <v>59</v>
      </c>
      <c r="B53" s="6">
        <v>5.3659999999999997</v>
      </c>
      <c r="C53" s="6">
        <v>0.51600000000000001</v>
      </c>
      <c r="D53" s="6">
        <v>3.6999999999999998E-2</v>
      </c>
      <c r="E53" s="7">
        <v>3.35</v>
      </c>
      <c r="F53" s="7">
        <v>0.91</v>
      </c>
      <c r="G53" s="8">
        <v>0.186</v>
      </c>
      <c r="H53" s="6">
        <v>2.6230000000000002</v>
      </c>
      <c r="I53" s="6">
        <v>0.57699999999999996</v>
      </c>
      <c r="J53" s="6">
        <v>0.39500000000000002</v>
      </c>
      <c r="K53" s="7">
        <v>4.79</v>
      </c>
      <c r="L53" s="7">
        <v>1.88</v>
      </c>
      <c r="M53" s="8">
        <v>0.13600000000000001</v>
      </c>
      <c r="N53" s="9">
        <f t="shared" si="12"/>
        <v>-2.7429999999999994</v>
      </c>
      <c r="O53" s="9">
        <f t="shared" si="13"/>
        <v>6.0999999999999943E-2</v>
      </c>
      <c r="P53" s="9">
        <f t="shared" si="14"/>
        <v>0.35800000000000004</v>
      </c>
      <c r="Q53" s="10">
        <f t="shared" si="15"/>
        <v>1.44</v>
      </c>
      <c r="R53" s="10">
        <f t="shared" si="16"/>
        <v>0.96999999999999986</v>
      </c>
      <c r="S53" s="11">
        <f t="shared" si="17"/>
        <v>-4.9999999999999989E-2</v>
      </c>
      <c r="T53" s="12">
        <f t="shared" si="18"/>
        <v>-0.51118151323145722</v>
      </c>
      <c r="U53" s="12">
        <f t="shared" si="19"/>
        <v>0.11821705426356588</v>
      </c>
      <c r="V53" s="12">
        <f t="shared" si="20"/>
        <v>9.6756756756756772</v>
      </c>
      <c r="W53" s="12">
        <f t="shared" si="21"/>
        <v>0.42985074626865671</v>
      </c>
      <c r="X53" s="12">
        <f t="shared" si="22"/>
        <v>1.0659340659340657</v>
      </c>
      <c r="Y53" s="13">
        <f t="shared" si="23"/>
        <v>-0.26881720430107525</v>
      </c>
    </row>
    <row r="54" spans="1:25" x14ac:dyDescent="0.25">
      <c r="A54" s="5" t="s">
        <v>60</v>
      </c>
      <c r="B54" s="6">
        <v>6.4809999999999999</v>
      </c>
      <c r="C54" s="6">
        <v>0.622</v>
      </c>
      <c r="D54" s="6">
        <v>4.1000000000000002E-2</v>
      </c>
      <c r="E54" s="7">
        <v>3.71</v>
      </c>
      <c r="F54" s="7">
        <v>1.61</v>
      </c>
      <c r="G54" s="8">
        <v>0.249</v>
      </c>
      <c r="H54" s="6">
        <v>2.8919999999999999</v>
      </c>
      <c r="I54" s="6">
        <v>0.76900000000000002</v>
      </c>
      <c r="J54" s="6">
        <v>0.58299999999999996</v>
      </c>
      <c r="K54" s="7">
        <v>5.89</v>
      </c>
      <c r="L54" s="7">
        <v>3.08</v>
      </c>
      <c r="M54" s="8">
        <v>0.17599999999999999</v>
      </c>
      <c r="N54" s="9">
        <f t="shared" si="12"/>
        <v>-3.589</v>
      </c>
      <c r="O54" s="9">
        <f t="shared" si="13"/>
        <v>0.14700000000000002</v>
      </c>
      <c r="P54" s="9">
        <f t="shared" si="14"/>
        <v>0.54199999999999993</v>
      </c>
      <c r="Q54" s="10">
        <f t="shared" si="15"/>
        <v>2.1799999999999997</v>
      </c>
      <c r="R54" s="10">
        <f t="shared" si="16"/>
        <v>1.47</v>
      </c>
      <c r="S54" s="11">
        <f t="shared" si="17"/>
        <v>-7.3000000000000009E-2</v>
      </c>
      <c r="T54" s="12">
        <f t="shared" si="18"/>
        <v>-0.55377256596204294</v>
      </c>
      <c r="U54" s="12">
        <f t="shared" si="19"/>
        <v>0.2363344051446945</v>
      </c>
      <c r="V54" s="12">
        <f t="shared" si="20"/>
        <v>13.219512195121951</v>
      </c>
      <c r="W54" s="12">
        <f t="shared" si="21"/>
        <v>0.58760107816711593</v>
      </c>
      <c r="X54" s="12">
        <f t="shared" si="22"/>
        <v>0.9130434782608694</v>
      </c>
      <c r="Y54" s="13">
        <f t="shared" si="23"/>
        <v>-0.2931726907630523</v>
      </c>
    </row>
    <row r="55" spans="1:25" x14ac:dyDescent="0.25">
      <c r="A55" s="5" t="s">
        <v>61</v>
      </c>
      <c r="B55" s="6">
        <v>7.319</v>
      </c>
      <c r="C55" s="6">
        <v>0.70299999999999996</v>
      </c>
      <c r="D55" s="6">
        <v>4.2000000000000003E-2</v>
      </c>
      <c r="E55" s="7">
        <v>45.35</v>
      </c>
      <c r="F55" s="7">
        <v>1.96</v>
      </c>
      <c r="G55" s="8">
        <v>0.23899999999999999</v>
      </c>
      <c r="H55" s="6">
        <v>2.9420000000000002</v>
      </c>
      <c r="I55" s="6">
        <v>0.871</v>
      </c>
      <c r="J55" s="6">
        <v>0.69199999999999995</v>
      </c>
      <c r="K55" s="7">
        <v>47.96</v>
      </c>
      <c r="L55" s="7">
        <v>3.72</v>
      </c>
      <c r="M55" s="8">
        <v>0.17699999999999999</v>
      </c>
      <c r="N55" s="9">
        <f t="shared" si="12"/>
        <v>-4.3769999999999998</v>
      </c>
      <c r="O55" s="9">
        <f t="shared" si="13"/>
        <v>0.16800000000000004</v>
      </c>
      <c r="P55" s="9">
        <f t="shared" si="14"/>
        <v>0.64999999999999991</v>
      </c>
      <c r="Q55" s="10">
        <f t="shared" si="15"/>
        <v>2.6099999999999994</v>
      </c>
      <c r="R55" s="10">
        <f t="shared" si="16"/>
        <v>1.7600000000000002</v>
      </c>
      <c r="S55" s="11">
        <f t="shared" si="17"/>
        <v>-6.2E-2</v>
      </c>
      <c r="T55" s="12">
        <f t="shared" si="18"/>
        <v>-0.59803251810356606</v>
      </c>
      <c r="U55" s="12">
        <f t="shared" si="19"/>
        <v>0.23897581792318645</v>
      </c>
      <c r="V55" s="12">
        <f t="shared" si="20"/>
        <v>15.476190476190474</v>
      </c>
      <c r="W55" s="12">
        <f t="shared" si="21"/>
        <v>5.7552370452039758E-2</v>
      </c>
      <c r="X55" s="12">
        <f t="shared" si="22"/>
        <v>0.8979591836734695</v>
      </c>
      <c r="Y55" s="13">
        <f t="shared" si="23"/>
        <v>-0.2594142259414226</v>
      </c>
    </row>
    <row r="56" spans="1:25" x14ac:dyDescent="0.25">
      <c r="A56" s="5" t="s">
        <v>62</v>
      </c>
      <c r="B56" s="6">
        <v>0.86599999999999999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0.90700000000000003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12"/>
        <v>4.1000000000000036E-2</v>
      </c>
      <c r="O56" s="9">
        <f t="shared" si="13"/>
        <v>0</v>
      </c>
      <c r="P56" s="9">
        <f t="shared" si="14"/>
        <v>0</v>
      </c>
      <c r="Q56" s="10">
        <f t="shared" si="15"/>
        <v>0</v>
      </c>
      <c r="R56" s="10">
        <f t="shared" si="16"/>
        <v>0</v>
      </c>
      <c r="S56" s="11">
        <f t="shared" si="17"/>
        <v>0</v>
      </c>
      <c r="T56" s="12">
        <f t="shared" si="18"/>
        <v>4.7344110854503407E-2</v>
      </c>
      <c r="U56" s="12" t="str">
        <f t="shared" si="19"/>
        <v/>
      </c>
      <c r="V56" s="12" t="str">
        <f t="shared" si="20"/>
        <v/>
      </c>
      <c r="W56" s="12" t="str">
        <f t="shared" si="21"/>
        <v/>
      </c>
      <c r="X56" s="12" t="str">
        <f t="shared" si="22"/>
        <v/>
      </c>
      <c r="Y56" s="13" t="str">
        <f t="shared" si="23"/>
        <v/>
      </c>
    </row>
    <row r="57" spans="1:25" x14ac:dyDescent="0.25">
      <c r="A57" s="5" t="s">
        <v>63</v>
      </c>
      <c r="B57" s="6">
        <v>0.99199999999999999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1.01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12"/>
        <v>1.8000000000000016E-2</v>
      </c>
      <c r="O57" s="9">
        <f t="shared" si="13"/>
        <v>0</v>
      </c>
      <c r="P57" s="9">
        <f t="shared" si="14"/>
        <v>0</v>
      </c>
      <c r="Q57" s="10">
        <f t="shared" si="15"/>
        <v>0</v>
      </c>
      <c r="R57" s="10">
        <f t="shared" si="16"/>
        <v>0</v>
      </c>
      <c r="S57" s="11">
        <f t="shared" si="17"/>
        <v>0</v>
      </c>
      <c r="T57" s="12">
        <f t="shared" si="18"/>
        <v>1.8145161290322509E-2</v>
      </c>
      <c r="U57" s="12" t="str">
        <f t="shared" si="19"/>
        <v/>
      </c>
      <c r="V57" s="12" t="str">
        <f t="shared" si="20"/>
        <v/>
      </c>
      <c r="W57" s="12" t="str">
        <f t="shared" si="21"/>
        <v/>
      </c>
      <c r="X57" s="12" t="str">
        <f t="shared" si="22"/>
        <v/>
      </c>
      <c r="Y57" s="13" t="str">
        <f t="shared" si="23"/>
        <v/>
      </c>
    </row>
    <row r="58" spans="1:25" x14ac:dyDescent="0.25">
      <c r="A58" s="5" t="s">
        <v>64</v>
      </c>
      <c r="B58" s="6">
        <v>1.5940000000000001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1.3280000000000001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12"/>
        <v>-0.26600000000000001</v>
      </c>
      <c r="O58" s="9">
        <f t="shared" si="13"/>
        <v>0</v>
      </c>
      <c r="P58" s="9">
        <f t="shared" si="14"/>
        <v>0</v>
      </c>
      <c r="Q58" s="10">
        <f t="shared" si="15"/>
        <v>0</v>
      </c>
      <c r="R58" s="10">
        <f t="shared" si="16"/>
        <v>0</v>
      </c>
      <c r="S58" s="11">
        <f t="shared" si="17"/>
        <v>0</v>
      </c>
      <c r="T58" s="12">
        <f t="shared" si="18"/>
        <v>-0.16687578419071514</v>
      </c>
      <c r="U58" s="12" t="str">
        <f t="shared" si="19"/>
        <v/>
      </c>
      <c r="V58" s="12" t="str">
        <f t="shared" si="20"/>
        <v/>
      </c>
      <c r="W58" s="12" t="str">
        <f t="shared" si="21"/>
        <v/>
      </c>
      <c r="X58" s="12" t="str">
        <f t="shared" si="22"/>
        <v/>
      </c>
      <c r="Y58" s="13" t="str">
        <f t="shared" si="23"/>
        <v/>
      </c>
    </row>
    <row r="59" spans="1:25" x14ac:dyDescent="0.25">
      <c r="A59" s="5" t="s">
        <v>65</v>
      </c>
      <c r="B59" s="6">
        <v>0.76600000000000001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0.82299999999999995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5.699999999999994E-2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7.4412532637075701E-2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 x14ac:dyDescent="0.25">
      <c r="A60" s="5" t="s">
        <v>66</v>
      </c>
      <c r="B60" s="6">
        <v>14.388999999999999</v>
      </c>
      <c r="C60" s="6">
        <v>0.86299999999999999</v>
      </c>
      <c r="D60" s="6">
        <v>0.26800000000000002</v>
      </c>
      <c r="E60" s="7">
        <v>0</v>
      </c>
      <c r="F60" s="7">
        <v>0</v>
      </c>
      <c r="G60" s="8">
        <v>0</v>
      </c>
      <c r="H60" s="6">
        <v>8.5340000000000007</v>
      </c>
      <c r="I60" s="6">
        <v>0.84699999999999998</v>
      </c>
      <c r="J60" s="6">
        <v>0.626</v>
      </c>
      <c r="K60" s="7">
        <v>0</v>
      </c>
      <c r="L60" s="7">
        <v>0</v>
      </c>
      <c r="M60" s="8">
        <v>0</v>
      </c>
      <c r="N60" s="9">
        <f t="shared" si="12"/>
        <v>-5.8549999999999986</v>
      </c>
      <c r="O60" s="9">
        <f t="shared" si="13"/>
        <v>-1.6000000000000014E-2</v>
      </c>
      <c r="P60" s="9">
        <f t="shared" si="14"/>
        <v>0.35799999999999998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-0.40690805476405578</v>
      </c>
      <c r="U60" s="12">
        <f t="shared" si="19"/>
        <v>-1.8539976825028948E-2</v>
      </c>
      <c r="V60" s="12">
        <f t="shared" si="20"/>
        <v>1.3358208955223878</v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 x14ac:dyDescent="0.25">
      <c r="A61" s="5" t="s">
        <v>67</v>
      </c>
      <c r="B61" s="6">
        <v>-0.79800000000000004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-0.79800000000000004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 x14ac:dyDescent="0.25">
      <c r="A62" s="5" t="s">
        <v>68</v>
      </c>
      <c r="B62" s="6">
        <v>-0.73199999999999998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-0.73199999999999998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0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0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 x14ac:dyDescent="0.25">
      <c r="A63" s="5" t="s">
        <v>69</v>
      </c>
      <c r="B63" s="6">
        <v>-0.79800000000000004</v>
      </c>
      <c r="C63" s="6">
        <v>0</v>
      </c>
      <c r="D63" s="6">
        <v>0</v>
      </c>
      <c r="E63" s="7">
        <v>0</v>
      </c>
      <c r="F63" s="7">
        <v>0</v>
      </c>
      <c r="G63" s="8">
        <v>0.26200000000000001</v>
      </c>
      <c r="H63" s="6">
        <v>-0.79800000000000004</v>
      </c>
      <c r="I63" s="6">
        <v>0</v>
      </c>
      <c r="J63" s="6">
        <v>0</v>
      </c>
      <c r="K63" s="7">
        <v>0</v>
      </c>
      <c r="L63" s="7">
        <v>0</v>
      </c>
      <c r="M63" s="8">
        <v>0.43</v>
      </c>
      <c r="N63" s="9">
        <f t="shared" si="12"/>
        <v>0</v>
      </c>
      <c r="O63" s="9">
        <f t="shared" si="13"/>
        <v>0</v>
      </c>
      <c r="P63" s="9">
        <f t="shared" si="14"/>
        <v>0</v>
      </c>
      <c r="Q63" s="10">
        <f t="shared" si="15"/>
        <v>0</v>
      </c>
      <c r="R63" s="10">
        <f t="shared" si="16"/>
        <v>0</v>
      </c>
      <c r="S63" s="11">
        <f t="shared" si="17"/>
        <v>0.16799999999999998</v>
      </c>
      <c r="T63" s="12">
        <f t="shared" si="18"/>
        <v>0</v>
      </c>
      <c r="U63" s="12" t="str">
        <f t="shared" si="19"/>
        <v/>
      </c>
      <c r="V63" s="12" t="str">
        <f t="shared" si="20"/>
        <v/>
      </c>
      <c r="W63" s="12" t="str">
        <f t="shared" si="21"/>
        <v/>
      </c>
      <c r="X63" s="12" t="str">
        <f t="shared" si="22"/>
        <v/>
      </c>
      <c r="Y63" s="13">
        <f t="shared" si="23"/>
        <v>0.64122137404580148</v>
      </c>
    </row>
    <row r="64" spans="1:25" x14ac:dyDescent="0.25">
      <c r="A64" s="5" t="s">
        <v>70</v>
      </c>
      <c r="B64" s="6">
        <v>-6.532</v>
      </c>
      <c r="C64" s="6">
        <v>-0.622</v>
      </c>
      <c r="D64" s="6">
        <v>-0.09</v>
      </c>
      <c r="E64" s="7">
        <v>0</v>
      </c>
      <c r="F64" s="7">
        <v>0</v>
      </c>
      <c r="G64" s="8">
        <v>0.26200000000000001</v>
      </c>
      <c r="H64" s="6">
        <v>-6.532</v>
      </c>
      <c r="I64" s="6">
        <v>-0.622</v>
      </c>
      <c r="J64" s="6">
        <v>-0.09</v>
      </c>
      <c r="K64" s="7">
        <v>0</v>
      </c>
      <c r="L64" s="7">
        <v>0</v>
      </c>
      <c r="M64" s="8">
        <v>0.43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0.16799999999999998</v>
      </c>
      <c r="T64" s="12">
        <f t="shared" si="18"/>
        <v>0</v>
      </c>
      <c r="U64" s="12">
        <f t="shared" si="19"/>
        <v>0</v>
      </c>
      <c r="V64" s="12">
        <f t="shared" si="20"/>
        <v>0</v>
      </c>
      <c r="W64" s="12" t="str">
        <f t="shared" si="21"/>
        <v/>
      </c>
      <c r="X64" s="12" t="str">
        <f t="shared" si="22"/>
        <v/>
      </c>
      <c r="Y64" s="13">
        <f t="shared" si="23"/>
        <v>0.64122137404580148</v>
      </c>
    </row>
    <row r="65" spans="1:25" x14ac:dyDescent="0.25">
      <c r="A65" s="5" t="s">
        <v>71</v>
      </c>
      <c r="B65" s="6">
        <v>-0.73199999999999998</v>
      </c>
      <c r="C65" s="6">
        <v>0</v>
      </c>
      <c r="D65" s="6">
        <v>0</v>
      </c>
      <c r="E65" s="7">
        <v>0</v>
      </c>
      <c r="F65" s="7">
        <v>0</v>
      </c>
      <c r="G65" s="8">
        <v>0.22800000000000001</v>
      </c>
      <c r="H65" s="6">
        <v>-0.73199999999999998</v>
      </c>
      <c r="I65" s="6">
        <v>0</v>
      </c>
      <c r="J65" s="6">
        <v>0</v>
      </c>
      <c r="K65" s="7">
        <v>0</v>
      </c>
      <c r="L65" s="7">
        <v>0</v>
      </c>
      <c r="M65" s="8">
        <v>0.39700000000000002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0.16900000000000001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>
        <f t="shared" si="23"/>
        <v>0.74122807017543857</v>
      </c>
    </row>
    <row r="66" spans="1:25" x14ac:dyDescent="0.25">
      <c r="A66" s="5" t="s">
        <v>72</v>
      </c>
      <c r="B66" s="6">
        <v>-5.9870000000000001</v>
      </c>
      <c r="C66" s="6">
        <v>-0.56899999999999995</v>
      </c>
      <c r="D66" s="6">
        <v>-8.4000000000000005E-2</v>
      </c>
      <c r="E66" s="7">
        <v>0</v>
      </c>
      <c r="F66" s="7">
        <v>0</v>
      </c>
      <c r="G66" s="8">
        <v>0.22800000000000001</v>
      </c>
      <c r="H66" s="6">
        <v>-5.9870000000000001</v>
      </c>
      <c r="I66" s="6">
        <v>-0.56899999999999995</v>
      </c>
      <c r="J66" s="6">
        <v>-8.4000000000000005E-2</v>
      </c>
      <c r="K66" s="7">
        <v>0</v>
      </c>
      <c r="L66" s="7">
        <v>0</v>
      </c>
      <c r="M66" s="8">
        <v>0.39700000000000002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0.16900000000000001</v>
      </c>
      <c r="T66" s="12">
        <f t="shared" si="18"/>
        <v>0</v>
      </c>
      <c r="U66" s="12">
        <f t="shared" si="19"/>
        <v>0</v>
      </c>
      <c r="V66" s="12">
        <f t="shared" si="20"/>
        <v>0</v>
      </c>
      <c r="W66" s="12" t="str">
        <f t="shared" si="21"/>
        <v/>
      </c>
      <c r="X66" s="12" t="str">
        <f t="shared" si="22"/>
        <v/>
      </c>
      <c r="Y66" s="13">
        <f t="shared" si="23"/>
        <v>0.74122807017543857</v>
      </c>
    </row>
    <row r="67" spans="1:25" x14ac:dyDescent="0.25">
      <c r="A67" s="5" t="s">
        <v>73</v>
      </c>
      <c r="B67" s="6">
        <v>-0.49299999999999999</v>
      </c>
      <c r="C67" s="6">
        <v>0</v>
      </c>
      <c r="D67" s="6">
        <v>0</v>
      </c>
      <c r="E67" s="7">
        <v>0</v>
      </c>
      <c r="F67" s="7">
        <v>0</v>
      </c>
      <c r="G67" s="8">
        <v>0.186</v>
      </c>
      <c r="H67" s="6">
        <v>-0.49299999999999999</v>
      </c>
      <c r="I67" s="6">
        <v>0</v>
      </c>
      <c r="J67" s="6">
        <v>0</v>
      </c>
      <c r="K67" s="7">
        <v>0</v>
      </c>
      <c r="L67" s="7">
        <v>0</v>
      </c>
      <c r="M67" s="8">
        <v>0.35499999999999998</v>
      </c>
      <c r="N67" s="9">
        <f t="shared" si="12"/>
        <v>0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0.16899999999999998</v>
      </c>
      <c r="T67" s="12">
        <f t="shared" si="18"/>
        <v>0</v>
      </c>
      <c r="U67" s="12" t="str">
        <f t="shared" si="19"/>
        <v/>
      </c>
      <c r="V67" s="12" t="str">
        <f t="shared" si="20"/>
        <v/>
      </c>
      <c r="W67" s="12" t="str">
        <f t="shared" si="21"/>
        <v/>
      </c>
      <c r="X67" s="12" t="str">
        <f t="shared" si="22"/>
        <v/>
      </c>
      <c r="Y67" s="13">
        <f t="shared" si="23"/>
        <v>0.90860215053763427</v>
      </c>
    </row>
    <row r="68" spans="1:25" x14ac:dyDescent="0.25">
      <c r="A68" s="5" t="s">
        <v>74</v>
      </c>
      <c r="B68" s="6">
        <v>-4.0339999999999998</v>
      </c>
      <c r="C68" s="6">
        <v>-0.379</v>
      </c>
      <c r="D68" s="6">
        <v>-6.0999999999999999E-2</v>
      </c>
      <c r="E68" s="7">
        <v>0</v>
      </c>
      <c r="F68" s="7">
        <v>0</v>
      </c>
      <c r="G68" s="8">
        <v>0.186</v>
      </c>
      <c r="H68" s="6">
        <v>-4.0339999999999998</v>
      </c>
      <c r="I68" s="6">
        <v>-0.379</v>
      </c>
      <c r="J68" s="6">
        <v>-6.0999999999999999E-2</v>
      </c>
      <c r="K68" s="7">
        <v>0</v>
      </c>
      <c r="L68" s="7">
        <v>0</v>
      </c>
      <c r="M68" s="8">
        <v>0.35499999999999998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0.16899999999999998</v>
      </c>
      <c r="T68" s="12">
        <f t="shared" si="18"/>
        <v>0</v>
      </c>
      <c r="U68" s="12">
        <f t="shared" si="19"/>
        <v>0</v>
      </c>
      <c r="V68" s="12">
        <f t="shared" si="20"/>
        <v>0</v>
      </c>
      <c r="W68" s="12" t="str">
        <f t="shared" si="21"/>
        <v/>
      </c>
      <c r="X68" s="12" t="str">
        <f t="shared" si="22"/>
        <v/>
      </c>
      <c r="Y68" s="13">
        <f t="shared" si="23"/>
        <v>0.90860215053763427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21" sqref="D21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83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3.456</v>
      </c>
      <c r="C5" s="6">
        <v>0</v>
      </c>
      <c r="D5" s="6">
        <v>0</v>
      </c>
      <c r="E5" s="7">
        <v>4.32</v>
      </c>
      <c r="F5" s="7">
        <v>0</v>
      </c>
      <c r="G5" s="8">
        <v>0</v>
      </c>
      <c r="H5" s="6">
        <v>2.56</v>
      </c>
      <c r="I5" s="6">
        <v>0</v>
      </c>
      <c r="J5" s="6">
        <v>0</v>
      </c>
      <c r="K5" s="7">
        <v>9.4700000000000006</v>
      </c>
      <c r="L5" s="7">
        <v>0</v>
      </c>
      <c r="M5" s="8">
        <v>0</v>
      </c>
      <c r="N5" s="9">
        <f t="shared" ref="N5:N36" si="0">H5-B5</f>
        <v>-0.89599999999999991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5.15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-0.25925925925925919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1.1921296296296298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 x14ac:dyDescent="0.25">
      <c r="A6" s="5" t="s">
        <v>12</v>
      </c>
      <c r="B6" s="6">
        <v>4.0789999999999997</v>
      </c>
      <c r="C6" s="6">
        <v>0.23</v>
      </c>
      <c r="D6" s="6">
        <v>0</v>
      </c>
      <c r="E6" s="7">
        <v>4.32</v>
      </c>
      <c r="F6" s="7">
        <v>0</v>
      </c>
      <c r="G6" s="8">
        <v>0</v>
      </c>
      <c r="H6" s="6">
        <v>2.7029999999999998</v>
      </c>
      <c r="I6" s="6">
        <v>1.284</v>
      </c>
      <c r="J6" s="6">
        <v>0</v>
      </c>
      <c r="K6" s="7">
        <v>9.4700000000000006</v>
      </c>
      <c r="L6" s="7">
        <v>0</v>
      </c>
      <c r="M6" s="8">
        <v>0</v>
      </c>
      <c r="N6" s="9">
        <f t="shared" si="0"/>
        <v>-1.3759999999999999</v>
      </c>
      <c r="O6" s="9">
        <f t="shared" si="1"/>
        <v>1.054</v>
      </c>
      <c r="P6" s="9">
        <f t="shared" si="2"/>
        <v>0</v>
      </c>
      <c r="Q6" s="10">
        <f t="shared" si="3"/>
        <v>5.15</v>
      </c>
      <c r="R6" s="10">
        <f t="shared" si="4"/>
        <v>0</v>
      </c>
      <c r="S6" s="11">
        <f t="shared" si="5"/>
        <v>0</v>
      </c>
      <c r="T6" s="12">
        <f t="shared" si="6"/>
        <v>-0.33733758274086789</v>
      </c>
      <c r="U6" s="12">
        <f t="shared" si="7"/>
        <v>4.5826086956521737</v>
      </c>
      <c r="V6" s="12" t="str">
        <f t="shared" si="8"/>
        <v/>
      </c>
      <c r="W6" s="12">
        <f t="shared" si="9"/>
        <v>1.1921296296296298</v>
      </c>
      <c r="X6" s="12" t="str">
        <f t="shared" si="10"/>
        <v/>
      </c>
      <c r="Y6" s="13" t="str">
        <f t="shared" si="11"/>
        <v/>
      </c>
    </row>
    <row r="7" spans="1:25" x14ac:dyDescent="0.25">
      <c r="A7" s="5" t="s">
        <v>13</v>
      </c>
      <c r="B7" s="6">
        <v>0.17799999999999999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1.2190000000000001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1.0410000000000001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5.8483146067415737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 x14ac:dyDescent="0.25">
      <c r="A8" s="5" t="s">
        <v>14</v>
      </c>
      <c r="B8" s="6">
        <v>2.5329999999999999</v>
      </c>
      <c r="C8" s="6">
        <v>0</v>
      </c>
      <c r="D8" s="6">
        <v>0</v>
      </c>
      <c r="E8" s="7">
        <v>6.91</v>
      </c>
      <c r="F8" s="7">
        <v>0</v>
      </c>
      <c r="G8" s="8">
        <v>0</v>
      </c>
      <c r="H8" s="6">
        <v>2.1579999999999999</v>
      </c>
      <c r="I8" s="6">
        <v>0</v>
      </c>
      <c r="J8" s="6">
        <v>0</v>
      </c>
      <c r="K8" s="7">
        <v>12.06</v>
      </c>
      <c r="L8" s="7">
        <v>0</v>
      </c>
      <c r="M8" s="8">
        <v>0</v>
      </c>
      <c r="N8" s="9">
        <f t="shared" si="0"/>
        <v>-0.375</v>
      </c>
      <c r="O8" s="9">
        <f t="shared" si="1"/>
        <v>0</v>
      </c>
      <c r="P8" s="9">
        <f t="shared" si="2"/>
        <v>0</v>
      </c>
      <c r="Q8" s="10">
        <f t="shared" si="3"/>
        <v>5.15</v>
      </c>
      <c r="R8" s="10">
        <f t="shared" si="4"/>
        <v>0</v>
      </c>
      <c r="S8" s="11">
        <f t="shared" si="5"/>
        <v>0</v>
      </c>
      <c r="T8" s="12">
        <f t="shared" si="6"/>
        <v>-0.14804579549940777</v>
      </c>
      <c r="U8" s="12" t="str">
        <f t="shared" si="7"/>
        <v/>
      </c>
      <c r="V8" s="12" t="str">
        <f t="shared" si="8"/>
        <v/>
      </c>
      <c r="W8" s="12">
        <f t="shared" si="9"/>
        <v>0.74529667149059331</v>
      </c>
      <c r="X8" s="12" t="str">
        <f t="shared" si="10"/>
        <v/>
      </c>
      <c r="Y8" s="13" t="str">
        <f t="shared" si="11"/>
        <v/>
      </c>
    </row>
    <row r="9" spans="1:25" x14ac:dyDescent="0.25">
      <c r="A9" s="5" t="s">
        <v>15</v>
      </c>
      <c r="B9" s="6">
        <v>2.992</v>
      </c>
      <c r="C9" s="6">
        <v>0.215</v>
      </c>
      <c r="D9" s="6">
        <v>0</v>
      </c>
      <c r="E9" s="7">
        <v>6.91</v>
      </c>
      <c r="F9" s="7">
        <v>0</v>
      </c>
      <c r="G9" s="8">
        <v>0</v>
      </c>
      <c r="H9" s="6">
        <v>2.33</v>
      </c>
      <c r="I9" s="6">
        <v>1.2689999999999999</v>
      </c>
      <c r="J9" s="6">
        <v>0</v>
      </c>
      <c r="K9" s="7">
        <v>12.06</v>
      </c>
      <c r="L9" s="7">
        <v>0</v>
      </c>
      <c r="M9" s="8">
        <v>0</v>
      </c>
      <c r="N9" s="9">
        <f t="shared" si="0"/>
        <v>-0.66199999999999992</v>
      </c>
      <c r="O9" s="9">
        <f t="shared" si="1"/>
        <v>1.0539999999999998</v>
      </c>
      <c r="P9" s="9">
        <f t="shared" si="2"/>
        <v>0</v>
      </c>
      <c r="Q9" s="10">
        <f t="shared" si="3"/>
        <v>5.15</v>
      </c>
      <c r="R9" s="10">
        <f t="shared" si="4"/>
        <v>0</v>
      </c>
      <c r="S9" s="11">
        <f t="shared" si="5"/>
        <v>0</v>
      </c>
      <c r="T9" s="12">
        <f t="shared" si="6"/>
        <v>-0.22125668449197855</v>
      </c>
      <c r="U9" s="12">
        <f t="shared" si="7"/>
        <v>4.9023255813953481</v>
      </c>
      <c r="V9" s="12" t="str">
        <f t="shared" si="8"/>
        <v/>
      </c>
      <c r="W9" s="12">
        <f t="shared" si="9"/>
        <v>0.74529667149059331</v>
      </c>
      <c r="X9" s="12" t="str">
        <f t="shared" si="10"/>
        <v/>
      </c>
      <c r="Y9" s="13" t="str">
        <f t="shared" si="11"/>
        <v/>
      </c>
    </row>
    <row r="10" spans="1:25" x14ac:dyDescent="0.25">
      <c r="A10" s="5" t="s">
        <v>16</v>
      </c>
      <c r="B10" s="6">
        <v>0.20200000000000001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1.2310000000000001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1.0290000000000001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5.0940594059405937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 x14ac:dyDescent="0.25">
      <c r="A11" s="5" t="s">
        <v>17</v>
      </c>
      <c r="B11" s="6">
        <v>2.7</v>
      </c>
      <c r="C11" s="6">
        <v>0.19800000000000001</v>
      </c>
      <c r="D11" s="6">
        <v>0</v>
      </c>
      <c r="E11" s="7">
        <v>37.020000000000003</v>
      </c>
      <c r="F11" s="7">
        <v>0</v>
      </c>
      <c r="G11" s="8">
        <v>0</v>
      </c>
      <c r="H11" s="6">
        <v>2.206</v>
      </c>
      <c r="I11" s="6">
        <v>1.2529999999999999</v>
      </c>
      <c r="J11" s="6">
        <v>0</v>
      </c>
      <c r="K11" s="7">
        <v>42.17</v>
      </c>
      <c r="L11" s="7">
        <v>0</v>
      </c>
      <c r="M11" s="8">
        <v>0</v>
      </c>
      <c r="N11" s="9">
        <f t="shared" si="0"/>
        <v>-0.49400000000000022</v>
      </c>
      <c r="O11" s="9">
        <f t="shared" si="1"/>
        <v>1.0549999999999999</v>
      </c>
      <c r="P11" s="9">
        <f t="shared" si="2"/>
        <v>0</v>
      </c>
      <c r="Q11" s="10">
        <f t="shared" si="3"/>
        <v>5.1499999999999986</v>
      </c>
      <c r="R11" s="10">
        <f t="shared" si="4"/>
        <v>0</v>
      </c>
      <c r="S11" s="11">
        <f t="shared" si="5"/>
        <v>0</v>
      </c>
      <c r="T11" s="12">
        <f t="shared" si="6"/>
        <v>-0.18296296296296299</v>
      </c>
      <c r="U11" s="12">
        <f t="shared" si="7"/>
        <v>5.3282828282828278</v>
      </c>
      <c r="V11" s="12" t="str">
        <f t="shared" si="8"/>
        <v/>
      </c>
      <c r="W11" s="12">
        <f t="shared" si="9"/>
        <v>0.13911399243652078</v>
      </c>
      <c r="X11" s="12" t="str">
        <f t="shared" si="10"/>
        <v/>
      </c>
      <c r="Y11" s="13" t="str">
        <f t="shared" si="11"/>
        <v/>
      </c>
    </row>
    <row r="12" spans="1:25" x14ac:dyDescent="0.25">
      <c r="A12" s="5" t="s">
        <v>18</v>
      </c>
      <c r="B12" s="6">
        <v>2.5470000000000002</v>
      </c>
      <c r="C12" s="6">
        <v>0.17799999999999999</v>
      </c>
      <c r="D12" s="6">
        <v>0</v>
      </c>
      <c r="E12" s="7">
        <v>22.19</v>
      </c>
      <c r="F12" s="7">
        <v>0</v>
      </c>
      <c r="G12" s="8">
        <v>0</v>
      </c>
      <c r="H12" s="6">
        <v>2.097</v>
      </c>
      <c r="I12" s="6">
        <v>1.232</v>
      </c>
      <c r="J12" s="6">
        <v>0</v>
      </c>
      <c r="K12" s="7">
        <v>27.34</v>
      </c>
      <c r="L12" s="7">
        <v>0</v>
      </c>
      <c r="M12" s="8">
        <v>0</v>
      </c>
      <c r="N12" s="9">
        <f t="shared" si="0"/>
        <v>-0.45000000000000018</v>
      </c>
      <c r="O12" s="9">
        <f t="shared" si="1"/>
        <v>1.054</v>
      </c>
      <c r="P12" s="9">
        <f t="shared" si="2"/>
        <v>0</v>
      </c>
      <c r="Q12" s="10">
        <f t="shared" si="3"/>
        <v>5.1499999999999986</v>
      </c>
      <c r="R12" s="10">
        <f t="shared" si="4"/>
        <v>0</v>
      </c>
      <c r="S12" s="11">
        <f t="shared" si="5"/>
        <v>0</v>
      </c>
      <c r="T12" s="12">
        <f t="shared" si="6"/>
        <v>-0.17667844522968201</v>
      </c>
      <c r="U12" s="12">
        <f t="shared" si="7"/>
        <v>5.9213483146067416</v>
      </c>
      <c r="V12" s="12" t="str">
        <f t="shared" si="8"/>
        <v/>
      </c>
      <c r="W12" s="12">
        <f t="shared" si="9"/>
        <v>0.23208652546191977</v>
      </c>
      <c r="X12" s="12" t="str">
        <f t="shared" si="10"/>
        <v/>
      </c>
      <c r="Y12" s="13" t="str">
        <f t="shared" si="11"/>
        <v/>
      </c>
    </row>
    <row r="13" spans="1:25" x14ac:dyDescent="0.25">
      <c r="A13" s="5" t="s">
        <v>19</v>
      </c>
      <c r="B13" s="6">
        <v>2.4809999999999999</v>
      </c>
      <c r="C13" s="6">
        <v>0.107</v>
      </c>
      <c r="D13" s="6">
        <v>0</v>
      </c>
      <c r="E13" s="7">
        <v>152.53</v>
      </c>
      <c r="F13" s="7">
        <v>0</v>
      </c>
      <c r="G13" s="8">
        <v>0</v>
      </c>
      <c r="H13" s="6">
        <v>1.7490000000000001</v>
      </c>
      <c r="I13" s="6">
        <v>1.1619999999999999</v>
      </c>
      <c r="J13" s="6">
        <v>0</v>
      </c>
      <c r="K13" s="7">
        <v>157.68</v>
      </c>
      <c r="L13" s="7">
        <v>0</v>
      </c>
      <c r="M13" s="8">
        <v>0</v>
      </c>
      <c r="N13" s="9">
        <f t="shared" si="0"/>
        <v>-0.73199999999999976</v>
      </c>
      <c r="O13" s="9">
        <f t="shared" si="1"/>
        <v>1.0549999999999999</v>
      </c>
      <c r="P13" s="9">
        <f t="shared" si="2"/>
        <v>0</v>
      </c>
      <c r="Q13" s="10">
        <f t="shared" si="3"/>
        <v>5.1500000000000057</v>
      </c>
      <c r="R13" s="10">
        <f t="shared" si="4"/>
        <v>0</v>
      </c>
      <c r="S13" s="11">
        <f t="shared" si="5"/>
        <v>0</v>
      </c>
      <c r="T13" s="12">
        <f t="shared" si="6"/>
        <v>-0.29504232164449806</v>
      </c>
      <c r="U13" s="12">
        <f t="shared" si="7"/>
        <v>9.8598130841121492</v>
      </c>
      <c r="V13" s="12" t="str">
        <f t="shared" si="8"/>
        <v/>
      </c>
      <c r="W13" s="12">
        <f t="shared" si="9"/>
        <v>3.3763849734478546E-2</v>
      </c>
      <c r="X13" s="12" t="str">
        <f t="shared" si="10"/>
        <v/>
      </c>
      <c r="Y13" s="13" t="str">
        <f t="shared" si="11"/>
        <v/>
      </c>
    </row>
    <row r="14" spans="1:25" x14ac:dyDescent="0.25">
      <c r="A14" s="5" t="s">
        <v>20</v>
      </c>
      <c r="B14" s="6">
        <v>25.405000000000001</v>
      </c>
      <c r="C14" s="6">
        <v>0.34399999999999997</v>
      </c>
      <c r="D14" s="6">
        <v>0.14699999999999999</v>
      </c>
      <c r="E14" s="7">
        <v>8.7799999999999994</v>
      </c>
      <c r="F14" s="7">
        <v>2.69</v>
      </c>
      <c r="G14" s="8">
        <v>0.39900000000000002</v>
      </c>
      <c r="H14" s="6">
        <v>9.3889999999999993</v>
      </c>
      <c r="I14" s="6">
        <v>1.369</v>
      </c>
      <c r="J14" s="6">
        <v>1.202</v>
      </c>
      <c r="K14" s="7">
        <v>13.93</v>
      </c>
      <c r="L14" s="7">
        <v>5.38</v>
      </c>
      <c r="M14" s="8">
        <v>0.27200000000000002</v>
      </c>
      <c r="N14" s="9">
        <f t="shared" si="0"/>
        <v>-16.016000000000002</v>
      </c>
      <c r="O14" s="9">
        <f t="shared" si="1"/>
        <v>1.0249999999999999</v>
      </c>
      <c r="P14" s="9">
        <f t="shared" si="2"/>
        <v>1.0549999999999999</v>
      </c>
      <c r="Q14" s="10">
        <f t="shared" si="3"/>
        <v>5.15</v>
      </c>
      <c r="R14" s="10">
        <f t="shared" si="4"/>
        <v>2.69</v>
      </c>
      <c r="S14" s="11">
        <f t="shared" si="5"/>
        <v>-0.127</v>
      </c>
      <c r="T14" s="12">
        <f t="shared" si="6"/>
        <v>-0.63042708128321201</v>
      </c>
      <c r="U14" s="12">
        <f t="shared" si="7"/>
        <v>2.9796511627906979</v>
      </c>
      <c r="V14" s="12">
        <f t="shared" si="8"/>
        <v>7.1768707482993204</v>
      </c>
      <c r="W14" s="12">
        <f t="shared" si="9"/>
        <v>0.58656036446469262</v>
      </c>
      <c r="X14" s="12">
        <f t="shared" si="10"/>
        <v>1</v>
      </c>
      <c r="Y14" s="13">
        <f t="shared" si="11"/>
        <v>-0.31829573934837097</v>
      </c>
    </row>
    <row r="15" spans="1:25" x14ac:dyDescent="0.25">
      <c r="A15" s="5" t="s">
        <v>21</v>
      </c>
      <c r="B15" s="6">
        <v>23.131</v>
      </c>
      <c r="C15" s="6">
        <v>0.21299999999999999</v>
      </c>
      <c r="D15" s="6">
        <v>0.106</v>
      </c>
      <c r="E15" s="7">
        <v>6.45</v>
      </c>
      <c r="F15" s="7">
        <v>2.95</v>
      </c>
      <c r="G15" s="8">
        <v>0.33</v>
      </c>
      <c r="H15" s="6">
        <v>7.7809999999999997</v>
      </c>
      <c r="I15" s="6">
        <v>1.2390000000000001</v>
      </c>
      <c r="J15" s="6">
        <v>1.161</v>
      </c>
      <c r="K15" s="7">
        <v>11.6</v>
      </c>
      <c r="L15" s="7">
        <v>5.64</v>
      </c>
      <c r="M15" s="8">
        <v>0.22500000000000001</v>
      </c>
      <c r="N15" s="9">
        <f t="shared" si="0"/>
        <v>-15.350000000000001</v>
      </c>
      <c r="O15" s="9">
        <f t="shared" si="1"/>
        <v>1.026</v>
      </c>
      <c r="P15" s="9">
        <f t="shared" si="2"/>
        <v>1.0549999999999999</v>
      </c>
      <c r="Q15" s="10">
        <f t="shared" si="3"/>
        <v>5.1499999999999995</v>
      </c>
      <c r="R15" s="10">
        <f t="shared" si="4"/>
        <v>2.6899999999999995</v>
      </c>
      <c r="S15" s="11">
        <f t="shared" si="5"/>
        <v>-0.10500000000000001</v>
      </c>
      <c r="T15" s="12">
        <f t="shared" si="6"/>
        <v>-0.66361160347585491</v>
      </c>
      <c r="U15" s="12">
        <f t="shared" si="7"/>
        <v>4.8169014084507049</v>
      </c>
      <c r="V15" s="12">
        <f t="shared" si="8"/>
        <v>9.9528301886792452</v>
      </c>
      <c r="W15" s="12">
        <f t="shared" si="9"/>
        <v>0.79844961240310064</v>
      </c>
      <c r="X15" s="12">
        <f t="shared" si="10"/>
        <v>0.91186440677966085</v>
      </c>
      <c r="Y15" s="13">
        <f t="shared" si="11"/>
        <v>-0.31818181818181823</v>
      </c>
    </row>
    <row r="16" spans="1:25" x14ac:dyDescent="0.25">
      <c r="A16" s="5" t="s">
        <v>22</v>
      </c>
      <c r="B16" s="6">
        <v>19.574000000000002</v>
      </c>
      <c r="C16" s="6">
        <v>0.105</v>
      </c>
      <c r="D16" s="6">
        <v>6.6000000000000003E-2</v>
      </c>
      <c r="E16" s="7">
        <v>65.67</v>
      </c>
      <c r="F16" s="7">
        <v>2.29</v>
      </c>
      <c r="G16" s="8">
        <v>0.26</v>
      </c>
      <c r="H16" s="6">
        <v>5.9290000000000003</v>
      </c>
      <c r="I16" s="6">
        <v>1.1339999999999999</v>
      </c>
      <c r="J16" s="6">
        <v>1.121</v>
      </c>
      <c r="K16" s="7">
        <v>70.819999999999993</v>
      </c>
      <c r="L16" s="7">
        <v>4.9800000000000004</v>
      </c>
      <c r="M16" s="8">
        <v>0.185</v>
      </c>
      <c r="N16" s="9">
        <f t="shared" si="0"/>
        <v>-13.645000000000001</v>
      </c>
      <c r="O16" s="9">
        <f t="shared" si="1"/>
        <v>1.0289999999999999</v>
      </c>
      <c r="P16" s="9">
        <f t="shared" si="2"/>
        <v>1.0549999999999999</v>
      </c>
      <c r="Q16" s="10">
        <f t="shared" si="3"/>
        <v>5.1499999999999915</v>
      </c>
      <c r="R16" s="10">
        <f t="shared" si="4"/>
        <v>2.6900000000000004</v>
      </c>
      <c r="S16" s="11">
        <f t="shared" si="5"/>
        <v>-7.5000000000000011E-2</v>
      </c>
      <c r="T16" s="12">
        <f t="shared" si="6"/>
        <v>-0.69709819147849195</v>
      </c>
      <c r="U16" s="12">
        <f t="shared" si="7"/>
        <v>9.7999999999999989</v>
      </c>
      <c r="V16" s="12">
        <f t="shared" si="8"/>
        <v>15.984848484848484</v>
      </c>
      <c r="W16" s="12">
        <f t="shared" si="9"/>
        <v>7.8422415105832144E-2</v>
      </c>
      <c r="X16" s="12">
        <f t="shared" si="10"/>
        <v>1.1746724890829694</v>
      </c>
      <c r="Y16" s="13">
        <f t="shared" si="11"/>
        <v>-0.28846153846153855</v>
      </c>
    </row>
    <row r="17" spans="1:25" x14ac:dyDescent="0.25">
      <c r="A17" s="5" t="s">
        <v>23</v>
      </c>
      <c r="B17" s="6">
        <v>2.4249999999999998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2.5110000000000001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8.6000000000000298E-2</v>
      </c>
      <c r="O17" s="9">
        <f t="shared" si="1"/>
        <v>0</v>
      </c>
      <c r="P17" s="9">
        <f t="shared" si="2"/>
        <v>0</v>
      </c>
      <c r="Q17" s="10">
        <f t="shared" si="3"/>
        <v>0</v>
      </c>
      <c r="R17" s="10">
        <f t="shared" si="4"/>
        <v>0</v>
      </c>
      <c r="S17" s="11">
        <f t="shared" si="5"/>
        <v>0</v>
      </c>
      <c r="T17" s="12">
        <f t="shared" si="6"/>
        <v>3.5463917525773381E-2</v>
      </c>
      <c r="U17" s="12" t="str">
        <f t="shared" si="7"/>
        <v/>
      </c>
      <c r="V17" s="12" t="str">
        <f t="shared" si="8"/>
        <v/>
      </c>
      <c r="W17" s="12" t="str">
        <f t="shared" si="9"/>
        <v/>
      </c>
      <c r="X17" s="12" t="str">
        <f t="shared" si="10"/>
        <v/>
      </c>
      <c r="Y17" s="13" t="str">
        <f t="shared" si="11"/>
        <v/>
      </c>
    </row>
    <row r="18" spans="1:25" x14ac:dyDescent="0.25">
      <c r="A18" s="5" t="s">
        <v>24</v>
      </c>
      <c r="B18" s="6">
        <v>3.6829999999999998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2.907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-0.7759999999999998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-0.21069780070594624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 x14ac:dyDescent="0.25">
      <c r="A19" s="5" t="s">
        <v>25</v>
      </c>
      <c r="B19" s="6">
        <v>6.2569999999999997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3.8559999999999999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-2.4009999999999998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-0.38373022215119068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 x14ac:dyDescent="0.25">
      <c r="A20" s="5" t="s">
        <v>26</v>
      </c>
      <c r="B20" s="6">
        <v>1.387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2.1869999999999998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0.79999999999999982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0.57678442682047582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 x14ac:dyDescent="0.25">
      <c r="A21" s="5" t="s">
        <v>27</v>
      </c>
      <c r="B21" s="6">
        <v>85.375</v>
      </c>
      <c r="C21" s="6">
        <v>1.1220000000000001</v>
      </c>
      <c r="D21" s="6">
        <v>0.78500000000000003</v>
      </c>
      <c r="E21" s="7">
        <v>0</v>
      </c>
      <c r="F21" s="7">
        <v>0</v>
      </c>
      <c r="G21" s="8">
        <v>0</v>
      </c>
      <c r="H21" s="6">
        <v>32.167000000000002</v>
      </c>
      <c r="I21" s="6">
        <v>2.1520000000000001</v>
      </c>
      <c r="J21" s="6">
        <v>1.84</v>
      </c>
      <c r="K21" s="7">
        <v>0</v>
      </c>
      <c r="L21" s="7">
        <v>0</v>
      </c>
      <c r="M21" s="8">
        <v>0</v>
      </c>
      <c r="N21" s="9">
        <f t="shared" si="0"/>
        <v>-53.207999999999998</v>
      </c>
      <c r="O21" s="9">
        <f t="shared" si="1"/>
        <v>1.03</v>
      </c>
      <c r="P21" s="9">
        <f t="shared" si="2"/>
        <v>1.0550000000000002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-0.62322693997071743</v>
      </c>
      <c r="U21" s="12">
        <f t="shared" si="7"/>
        <v>0.91800356506238856</v>
      </c>
      <c r="V21" s="12">
        <f t="shared" si="8"/>
        <v>1.3439490445859872</v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 x14ac:dyDescent="0.25">
      <c r="A22" s="5" t="s">
        <v>28</v>
      </c>
      <c r="B22" s="6">
        <v>-0.66700000000000004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-0.66700000000000004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1"/>
        <v>0</v>
      </c>
      <c r="P22" s="9">
        <f t="shared" si="2"/>
        <v>0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</v>
      </c>
      <c r="U22" s="12" t="str">
        <f t="shared" si="7"/>
        <v/>
      </c>
      <c r="V22" s="12" t="str">
        <f t="shared" si="8"/>
        <v/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 x14ac:dyDescent="0.25">
      <c r="A23" s="5" t="s">
        <v>29</v>
      </c>
      <c r="B23" s="6">
        <v>-0.61499999999999999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-0.61499999999999999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 x14ac:dyDescent="0.25">
      <c r="A24" s="5" t="s">
        <v>30</v>
      </c>
      <c r="B24" s="6">
        <v>-0.66700000000000004</v>
      </c>
      <c r="C24" s="6">
        <v>0</v>
      </c>
      <c r="D24" s="6">
        <v>0</v>
      </c>
      <c r="E24" s="7">
        <v>0</v>
      </c>
      <c r="F24" s="7">
        <v>0</v>
      </c>
      <c r="G24" s="8">
        <v>0.151</v>
      </c>
      <c r="H24" s="6">
        <v>-0.66700000000000004</v>
      </c>
      <c r="I24" s="6">
        <v>0</v>
      </c>
      <c r="J24" s="6">
        <v>0</v>
      </c>
      <c r="K24" s="7">
        <v>0</v>
      </c>
      <c r="L24" s="7">
        <v>0</v>
      </c>
      <c r="M24" s="8">
        <v>0.26100000000000001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0.11000000000000001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>
        <f t="shared" si="11"/>
        <v>0.72847682119205315</v>
      </c>
    </row>
    <row r="25" spans="1:25" x14ac:dyDescent="0.25">
      <c r="A25" s="5" t="s">
        <v>31</v>
      </c>
      <c r="B25" s="6">
        <v>-7.7089999999999996</v>
      </c>
      <c r="C25" s="6">
        <v>-0.32900000000000001</v>
      </c>
      <c r="D25" s="6">
        <v>-0.14299999999999999</v>
      </c>
      <c r="E25" s="7">
        <v>0</v>
      </c>
      <c r="F25" s="7">
        <v>0</v>
      </c>
      <c r="G25" s="8">
        <v>0.151</v>
      </c>
      <c r="H25" s="6">
        <v>-7.7089999999999996</v>
      </c>
      <c r="I25" s="6">
        <v>-0.32900000000000001</v>
      </c>
      <c r="J25" s="6">
        <v>-0.14299999999999999</v>
      </c>
      <c r="K25" s="7">
        <v>0</v>
      </c>
      <c r="L25" s="7">
        <v>0</v>
      </c>
      <c r="M25" s="8">
        <v>0.26100000000000001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0.11000000000000001</v>
      </c>
      <c r="T25" s="12">
        <f t="shared" si="6"/>
        <v>0</v>
      </c>
      <c r="U25" s="12">
        <f t="shared" si="7"/>
        <v>0</v>
      </c>
      <c r="V25" s="12">
        <f t="shared" si="8"/>
        <v>0</v>
      </c>
      <c r="W25" s="12" t="str">
        <f t="shared" si="9"/>
        <v/>
      </c>
      <c r="X25" s="12" t="str">
        <f t="shared" si="10"/>
        <v/>
      </c>
      <c r="Y25" s="13">
        <f t="shared" si="11"/>
        <v>0.72847682119205315</v>
      </c>
    </row>
    <row r="26" spans="1:25" x14ac:dyDescent="0.25">
      <c r="A26" s="5" t="s">
        <v>32</v>
      </c>
      <c r="B26" s="6">
        <v>-0.61499999999999999</v>
      </c>
      <c r="C26" s="6">
        <v>0</v>
      </c>
      <c r="D26" s="6">
        <v>0</v>
      </c>
      <c r="E26" s="7">
        <v>0</v>
      </c>
      <c r="F26" s="7">
        <v>0</v>
      </c>
      <c r="G26" s="8">
        <v>0.13</v>
      </c>
      <c r="H26" s="6">
        <v>-0.61499999999999999</v>
      </c>
      <c r="I26" s="6">
        <v>0</v>
      </c>
      <c r="J26" s="6">
        <v>0</v>
      </c>
      <c r="K26" s="7">
        <v>0</v>
      </c>
      <c r="L26" s="7">
        <v>0</v>
      </c>
      <c r="M26" s="8">
        <v>0.24</v>
      </c>
      <c r="N26" s="9">
        <f t="shared" si="0"/>
        <v>0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0.10999999999999999</v>
      </c>
      <c r="T26" s="12">
        <f t="shared" si="6"/>
        <v>0</v>
      </c>
      <c r="U26" s="12" t="str">
        <f t="shared" si="7"/>
        <v/>
      </c>
      <c r="V26" s="12" t="str">
        <f t="shared" si="8"/>
        <v/>
      </c>
      <c r="W26" s="12" t="str">
        <f t="shared" si="9"/>
        <v/>
      </c>
      <c r="X26" s="12" t="str">
        <f t="shared" si="10"/>
        <v/>
      </c>
      <c r="Y26" s="13">
        <f t="shared" si="11"/>
        <v>0.84615384615384603</v>
      </c>
    </row>
    <row r="27" spans="1:25" x14ac:dyDescent="0.25">
      <c r="A27" s="5" t="s">
        <v>33</v>
      </c>
      <c r="B27" s="6">
        <v>-7.2240000000000002</v>
      </c>
      <c r="C27" s="6">
        <v>-0.28699999999999998</v>
      </c>
      <c r="D27" s="6">
        <v>-0.13</v>
      </c>
      <c r="E27" s="7">
        <v>0</v>
      </c>
      <c r="F27" s="7">
        <v>0</v>
      </c>
      <c r="G27" s="8">
        <v>0.13</v>
      </c>
      <c r="H27" s="6">
        <v>-7.2240000000000002</v>
      </c>
      <c r="I27" s="6">
        <v>-0.28699999999999998</v>
      </c>
      <c r="J27" s="6">
        <v>-0.13</v>
      </c>
      <c r="K27" s="7">
        <v>0</v>
      </c>
      <c r="L27" s="7">
        <v>0</v>
      </c>
      <c r="M27" s="8">
        <v>0.24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0.10999999999999999</v>
      </c>
      <c r="T27" s="12">
        <f t="shared" si="6"/>
        <v>0</v>
      </c>
      <c r="U27" s="12">
        <f t="shared" si="7"/>
        <v>0</v>
      </c>
      <c r="V27" s="12">
        <f t="shared" si="8"/>
        <v>0</v>
      </c>
      <c r="W27" s="12" t="str">
        <f t="shared" si="9"/>
        <v/>
      </c>
      <c r="X27" s="12" t="str">
        <f t="shared" si="10"/>
        <v/>
      </c>
      <c r="Y27" s="13">
        <f t="shared" si="11"/>
        <v>0.84615384615384603</v>
      </c>
    </row>
    <row r="28" spans="1:25" x14ac:dyDescent="0.25">
      <c r="A28" s="5" t="s">
        <v>34</v>
      </c>
      <c r="B28" s="6">
        <v>-0.379</v>
      </c>
      <c r="C28" s="6">
        <v>0</v>
      </c>
      <c r="D28" s="6">
        <v>0</v>
      </c>
      <c r="E28" s="7">
        <v>32.270000000000003</v>
      </c>
      <c r="F28" s="7">
        <v>0</v>
      </c>
      <c r="G28" s="8">
        <v>9.5000000000000001E-2</v>
      </c>
      <c r="H28" s="6">
        <v>-0.379</v>
      </c>
      <c r="I28" s="6">
        <v>0</v>
      </c>
      <c r="J28" s="6">
        <v>0</v>
      </c>
      <c r="K28" s="7">
        <v>37.42</v>
      </c>
      <c r="L28" s="7">
        <v>0</v>
      </c>
      <c r="M28" s="8">
        <v>0.20499999999999999</v>
      </c>
      <c r="N28" s="9">
        <f t="shared" si="0"/>
        <v>0</v>
      </c>
      <c r="O28" s="9">
        <f t="shared" si="1"/>
        <v>0</v>
      </c>
      <c r="P28" s="9">
        <f t="shared" si="2"/>
        <v>0</v>
      </c>
      <c r="Q28" s="10">
        <f t="shared" si="3"/>
        <v>5.1499999999999986</v>
      </c>
      <c r="R28" s="10">
        <f t="shared" si="4"/>
        <v>0</v>
      </c>
      <c r="S28" s="11">
        <f t="shared" si="5"/>
        <v>0.10999999999999999</v>
      </c>
      <c r="T28" s="12">
        <f t="shared" si="6"/>
        <v>0</v>
      </c>
      <c r="U28" s="12" t="str">
        <f t="shared" si="7"/>
        <v/>
      </c>
      <c r="V28" s="12" t="str">
        <f t="shared" si="8"/>
        <v/>
      </c>
      <c r="W28" s="12">
        <f t="shared" si="9"/>
        <v>0.15959095134800116</v>
      </c>
      <c r="X28" s="12" t="str">
        <f t="shared" si="10"/>
        <v/>
      </c>
      <c r="Y28" s="13">
        <f t="shared" si="11"/>
        <v>1.1578947368421053</v>
      </c>
    </row>
    <row r="29" spans="1:25" x14ac:dyDescent="0.25">
      <c r="A29" s="5" t="s">
        <v>35</v>
      </c>
      <c r="B29" s="6">
        <v>-4.99</v>
      </c>
      <c r="C29" s="6">
        <v>-0.106</v>
      </c>
      <c r="D29" s="6">
        <v>-7.2999999999999995E-2</v>
      </c>
      <c r="E29" s="7">
        <v>32.270000000000003</v>
      </c>
      <c r="F29" s="7">
        <v>0</v>
      </c>
      <c r="G29" s="8">
        <v>9.5000000000000001E-2</v>
      </c>
      <c r="H29" s="6">
        <v>-4.99</v>
      </c>
      <c r="I29" s="6">
        <v>-0.106</v>
      </c>
      <c r="J29" s="6">
        <v>-7.2999999999999995E-2</v>
      </c>
      <c r="K29" s="7">
        <v>37.42</v>
      </c>
      <c r="L29" s="7">
        <v>0</v>
      </c>
      <c r="M29" s="8">
        <v>0.20499999999999999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5.1499999999999986</v>
      </c>
      <c r="R29" s="10">
        <f t="shared" si="4"/>
        <v>0</v>
      </c>
      <c r="S29" s="11">
        <f t="shared" si="5"/>
        <v>0.10999999999999999</v>
      </c>
      <c r="T29" s="12">
        <f t="shared" si="6"/>
        <v>0</v>
      </c>
      <c r="U29" s="12">
        <f t="shared" si="7"/>
        <v>0</v>
      </c>
      <c r="V29" s="12">
        <f t="shared" si="8"/>
        <v>0</v>
      </c>
      <c r="W29" s="12">
        <f t="shared" si="9"/>
        <v>0.15959095134800116</v>
      </c>
      <c r="X29" s="12" t="str">
        <f t="shared" si="10"/>
        <v/>
      </c>
      <c r="Y29" s="13">
        <f t="shared" si="11"/>
        <v>1.1578947368421053</v>
      </c>
    </row>
    <row r="30" spans="1:25" x14ac:dyDescent="0.25">
      <c r="A30" s="5" t="s">
        <v>36</v>
      </c>
      <c r="B30" s="6">
        <v>2.198</v>
      </c>
      <c r="C30" s="6">
        <v>0</v>
      </c>
      <c r="D30" s="6">
        <v>0</v>
      </c>
      <c r="E30" s="7">
        <v>2.75</v>
      </c>
      <c r="F30" s="7">
        <v>0</v>
      </c>
      <c r="G30" s="8">
        <v>0</v>
      </c>
      <c r="H30" s="6">
        <v>1.6279999999999999</v>
      </c>
      <c r="I30" s="6">
        <v>0</v>
      </c>
      <c r="J30" s="6">
        <v>0</v>
      </c>
      <c r="K30" s="7">
        <v>6.02</v>
      </c>
      <c r="L30" s="7">
        <v>0</v>
      </c>
      <c r="M30" s="8">
        <v>0</v>
      </c>
      <c r="N30" s="9">
        <f t="shared" si="0"/>
        <v>-0.57000000000000006</v>
      </c>
      <c r="O30" s="9">
        <f t="shared" si="1"/>
        <v>0</v>
      </c>
      <c r="P30" s="9">
        <f t="shared" si="2"/>
        <v>0</v>
      </c>
      <c r="Q30" s="10">
        <f t="shared" si="3"/>
        <v>3.2699999999999996</v>
      </c>
      <c r="R30" s="10">
        <f t="shared" si="4"/>
        <v>0</v>
      </c>
      <c r="S30" s="11">
        <f t="shared" si="5"/>
        <v>0</v>
      </c>
      <c r="T30" s="12">
        <f t="shared" si="6"/>
        <v>-0.25932666060054599</v>
      </c>
      <c r="U30" s="12" t="str">
        <f t="shared" si="7"/>
        <v/>
      </c>
      <c r="V30" s="12" t="str">
        <f t="shared" si="8"/>
        <v/>
      </c>
      <c r="W30" s="12">
        <f t="shared" si="9"/>
        <v>1.189090909090909</v>
      </c>
      <c r="X30" s="12" t="str">
        <f t="shared" si="10"/>
        <v/>
      </c>
      <c r="Y30" s="13" t="str">
        <f t="shared" si="11"/>
        <v/>
      </c>
    </row>
    <row r="31" spans="1:25" x14ac:dyDescent="0.25">
      <c r="A31" s="5" t="s">
        <v>37</v>
      </c>
      <c r="B31" s="6">
        <v>2.5950000000000002</v>
      </c>
      <c r="C31" s="6">
        <v>0.14599999999999999</v>
      </c>
      <c r="D31" s="6">
        <v>0</v>
      </c>
      <c r="E31" s="7">
        <v>2.75</v>
      </c>
      <c r="F31" s="7">
        <v>0</v>
      </c>
      <c r="G31" s="8">
        <v>0</v>
      </c>
      <c r="H31" s="6">
        <v>1.7190000000000001</v>
      </c>
      <c r="I31" s="6">
        <v>0.81699999999999995</v>
      </c>
      <c r="J31" s="6">
        <v>0</v>
      </c>
      <c r="K31" s="7">
        <v>6.02</v>
      </c>
      <c r="L31" s="7">
        <v>0</v>
      </c>
      <c r="M31" s="8">
        <v>0</v>
      </c>
      <c r="N31" s="9">
        <f t="shared" si="0"/>
        <v>-0.87600000000000011</v>
      </c>
      <c r="O31" s="9">
        <f t="shared" si="1"/>
        <v>0.67099999999999993</v>
      </c>
      <c r="P31" s="9">
        <f t="shared" si="2"/>
        <v>0</v>
      </c>
      <c r="Q31" s="10">
        <f t="shared" si="3"/>
        <v>3.2699999999999996</v>
      </c>
      <c r="R31" s="10">
        <f t="shared" si="4"/>
        <v>0</v>
      </c>
      <c r="S31" s="11">
        <f t="shared" si="5"/>
        <v>0</v>
      </c>
      <c r="T31" s="12">
        <f t="shared" si="6"/>
        <v>-0.33757225433526017</v>
      </c>
      <c r="U31" s="12">
        <f t="shared" si="7"/>
        <v>4.595890410958904</v>
      </c>
      <c r="V31" s="12" t="str">
        <f t="shared" si="8"/>
        <v/>
      </c>
      <c r="W31" s="12">
        <f t="shared" si="9"/>
        <v>1.189090909090909</v>
      </c>
      <c r="X31" s="12" t="str">
        <f t="shared" si="10"/>
        <v/>
      </c>
      <c r="Y31" s="13" t="str">
        <f t="shared" si="11"/>
        <v/>
      </c>
    </row>
    <row r="32" spans="1:25" x14ac:dyDescent="0.25">
      <c r="A32" s="5" t="s">
        <v>38</v>
      </c>
      <c r="B32" s="6">
        <v>0.113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0.77500000000000002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0.66200000000000003</v>
      </c>
      <c r="O32" s="9">
        <f t="shared" si="1"/>
        <v>0</v>
      </c>
      <c r="P32" s="9">
        <f t="shared" si="2"/>
        <v>0</v>
      </c>
      <c r="Q32" s="10">
        <f t="shared" si="3"/>
        <v>0</v>
      </c>
      <c r="R32" s="10">
        <f t="shared" si="4"/>
        <v>0</v>
      </c>
      <c r="S32" s="11">
        <f t="shared" si="5"/>
        <v>0</v>
      </c>
      <c r="T32" s="12">
        <f t="shared" si="6"/>
        <v>5.8584070796460175</v>
      </c>
      <c r="U32" s="12" t="str">
        <f t="shared" si="7"/>
        <v/>
      </c>
      <c r="V32" s="12" t="str">
        <f t="shared" si="8"/>
        <v/>
      </c>
      <c r="W32" s="12" t="str">
        <f t="shared" si="9"/>
        <v/>
      </c>
      <c r="X32" s="12" t="str">
        <f t="shared" si="10"/>
        <v/>
      </c>
      <c r="Y32" s="13" t="str">
        <f t="shared" si="11"/>
        <v/>
      </c>
    </row>
    <row r="33" spans="1:25" x14ac:dyDescent="0.25">
      <c r="A33" s="5" t="s">
        <v>39</v>
      </c>
      <c r="B33" s="6">
        <v>1.611</v>
      </c>
      <c r="C33" s="6">
        <v>0</v>
      </c>
      <c r="D33" s="6">
        <v>0</v>
      </c>
      <c r="E33" s="7">
        <v>4.4000000000000004</v>
      </c>
      <c r="F33" s="7">
        <v>0</v>
      </c>
      <c r="G33" s="8">
        <v>0</v>
      </c>
      <c r="H33" s="6">
        <v>1.373</v>
      </c>
      <c r="I33" s="6">
        <v>0</v>
      </c>
      <c r="J33" s="6">
        <v>0</v>
      </c>
      <c r="K33" s="7">
        <v>7.67</v>
      </c>
      <c r="L33" s="7">
        <v>0</v>
      </c>
      <c r="M33" s="8">
        <v>0</v>
      </c>
      <c r="N33" s="9">
        <f t="shared" si="0"/>
        <v>-0.23799999999999999</v>
      </c>
      <c r="O33" s="9">
        <f t="shared" si="1"/>
        <v>0</v>
      </c>
      <c r="P33" s="9">
        <f t="shared" si="2"/>
        <v>0</v>
      </c>
      <c r="Q33" s="10">
        <f t="shared" si="3"/>
        <v>3.2699999999999996</v>
      </c>
      <c r="R33" s="10">
        <f t="shared" si="4"/>
        <v>0</v>
      </c>
      <c r="S33" s="11">
        <f t="shared" si="5"/>
        <v>0</v>
      </c>
      <c r="T33" s="12">
        <f t="shared" si="6"/>
        <v>-0.14773432650527618</v>
      </c>
      <c r="U33" s="12" t="str">
        <f t="shared" si="7"/>
        <v/>
      </c>
      <c r="V33" s="12" t="str">
        <f t="shared" si="8"/>
        <v/>
      </c>
      <c r="W33" s="12">
        <f t="shared" si="9"/>
        <v>0.74318181818181794</v>
      </c>
      <c r="X33" s="12" t="str">
        <f t="shared" si="10"/>
        <v/>
      </c>
      <c r="Y33" s="13" t="str">
        <f t="shared" si="11"/>
        <v/>
      </c>
    </row>
    <row r="34" spans="1:25" x14ac:dyDescent="0.25">
      <c r="A34" s="5" t="s">
        <v>40</v>
      </c>
      <c r="B34" s="6">
        <v>1.903</v>
      </c>
      <c r="C34" s="6">
        <v>0.13700000000000001</v>
      </c>
      <c r="D34" s="6">
        <v>0</v>
      </c>
      <c r="E34" s="7">
        <v>4.4000000000000004</v>
      </c>
      <c r="F34" s="7">
        <v>0</v>
      </c>
      <c r="G34" s="8">
        <v>0</v>
      </c>
      <c r="H34" s="6">
        <v>1.482</v>
      </c>
      <c r="I34" s="6">
        <v>0.80700000000000005</v>
      </c>
      <c r="J34" s="6">
        <v>0</v>
      </c>
      <c r="K34" s="7">
        <v>7.67</v>
      </c>
      <c r="L34" s="7">
        <v>0</v>
      </c>
      <c r="M34" s="8">
        <v>0</v>
      </c>
      <c r="N34" s="9">
        <f t="shared" si="0"/>
        <v>-0.42100000000000004</v>
      </c>
      <c r="O34" s="9">
        <f t="shared" si="1"/>
        <v>0.67</v>
      </c>
      <c r="P34" s="9">
        <f t="shared" si="2"/>
        <v>0</v>
      </c>
      <c r="Q34" s="10">
        <f t="shared" si="3"/>
        <v>3.2699999999999996</v>
      </c>
      <c r="R34" s="10">
        <f t="shared" si="4"/>
        <v>0</v>
      </c>
      <c r="S34" s="11">
        <f t="shared" si="5"/>
        <v>0</v>
      </c>
      <c r="T34" s="12">
        <f t="shared" si="6"/>
        <v>-0.22122963741460855</v>
      </c>
      <c r="U34" s="12">
        <f t="shared" si="7"/>
        <v>4.8905109489051091</v>
      </c>
      <c r="V34" s="12" t="str">
        <f t="shared" si="8"/>
        <v/>
      </c>
      <c r="W34" s="12">
        <f t="shared" si="9"/>
        <v>0.74318181818181794</v>
      </c>
      <c r="X34" s="12" t="str">
        <f t="shared" si="10"/>
        <v/>
      </c>
      <c r="Y34" s="13" t="str">
        <f t="shared" si="11"/>
        <v/>
      </c>
    </row>
    <row r="35" spans="1:25" ht="30" x14ac:dyDescent="0.25">
      <c r="A35" s="5" t="s">
        <v>41</v>
      </c>
      <c r="B35" s="6">
        <v>0.128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0.78300000000000003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0.65500000000000003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>
        <f t="shared" si="6"/>
        <v>5.1171875</v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 x14ac:dyDescent="0.25">
      <c r="A36" s="5" t="s">
        <v>42</v>
      </c>
      <c r="B36" s="6">
        <v>1.718</v>
      </c>
      <c r="C36" s="6">
        <v>0.126</v>
      </c>
      <c r="D36" s="6">
        <v>0</v>
      </c>
      <c r="E36" s="7">
        <v>23.55</v>
      </c>
      <c r="F36" s="7">
        <v>0</v>
      </c>
      <c r="G36" s="8">
        <v>0</v>
      </c>
      <c r="H36" s="6">
        <v>1.403</v>
      </c>
      <c r="I36" s="6">
        <v>0.79700000000000004</v>
      </c>
      <c r="J36" s="6">
        <v>0</v>
      </c>
      <c r="K36" s="7">
        <v>26.83</v>
      </c>
      <c r="L36" s="7">
        <v>0</v>
      </c>
      <c r="M36" s="8">
        <v>0</v>
      </c>
      <c r="N36" s="9">
        <f t="shared" si="0"/>
        <v>-0.31499999999999995</v>
      </c>
      <c r="O36" s="9">
        <f t="shared" si="1"/>
        <v>0.67100000000000004</v>
      </c>
      <c r="P36" s="9">
        <f t="shared" si="2"/>
        <v>0</v>
      </c>
      <c r="Q36" s="10">
        <f t="shared" si="3"/>
        <v>3.2799999999999976</v>
      </c>
      <c r="R36" s="10">
        <f t="shared" si="4"/>
        <v>0</v>
      </c>
      <c r="S36" s="11">
        <f t="shared" si="5"/>
        <v>0</v>
      </c>
      <c r="T36" s="12">
        <f t="shared" si="6"/>
        <v>-0.18335273573923161</v>
      </c>
      <c r="U36" s="12">
        <f t="shared" si="7"/>
        <v>5.325396825396826</v>
      </c>
      <c r="V36" s="12" t="str">
        <f t="shared" si="8"/>
        <v/>
      </c>
      <c r="W36" s="12">
        <f t="shared" si="9"/>
        <v>0.1392781316348195</v>
      </c>
      <c r="X36" s="12" t="str">
        <f t="shared" si="10"/>
        <v/>
      </c>
      <c r="Y36" s="13" t="str">
        <f t="shared" si="11"/>
        <v/>
      </c>
    </row>
    <row r="37" spans="1:25" x14ac:dyDescent="0.25">
      <c r="A37" s="5" t="s">
        <v>43</v>
      </c>
      <c r="B37" s="6">
        <v>16.161000000000001</v>
      </c>
      <c r="C37" s="6">
        <v>0.219</v>
      </c>
      <c r="D37" s="6">
        <v>9.4E-2</v>
      </c>
      <c r="E37" s="7">
        <v>5.59</v>
      </c>
      <c r="F37" s="7">
        <v>1.71</v>
      </c>
      <c r="G37" s="8">
        <v>0.254</v>
      </c>
      <c r="H37" s="6">
        <v>5.9729999999999999</v>
      </c>
      <c r="I37" s="6">
        <v>0.871</v>
      </c>
      <c r="J37" s="6">
        <v>0.76500000000000001</v>
      </c>
      <c r="K37" s="7">
        <v>8.86</v>
      </c>
      <c r="L37" s="7">
        <v>3.42</v>
      </c>
      <c r="M37" s="8">
        <v>0.17299999999999999</v>
      </c>
      <c r="N37" s="9">
        <f t="shared" ref="N37:N68" si="12">H37-B37</f>
        <v>-10.188000000000002</v>
      </c>
      <c r="O37" s="9">
        <f t="shared" ref="O37:O68" si="13">I37-C37</f>
        <v>0.65200000000000002</v>
      </c>
      <c r="P37" s="9">
        <f t="shared" ref="P37:P68" si="14">J37-D37</f>
        <v>0.67100000000000004</v>
      </c>
      <c r="Q37" s="10">
        <f t="shared" ref="Q37:Q68" si="15">K37-E37</f>
        <v>3.2699999999999996</v>
      </c>
      <c r="R37" s="10">
        <f t="shared" ref="R37:R68" si="16">L37-F37</f>
        <v>1.71</v>
      </c>
      <c r="S37" s="11">
        <f t="shared" ref="S37:S68" si="17">M37-G37</f>
        <v>-8.1000000000000016E-2</v>
      </c>
      <c r="T37" s="12">
        <f t="shared" ref="T37:T68" si="18">IF(B37,H37/B37-1,"")</f>
        <v>-0.6304065342491183</v>
      </c>
      <c r="U37" s="12">
        <f t="shared" ref="U37:U68" si="19">IF(C37,I37/C37-1,"")</f>
        <v>2.9771689497716896</v>
      </c>
      <c r="V37" s="12">
        <f t="shared" ref="V37:V68" si="20">IF(D37,J37/D37-1,"")</f>
        <v>7.1382978723404253</v>
      </c>
      <c r="W37" s="12">
        <f t="shared" ref="W37:W68" si="21">IF(E37,K37/E37-1,"")</f>
        <v>0.58497316636851515</v>
      </c>
      <c r="X37" s="12">
        <f t="shared" ref="X37:X68" si="22">IF(F37,L37/F37-1,"")</f>
        <v>1</v>
      </c>
      <c r="Y37" s="13">
        <f t="shared" ref="Y37:Y68" si="23">IF(G37,M37/G37-1,"")</f>
        <v>-0.31889763779527569</v>
      </c>
    </row>
    <row r="38" spans="1:25" x14ac:dyDescent="0.25">
      <c r="A38" s="5" t="s">
        <v>44</v>
      </c>
      <c r="B38" s="6">
        <v>1.5429999999999999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1.597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12"/>
        <v>5.4000000000000048E-2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>
        <f t="shared" si="18"/>
        <v>3.499675955930015E-2</v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 x14ac:dyDescent="0.25">
      <c r="A39" s="5" t="s">
        <v>45</v>
      </c>
      <c r="B39" s="6">
        <v>2.343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1.849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12"/>
        <v>-0.49399999999999999</v>
      </c>
      <c r="O39" s="9">
        <f t="shared" si="13"/>
        <v>0</v>
      </c>
      <c r="P39" s="9">
        <f t="shared" si="14"/>
        <v>0</v>
      </c>
      <c r="Q39" s="10">
        <f t="shared" si="15"/>
        <v>0</v>
      </c>
      <c r="R39" s="10">
        <f t="shared" si="16"/>
        <v>0</v>
      </c>
      <c r="S39" s="11">
        <f t="shared" si="17"/>
        <v>0</v>
      </c>
      <c r="T39" s="12">
        <f t="shared" si="18"/>
        <v>-0.21084080239009817</v>
      </c>
      <c r="U39" s="12" t="str">
        <f t="shared" si="19"/>
        <v/>
      </c>
      <c r="V39" s="12" t="str">
        <f t="shared" si="20"/>
        <v/>
      </c>
      <c r="W39" s="12" t="str">
        <f t="shared" si="21"/>
        <v/>
      </c>
      <c r="X39" s="12" t="str">
        <f t="shared" si="22"/>
        <v/>
      </c>
      <c r="Y39" s="13" t="str">
        <f t="shared" si="23"/>
        <v/>
      </c>
    </row>
    <row r="40" spans="1:25" x14ac:dyDescent="0.25">
      <c r="A40" s="5" t="s">
        <v>46</v>
      </c>
      <c r="B40" s="6">
        <v>3.98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2.4529999999999998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12"/>
        <v>-1.5270000000000001</v>
      </c>
      <c r="O40" s="9">
        <f t="shared" si="13"/>
        <v>0</v>
      </c>
      <c r="P40" s="9">
        <f t="shared" si="14"/>
        <v>0</v>
      </c>
      <c r="Q40" s="10">
        <f t="shared" si="15"/>
        <v>0</v>
      </c>
      <c r="R40" s="10">
        <f t="shared" si="16"/>
        <v>0</v>
      </c>
      <c r="S40" s="11">
        <f t="shared" si="17"/>
        <v>0</v>
      </c>
      <c r="T40" s="12">
        <f t="shared" si="18"/>
        <v>-0.3836683417085428</v>
      </c>
      <c r="U40" s="12" t="str">
        <f t="shared" si="19"/>
        <v/>
      </c>
      <c r="V40" s="12" t="str">
        <f t="shared" si="20"/>
        <v/>
      </c>
      <c r="W40" s="12" t="str">
        <f t="shared" si="21"/>
        <v/>
      </c>
      <c r="X40" s="12" t="str">
        <f t="shared" si="22"/>
        <v/>
      </c>
      <c r="Y40" s="13" t="str">
        <f t="shared" si="23"/>
        <v/>
      </c>
    </row>
    <row r="41" spans="1:25" x14ac:dyDescent="0.25">
      <c r="A41" s="5" t="s">
        <v>47</v>
      </c>
      <c r="B41" s="6">
        <v>0.88200000000000001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1.391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0.50900000000000001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0.57709750566893425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 x14ac:dyDescent="0.25">
      <c r="A42" s="5" t="s">
        <v>48</v>
      </c>
      <c r="B42" s="6">
        <v>54.308999999999997</v>
      </c>
      <c r="C42" s="6">
        <v>0.71399999999999997</v>
      </c>
      <c r="D42" s="6">
        <v>0.499</v>
      </c>
      <c r="E42" s="7">
        <v>0</v>
      </c>
      <c r="F42" s="7">
        <v>0</v>
      </c>
      <c r="G42" s="8">
        <v>0</v>
      </c>
      <c r="H42" s="6">
        <v>20.462</v>
      </c>
      <c r="I42" s="6">
        <v>1.369</v>
      </c>
      <c r="J42" s="6">
        <v>1.17</v>
      </c>
      <c r="K42" s="7">
        <v>0</v>
      </c>
      <c r="L42" s="7">
        <v>0</v>
      </c>
      <c r="M42" s="8">
        <v>0</v>
      </c>
      <c r="N42" s="9">
        <f t="shared" si="12"/>
        <v>-33.846999999999994</v>
      </c>
      <c r="O42" s="9">
        <f t="shared" si="13"/>
        <v>0.65500000000000003</v>
      </c>
      <c r="P42" s="9">
        <f t="shared" si="14"/>
        <v>0.67099999999999993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-0.62323003553738787</v>
      </c>
      <c r="U42" s="12">
        <f t="shared" si="19"/>
        <v>0.91736694677871156</v>
      </c>
      <c r="V42" s="12">
        <f t="shared" si="20"/>
        <v>1.3446893787575149</v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 x14ac:dyDescent="0.25">
      <c r="A43" s="5" t="s">
        <v>49</v>
      </c>
      <c r="B43" s="6">
        <v>-0.66700000000000004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-0.66700000000000004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 x14ac:dyDescent="0.25">
      <c r="A44" s="5" t="s">
        <v>50</v>
      </c>
      <c r="B44" s="6">
        <v>-0.66700000000000004</v>
      </c>
      <c r="C44" s="6">
        <v>0</v>
      </c>
      <c r="D44" s="6">
        <v>0</v>
      </c>
      <c r="E44" s="7">
        <v>0</v>
      </c>
      <c r="F44" s="7">
        <v>0</v>
      </c>
      <c r="G44" s="8">
        <v>0.151</v>
      </c>
      <c r="H44" s="6">
        <v>-0.66700000000000004</v>
      </c>
      <c r="I44" s="6">
        <v>0</v>
      </c>
      <c r="J44" s="6">
        <v>0</v>
      </c>
      <c r="K44" s="7">
        <v>0</v>
      </c>
      <c r="L44" s="7">
        <v>0</v>
      </c>
      <c r="M44" s="8">
        <v>0.26100000000000001</v>
      </c>
      <c r="N44" s="9">
        <f t="shared" si="12"/>
        <v>0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0.11000000000000001</v>
      </c>
      <c r="T44" s="12">
        <f t="shared" si="18"/>
        <v>0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>
        <f t="shared" si="23"/>
        <v>0.72847682119205315</v>
      </c>
    </row>
    <row r="45" spans="1:25" x14ac:dyDescent="0.25">
      <c r="A45" s="5" t="s">
        <v>51</v>
      </c>
      <c r="B45" s="6">
        <v>-7.7089999999999996</v>
      </c>
      <c r="C45" s="6">
        <v>-0.32900000000000001</v>
      </c>
      <c r="D45" s="6">
        <v>-0.14299999999999999</v>
      </c>
      <c r="E45" s="7">
        <v>0</v>
      </c>
      <c r="F45" s="7">
        <v>0</v>
      </c>
      <c r="G45" s="8">
        <v>0.151</v>
      </c>
      <c r="H45" s="6">
        <v>-7.7089999999999996</v>
      </c>
      <c r="I45" s="6">
        <v>-0.32900000000000001</v>
      </c>
      <c r="J45" s="6">
        <v>-0.14299999999999999</v>
      </c>
      <c r="K45" s="7">
        <v>0</v>
      </c>
      <c r="L45" s="7">
        <v>0</v>
      </c>
      <c r="M45" s="8">
        <v>0.26100000000000001</v>
      </c>
      <c r="N45" s="9">
        <f t="shared" si="12"/>
        <v>0</v>
      </c>
      <c r="O45" s="9">
        <f t="shared" si="13"/>
        <v>0</v>
      </c>
      <c r="P45" s="9">
        <f t="shared" si="14"/>
        <v>0</v>
      </c>
      <c r="Q45" s="10">
        <f t="shared" si="15"/>
        <v>0</v>
      </c>
      <c r="R45" s="10">
        <f t="shared" si="16"/>
        <v>0</v>
      </c>
      <c r="S45" s="11">
        <f t="shared" si="17"/>
        <v>0.11000000000000001</v>
      </c>
      <c r="T45" s="12">
        <f t="shared" si="18"/>
        <v>0</v>
      </c>
      <c r="U45" s="12">
        <f t="shared" si="19"/>
        <v>0</v>
      </c>
      <c r="V45" s="12">
        <f t="shared" si="20"/>
        <v>0</v>
      </c>
      <c r="W45" s="12" t="str">
        <f t="shared" si="21"/>
        <v/>
      </c>
      <c r="X45" s="12" t="str">
        <f t="shared" si="22"/>
        <v/>
      </c>
      <c r="Y45" s="13">
        <f t="shared" si="23"/>
        <v>0.72847682119205315</v>
      </c>
    </row>
    <row r="46" spans="1:25" x14ac:dyDescent="0.25">
      <c r="A46" s="5" t="s">
        <v>52</v>
      </c>
      <c r="B46" s="6">
        <v>1.216</v>
      </c>
      <c r="C46" s="6">
        <v>0</v>
      </c>
      <c r="D46" s="6">
        <v>0</v>
      </c>
      <c r="E46" s="7">
        <v>1.52</v>
      </c>
      <c r="F46" s="7">
        <v>0</v>
      </c>
      <c r="G46" s="8">
        <v>0</v>
      </c>
      <c r="H46" s="6">
        <v>0.90100000000000002</v>
      </c>
      <c r="I46" s="6">
        <v>0</v>
      </c>
      <c r="J46" s="6">
        <v>0</v>
      </c>
      <c r="K46" s="7">
        <v>3.33</v>
      </c>
      <c r="L46" s="7">
        <v>0</v>
      </c>
      <c r="M46" s="8">
        <v>0</v>
      </c>
      <c r="N46" s="9">
        <f t="shared" si="12"/>
        <v>-0.31499999999999995</v>
      </c>
      <c r="O46" s="9">
        <f t="shared" si="13"/>
        <v>0</v>
      </c>
      <c r="P46" s="9">
        <f t="shared" si="14"/>
        <v>0</v>
      </c>
      <c r="Q46" s="10">
        <f t="shared" si="15"/>
        <v>1.81</v>
      </c>
      <c r="R46" s="10">
        <f t="shared" si="16"/>
        <v>0</v>
      </c>
      <c r="S46" s="11">
        <f t="shared" si="17"/>
        <v>0</v>
      </c>
      <c r="T46" s="12">
        <f t="shared" si="18"/>
        <v>-0.25904605263157887</v>
      </c>
      <c r="U46" s="12" t="str">
        <f t="shared" si="19"/>
        <v/>
      </c>
      <c r="V46" s="12" t="str">
        <f t="shared" si="20"/>
        <v/>
      </c>
      <c r="W46" s="12">
        <f t="shared" si="21"/>
        <v>1.1907894736842106</v>
      </c>
      <c r="X46" s="12" t="str">
        <f t="shared" si="22"/>
        <v/>
      </c>
      <c r="Y46" s="13" t="str">
        <f t="shared" si="23"/>
        <v/>
      </c>
    </row>
    <row r="47" spans="1:25" x14ac:dyDescent="0.25">
      <c r="A47" s="5" t="s">
        <v>53</v>
      </c>
      <c r="B47" s="6">
        <v>1.4359999999999999</v>
      </c>
      <c r="C47" s="6">
        <v>8.1000000000000003E-2</v>
      </c>
      <c r="D47" s="6">
        <v>0</v>
      </c>
      <c r="E47" s="7">
        <v>1.52</v>
      </c>
      <c r="F47" s="7">
        <v>0</v>
      </c>
      <c r="G47" s="8">
        <v>0</v>
      </c>
      <c r="H47" s="6">
        <v>0.95099999999999996</v>
      </c>
      <c r="I47" s="6">
        <v>0.45200000000000001</v>
      </c>
      <c r="J47" s="6">
        <v>0</v>
      </c>
      <c r="K47" s="7">
        <v>3.33</v>
      </c>
      <c r="L47" s="7">
        <v>0</v>
      </c>
      <c r="M47" s="8">
        <v>0</v>
      </c>
      <c r="N47" s="9">
        <f t="shared" si="12"/>
        <v>-0.48499999999999999</v>
      </c>
      <c r="O47" s="9">
        <f t="shared" si="13"/>
        <v>0.371</v>
      </c>
      <c r="P47" s="9">
        <f t="shared" si="14"/>
        <v>0</v>
      </c>
      <c r="Q47" s="10">
        <f t="shared" si="15"/>
        <v>1.81</v>
      </c>
      <c r="R47" s="10">
        <f t="shared" si="16"/>
        <v>0</v>
      </c>
      <c r="S47" s="11">
        <f t="shared" si="17"/>
        <v>0</v>
      </c>
      <c r="T47" s="12">
        <f t="shared" si="18"/>
        <v>-0.33774373259052926</v>
      </c>
      <c r="U47" s="12">
        <f t="shared" si="19"/>
        <v>4.5802469135802468</v>
      </c>
      <c r="V47" s="12" t="str">
        <f t="shared" si="20"/>
        <v/>
      </c>
      <c r="W47" s="12">
        <f t="shared" si="21"/>
        <v>1.1907894736842106</v>
      </c>
      <c r="X47" s="12" t="str">
        <f t="shared" si="22"/>
        <v/>
      </c>
      <c r="Y47" s="13" t="str">
        <f t="shared" si="23"/>
        <v/>
      </c>
    </row>
    <row r="48" spans="1:25" x14ac:dyDescent="0.25">
      <c r="A48" s="5" t="s">
        <v>54</v>
      </c>
      <c r="B48" s="6">
        <v>6.3E-2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0.42899999999999999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12"/>
        <v>0.36599999999999999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5.8095238095238093</v>
      </c>
      <c r="U48" s="12" t="str">
        <f t="shared" si="19"/>
        <v/>
      </c>
      <c r="V48" s="12" t="str">
        <f t="shared" si="20"/>
        <v/>
      </c>
      <c r="W48" s="12" t="str">
        <f t="shared" si="21"/>
        <v/>
      </c>
      <c r="X48" s="12" t="str">
        <f t="shared" si="22"/>
        <v/>
      </c>
      <c r="Y48" s="13" t="str">
        <f t="shared" si="23"/>
        <v/>
      </c>
    </row>
    <row r="49" spans="1:25" x14ac:dyDescent="0.25">
      <c r="A49" s="5" t="s">
        <v>55</v>
      </c>
      <c r="B49" s="6">
        <v>0.89100000000000001</v>
      </c>
      <c r="C49" s="6">
        <v>0</v>
      </c>
      <c r="D49" s="6">
        <v>0</v>
      </c>
      <c r="E49" s="7">
        <v>2.4300000000000002</v>
      </c>
      <c r="F49" s="7">
        <v>0</v>
      </c>
      <c r="G49" s="8">
        <v>0</v>
      </c>
      <c r="H49" s="6">
        <v>0.75900000000000001</v>
      </c>
      <c r="I49" s="6">
        <v>0</v>
      </c>
      <c r="J49" s="6">
        <v>0</v>
      </c>
      <c r="K49" s="7">
        <v>4.24</v>
      </c>
      <c r="L49" s="7">
        <v>0</v>
      </c>
      <c r="M49" s="8">
        <v>0</v>
      </c>
      <c r="N49" s="9">
        <f t="shared" si="12"/>
        <v>-0.13200000000000001</v>
      </c>
      <c r="O49" s="9">
        <f t="shared" si="13"/>
        <v>0</v>
      </c>
      <c r="P49" s="9">
        <f t="shared" si="14"/>
        <v>0</v>
      </c>
      <c r="Q49" s="10">
        <f t="shared" si="15"/>
        <v>1.81</v>
      </c>
      <c r="R49" s="10">
        <f t="shared" si="16"/>
        <v>0</v>
      </c>
      <c r="S49" s="11">
        <f t="shared" si="17"/>
        <v>0</v>
      </c>
      <c r="T49" s="12">
        <f t="shared" si="18"/>
        <v>-0.14814814814814814</v>
      </c>
      <c r="U49" s="12" t="str">
        <f t="shared" si="19"/>
        <v/>
      </c>
      <c r="V49" s="12" t="str">
        <f t="shared" si="20"/>
        <v/>
      </c>
      <c r="W49" s="12">
        <f t="shared" si="21"/>
        <v>0.74485596707818935</v>
      </c>
      <c r="X49" s="12" t="str">
        <f t="shared" si="22"/>
        <v/>
      </c>
      <c r="Y49" s="13" t="str">
        <f t="shared" si="23"/>
        <v/>
      </c>
    </row>
    <row r="50" spans="1:25" x14ac:dyDescent="0.25">
      <c r="A50" s="5" t="s">
        <v>56</v>
      </c>
      <c r="B50" s="6">
        <v>1.0529999999999999</v>
      </c>
      <c r="C50" s="6">
        <v>7.5999999999999998E-2</v>
      </c>
      <c r="D50" s="6">
        <v>0</v>
      </c>
      <c r="E50" s="7">
        <v>2.4300000000000002</v>
      </c>
      <c r="F50" s="7">
        <v>0</v>
      </c>
      <c r="G50" s="8">
        <v>0</v>
      </c>
      <c r="H50" s="6">
        <v>0.82</v>
      </c>
      <c r="I50" s="6">
        <v>0.44700000000000001</v>
      </c>
      <c r="J50" s="6">
        <v>0</v>
      </c>
      <c r="K50" s="7">
        <v>4.24</v>
      </c>
      <c r="L50" s="7">
        <v>0</v>
      </c>
      <c r="M50" s="8">
        <v>0</v>
      </c>
      <c r="N50" s="9">
        <f t="shared" si="12"/>
        <v>-0.23299999999999998</v>
      </c>
      <c r="O50" s="9">
        <f t="shared" si="13"/>
        <v>0.371</v>
      </c>
      <c r="P50" s="9">
        <f t="shared" si="14"/>
        <v>0</v>
      </c>
      <c r="Q50" s="10">
        <f t="shared" si="15"/>
        <v>1.81</v>
      </c>
      <c r="R50" s="10">
        <f t="shared" si="16"/>
        <v>0</v>
      </c>
      <c r="S50" s="11">
        <f t="shared" si="17"/>
        <v>0</v>
      </c>
      <c r="T50" s="12">
        <f t="shared" si="18"/>
        <v>-0.22127255460588791</v>
      </c>
      <c r="U50" s="12">
        <f t="shared" si="19"/>
        <v>4.8815789473684212</v>
      </c>
      <c r="V50" s="12" t="str">
        <f t="shared" si="20"/>
        <v/>
      </c>
      <c r="W50" s="12">
        <f t="shared" si="21"/>
        <v>0.74485596707818935</v>
      </c>
      <c r="X50" s="12" t="str">
        <f t="shared" si="22"/>
        <v/>
      </c>
      <c r="Y50" s="13" t="str">
        <f t="shared" si="23"/>
        <v/>
      </c>
    </row>
    <row r="51" spans="1:25" ht="30" x14ac:dyDescent="0.25">
      <c r="A51" s="5" t="s">
        <v>57</v>
      </c>
      <c r="B51" s="6">
        <v>7.0999999999999994E-2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0.433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12"/>
        <v>0.36199999999999999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>
        <f t="shared" si="18"/>
        <v>5.098591549295775</v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x14ac:dyDescent="0.25">
      <c r="A52" s="5" t="s">
        <v>58</v>
      </c>
      <c r="B52" s="6">
        <v>0.95</v>
      </c>
      <c r="C52" s="6">
        <v>7.0000000000000007E-2</v>
      </c>
      <c r="D52" s="6">
        <v>0</v>
      </c>
      <c r="E52" s="7">
        <v>13.03</v>
      </c>
      <c r="F52" s="7">
        <v>0</v>
      </c>
      <c r="G52" s="8">
        <v>0</v>
      </c>
      <c r="H52" s="6">
        <v>0.77600000000000002</v>
      </c>
      <c r="I52" s="6">
        <v>0.441</v>
      </c>
      <c r="J52" s="6">
        <v>0</v>
      </c>
      <c r="K52" s="7">
        <v>14.84</v>
      </c>
      <c r="L52" s="7">
        <v>0</v>
      </c>
      <c r="M52" s="8">
        <v>0</v>
      </c>
      <c r="N52" s="9">
        <f t="shared" si="12"/>
        <v>-0.17399999999999993</v>
      </c>
      <c r="O52" s="9">
        <f t="shared" si="13"/>
        <v>0.371</v>
      </c>
      <c r="P52" s="9">
        <f t="shared" si="14"/>
        <v>0</v>
      </c>
      <c r="Q52" s="10">
        <f t="shared" si="15"/>
        <v>1.8100000000000005</v>
      </c>
      <c r="R52" s="10">
        <f t="shared" si="16"/>
        <v>0</v>
      </c>
      <c r="S52" s="11">
        <f t="shared" si="17"/>
        <v>0</v>
      </c>
      <c r="T52" s="12">
        <f t="shared" si="18"/>
        <v>-0.18315789473684208</v>
      </c>
      <c r="U52" s="12">
        <f t="shared" si="19"/>
        <v>5.3</v>
      </c>
      <c r="V52" s="12" t="str">
        <f t="shared" si="20"/>
        <v/>
      </c>
      <c r="W52" s="12">
        <f t="shared" si="21"/>
        <v>0.13891020721412128</v>
      </c>
      <c r="X52" s="12" t="str">
        <f t="shared" si="22"/>
        <v/>
      </c>
      <c r="Y52" s="13" t="str">
        <f t="shared" si="23"/>
        <v/>
      </c>
    </row>
    <row r="53" spans="1:25" x14ac:dyDescent="0.25">
      <c r="A53" s="5" t="s">
        <v>59</v>
      </c>
      <c r="B53" s="6">
        <v>8.9410000000000007</v>
      </c>
      <c r="C53" s="6">
        <v>0.121</v>
      </c>
      <c r="D53" s="6">
        <v>5.1999999999999998E-2</v>
      </c>
      <c r="E53" s="7">
        <v>3.09</v>
      </c>
      <c r="F53" s="7">
        <v>0.95</v>
      </c>
      <c r="G53" s="8">
        <v>0.14000000000000001</v>
      </c>
      <c r="H53" s="6">
        <v>3.3039999999999998</v>
      </c>
      <c r="I53" s="6">
        <v>0.48199999999999998</v>
      </c>
      <c r="J53" s="6">
        <v>0.42299999999999999</v>
      </c>
      <c r="K53" s="7">
        <v>4.9000000000000004</v>
      </c>
      <c r="L53" s="7">
        <v>1.89</v>
      </c>
      <c r="M53" s="8">
        <v>9.6000000000000002E-2</v>
      </c>
      <c r="N53" s="9">
        <f t="shared" si="12"/>
        <v>-5.6370000000000005</v>
      </c>
      <c r="O53" s="9">
        <f t="shared" si="13"/>
        <v>0.36099999999999999</v>
      </c>
      <c r="P53" s="9">
        <f t="shared" si="14"/>
        <v>0.371</v>
      </c>
      <c r="Q53" s="10">
        <f t="shared" si="15"/>
        <v>1.8100000000000005</v>
      </c>
      <c r="R53" s="10">
        <f t="shared" si="16"/>
        <v>0.94</v>
      </c>
      <c r="S53" s="11">
        <f t="shared" si="17"/>
        <v>-4.4000000000000011E-2</v>
      </c>
      <c r="T53" s="12">
        <f t="shared" si="18"/>
        <v>-0.63046639078402866</v>
      </c>
      <c r="U53" s="12">
        <f t="shared" si="19"/>
        <v>2.9834710743801653</v>
      </c>
      <c r="V53" s="12">
        <f t="shared" si="20"/>
        <v>7.134615384615385</v>
      </c>
      <c r="W53" s="12">
        <f t="shared" si="21"/>
        <v>0.58576051779935301</v>
      </c>
      <c r="X53" s="12">
        <f t="shared" si="22"/>
        <v>0.98947368421052628</v>
      </c>
      <c r="Y53" s="13">
        <f t="shared" si="23"/>
        <v>-0.31428571428571439</v>
      </c>
    </row>
    <row r="54" spans="1:25" x14ac:dyDescent="0.25">
      <c r="A54" s="5" t="s">
        <v>60</v>
      </c>
      <c r="B54" s="6">
        <v>13.199</v>
      </c>
      <c r="C54" s="6">
        <v>0.122</v>
      </c>
      <c r="D54" s="6">
        <v>0.06</v>
      </c>
      <c r="E54" s="7">
        <v>3.68</v>
      </c>
      <c r="F54" s="7">
        <v>1.68</v>
      </c>
      <c r="G54" s="8">
        <v>0.188</v>
      </c>
      <c r="H54" s="6">
        <v>4.4400000000000004</v>
      </c>
      <c r="I54" s="6">
        <v>0.70699999999999996</v>
      </c>
      <c r="J54" s="6">
        <v>0.66200000000000003</v>
      </c>
      <c r="K54" s="7">
        <v>6.62</v>
      </c>
      <c r="L54" s="7">
        <v>3.22</v>
      </c>
      <c r="M54" s="8">
        <v>0.128</v>
      </c>
      <c r="N54" s="9">
        <f t="shared" si="12"/>
        <v>-8.7590000000000003</v>
      </c>
      <c r="O54" s="9">
        <f t="shared" si="13"/>
        <v>0.58499999999999996</v>
      </c>
      <c r="P54" s="9">
        <f t="shared" si="14"/>
        <v>0.60200000000000009</v>
      </c>
      <c r="Q54" s="10">
        <f t="shared" si="15"/>
        <v>2.94</v>
      </c>
      <c r="R54" s="10">
        <f t="shared" si="16"/>
        <v>1.5400000000000003</v>
      </c>
      <c r="S54" s="11">
        <f t="shared" si="17"/>
        <v>-0.06</v>
      </c>
      <c r="T54" s="12">
        <f t="shared" si="18"/>
        <v>-0.66361087961209186</v>
      </c>
      <c r="U54" s="12">
        <f t="shared" si="19"/>
        <v>4.7950819672131146</v>
      </c>
      <c r="V54" s="12">
        <f t="shared" si="20"/>
        <v>10.033333333333335</v>
      </c>
      <c r="W54" s="12">
        <f t="shared" si="21"/>
        <v>0.79891304347826075</v>
      </c>
      <c r="X54" s="12">
        <f t="shared" si="22"/>
        <v>0.91666666666666696</v>
      </c>
      <c r="Y54" s="13">
        <f t="shared" si="23"/>
        <v>-0.31914893617021278</v>
      </c>
    </row>
    <row r="55" spans="1:25" x14ac:dyDescent="0.25">
      <c r="A55" s="5" t="s">
        <v>61</v>
      </c>
      <c r="B55" s="6">
        <v>13.196</v>
      </c>
      <c r="C55" s="6">
        <v>7.0999999999999994E-2</v>
      </c>
      <c r="D55" s="6">
        <v>4.3999999999999997E-2</v>
      </c>
      <c r="E55" s="7">
        <v>44.27</v>
      </c>
      <c r="F55" s="7">
        <v>1.54</v>
      </c>
      <c r="G55" s="8">
        <v>0.17499999999999999</v>
      </c>
      <c r="H55" s="6">
        <v>3.9969999999999999</v>
      </c>
      <c r="I55" s="6">
        <v>0.76400000000000001</v>
      </c>
      <c r="J55" s="6">
        <v>0.75600000000000001</v>
      </c>
      <c r="K55" s="7">
        <v>47.74</v>
      </c>
      <c r="L55" s="7">
        <v>3.36</v>
      </c>
      <c r="M55" s="8">
        <v>0.125</v>
      </c>
      <c r="N55" s="9">
        <f t="shared" si="12"/>
        <v>-9.1989999999999998</v>
      </c>
      <c r="O55" s="9">
        <f t="shared" si="13"/>
        <v>0.69300000000000006</v>
      </c>
      <c r="P55" s="9">
        <f t="shared" si="14"/>
        <v>0.71199999999999997</v>
      </c>
      <c r="Q55" s="10">
        <f t="shared" si="15"/>
        <v>3.4699999999999989</v>
      </c>
      <c r="R55" s="10">
        <f t="shared" si="16"/>
        <v>1.8199999999999998</v>
      </c>
      <c r="S55" s="11">
        <f t="shared" si="17"/>
        <v>-4.9999999999999989E-2</v>
      </c>
      <c r="T55" s="12">
        <f t="shared" si="18"/>
        <v>-0.6971051833889057</v>
      </c>
      <c r="U55" s="12">
        <f t="shared" si="19"/>
        <v>9.7605633802816918</v>
      </c>
      <c r="V55" s="12">
        <f t="shared" si="20"/>
        <v>16.181818181818183</v>
      </c>
      <c r="W55" s="12">
        <f t="shared" si="21"/>
        <v>7.8382651908741829E-2</v>
      </c>
      <c r="X55" s="12">
        <f t="shared" si="22"/>
        <v>1.1818181818181817</v>
      </c>
      <c r="Y55" s="13">
        <f t="shared" si="23"/>
        <v>-0.2857142857142857</v>
      </c>
    </row>
    <row r="56" spans="1:25" x14ac:dyDescent="0.25">
      <c r="A56" s="5" t="s">
        <v>62</v>
      </c>
      <c r="B56" s="6">
        <v>0.85299999999999998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0.88400000000000001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12"/>
        <v>3.1000000000000028E-2</v>
      </c>
      <c r="O56" s="9">
        <f t="shared" si="13"/>
        <v>0</v>
      </c>
      <c r="P56" s="9">
        <f t="shared" si="14"/>
        <v>0</v>
      </c>
      <c r="Q56" s="10">
        <f t="shared" si="15"/>
        <v>0</v>
      </c>
      <c r="R56" s="10">
        <f t="shared" si="16"/>
        <v>0</v>
      </c>
      <c r="S56" s="11">
        <f t="shared" si="17"/>
        <v>0</v>
      </c>
      <c r="T56" s="12">
        <f t="shared" si="18"/>
        <v>3.6342321219226204E-2</v>
      </c>
      <c r="U56" s="12" t="str">
        <f t="shared" si="19"/>
        <v/>
      </c>
      <c r="V56" s="12" t="str">
        <f t="shared" si="20"/>
        <v/>
      </c>
      <c r="W56" s="12" t="str">
        <f t="shared" si="21"/>
        <v/>
      </c>
      <c r="X56" s="12" t="str">
        <f t="shared" si="22"/>
        <v/>
      </c>
      <c r="Y56" s="13" t="str">
        <f t="shared" si="23"/>
        <v/>
      </c>
    </row>
    <row r="57" spans="1:25" x14ac:dyDescent="0.25">
      <c r="A57" s="5" t="s">
        <v>63</v>
      </c>
      <c r="B57" s="6">
        <v>1.296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1.0229999999999999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12"/>
        <v>-0.27300000000000013</v>
      </c>
      <c r="O57" s="9">
        <f t="shared" si="13"/>
        <v>0</v>
      </c>
      <c r="P57" s="9">
        <f t="shared" si="14"/>
        <v>0</v>
      </c>
      <c r="Q57" s="10">
        <f t="shared" si="15"/>
        <v>0</v>
      </c>
      <c r="R57" s="10">
        <f t="shared" si="16"/>
        <v>0</v>
      </c>
      <c r="S57" s="11">
        <f t="shared" si="17"/>
        <v>0</v>
      </c>
      <c r="T57" s="12">
        <f t="shared" si="18"/>
        <v>-0.21064814814814825</v>
      </c>
      <c r="U57" s="12" t="str">
        <f t="shared" si="19"/>
        <v/>
      </c>
      <c r="V57" s="12" t="str">
        <f t="shared" si="20"/>
        <v/>
      </c>
      <c r="W57" s="12" t="str">
        <f t="shared" si="21"/>
        <v/>
      </c>
      <c r="X57" s="12" t="str">
        <f t="shared" si="22"/>
        <v/>
      </c>
      <c r="Y57" s="13" t="str">
        <f t="shared" si="23"/>
        <v/>
      </c>
    </row>
    <row r="58" spans="1:25" x14ac:dyDescent="0.25">
      <c r="A58" s="5" t="s">
        <v>64</v>
      </c>
      <c r="B58" s="6">
        <v>2.202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1.357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12"/>
        <v>-0.84499999999999997</v>
      </c>
      <c r="O58" s="9">
        <f t="shared" si="13"/>
        <v>0</v>
      </c>
      <c r="P58" s="9">
        <f t="shared" si="14"/>
        <v>0</v>
      </c>
      <c r="Q58" s="10">
        <f t="shared" si="15"/>
        <v>0</v>
      </c>
      <c r="R58" s="10">
        <f t="shared" si="16"/>
        <v>0</v>
      </c>
      <c r="S58" s="11">
        <f t="shared" si="17"/>
        <v>0</v>
      </c>
      <c r="T58" s="12">
        <f t="shared" si="18"/>
        <v>-0.38374205267938233</v>
      </c>
      <c r="U58" s="12" t="str">
        <f t="shared" si="19"/>
        <v/>
      </c>
      <c r="V58" s="12" t="str">
        <f t="shared" si="20"/>
        <v/>
      </c>
      <c r="W58" s="12" t="str">
        <f t="shared" si="21"/>
        <v/>
      </c>
      <c r="X58" s="12" t="str">
        <f t="shared" si="22"/>
        <v/>
      </c>
      <c r="Y58" s="13" t="str">
        <f t="shared" si="23"/>
        <v/>
      </c>
    </row>
    <row r="59" spans="1:25" x14ac:dyDescent="0.25">
      <c r="A59" s="5" t="s">
        <v>65</v>
      </c>
      <c r="B59" s="6">
        <v>0.48799999999999999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0.77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0.28200000000000003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0.57786885245901654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 x14ac:dyDescent="0.25">
      <c r="A60" s="5" t="s">
        <v>66</v>
      </c>
      <c r="B60" s="6">
        <v>30.047000000000001</v>
      </c>
      <c r="C60" s="6">
        <v>0.39500000000000002</v>
      </c>
      <c r="D60" s="6">
        <v>0.27600000000000002</v>
      </c>
      <c r="E60" s="7">
        <v>0</v>
      </c>
      <c r="F60" s="7">
        <v>0</v>
      </c>
      <c r="G60" s="8">
        <v>0</v>
      </c>
      <c r="H60" s="6">
        <v>11.321</v>
      </c>
      <c r="I60" s="6">
        <v>0.75700000000000001</v>
      </c>
      <c r="J60" s="6">
        <v>0.64800000000000002</v>
      </c>
      <c r="K60" s="7">
        <v>0</v>
      </c>
      <c r="L60" s="7">
        <v>0</v>
      </c>
      <c r="M60" s="8">
        <v>0</v>
      </c>
      <c r="N60" s="9">
        <f t="shared" si="12"/>
        <v>-18.725999999999999</v>
      </c>
      <c r="O60" s="9">
        <f t="shared" si="13"/>
        <v>0.36199999999999999</v>
      </c>
      <c r="P60" s="9">
        <f t="shared" si="14"/>
        <v>0.372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-0.62322361633440937</v>
      </c>
      <c r="U60" s="12">
        <f t="shared" si="19"/>
        <v>0.91645569620253164</v>
      </c>
      <c r="V60" s="12">
        <f t="shared" si="20"/>
        <v>1.3478260869565215</v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 x14ac:dyDescent="0.25">
      <c r="A61" s="5" t="s">
        <v>67</v>
      </c>
      <c r="B61" s="6">
        <v>-0.66700000000000004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-0.66700000000000004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 x14ac:dyDescent="0.25">
      <c r="A62" s="5" t="s">
        <v>68</v>
      </c>
      <c r="B62" s="6">
        <v>-0.61499999999999999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-0.61499999999999999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0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0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 x14ac:dyDescent="0.25">
      <c r="A63" s="5" t="s">
        <v>69</v>
      </c>
      <c r="B63" s="6">
        <v>-0.66700000000000004</v>
      </c>
      <c r="C63" s="6">
        <v>0</v>
      </c>
      <c r="D63" s="6">
        <v>0</v>
      </c>
      <c r="E63" s="7">
        <v>0</v>
      </c>
      <c r="F63" s="7">
        <v>0</v>
      </c>
      <c r="G63" s="8">
        <v>0.151</v>
      </c>
      <c r="H63" s="6">
        <v>-0.66700000000000004</v>
      </c>
      <c r="I63" s="6">
        <v>0</v>
      </c>
      <c r="J63" s="6">
        <v>0</v>
      </c>
      <c r="K63" s="7">
        <v>0</v>
      </c>
      <c r="L63" s="7">
        <v>0</v>
      </c>
      <c r="M63" s="8">
        <v>0.26100000000000001</v>
      </c>
      <c r="N63" s="9">
        <f t="shared" si="12"/>
        <v>0</v>
      </c>
      <c r="O63" s="9">
        <f t="shared" si="13"/>
        <v>0</v>
      </c>
      <c r="P63" s="9">
        <f t="shared" si="14"/>
        <v>0</v>
      </c>
      <c r="Q63" s="10">
        <f t="shared" si="15"/>
        <v>0</v>
      </c>
      <c r="R63" s="10">
        <f t="shared" si="16"/>
        <v>0</v>
      </c>
      <c r="S63" s="11">
        <f t="shared" si="17"/>
        <v>0.11000000000000001</v>
      </c>
      <c r="T63" s="12">
        <f t="shared" si="18"/>
        <v>0</v>
      </c>
      <c r="U63" s="12" t="str">
        <f t="shared" si="19"/>
        <v/>
      </c>
      <c r="V63" s="12" t="str">
        <f t="shared" si="20"/>
        <v/>
      </c>
      <c r="W63" s="12" t="str">
        <f t="shared" si="21"/>
        <v/>
      </c>
      <c r="X63" s="12" t="str">
        <f t="shared" si="22"/>
        <v/>
      </c>
      <c r="Y63" s="13">
        <f t="shared" si="23"/>
        <v>0.72847682119205315</v>
      </c>
    </row>
    <row r="64" spans="1:25" x14ac:dyDescent="0.25">
      <c r="A64" s="5" t="s">
        <v>70</v>
      </c>
      <c r="B64" s="6">
        <v>-7.7089999999999996</v>
      </c>
      <c r="C64" s="6">
        <v>-0.32900000000000001</v>
      </c>
      <c r="D64" s="6">
        <v>-0.14299999999999999</v>
      </c>
      <c r="E64" s="7">
        <v>0</v>
      </c>
      <c r="F64" s="7">
        <v>0</v>
      </c>
      <c r="G64" s="8">
        <v>0.151</v>
      </c>
      <c r="H64" s="6">
        <v>-7.7089999999999996</v>
      </c>
      <c r="I64" s="6">
        <v>-0.32900000000000001</v>
      </c>
      <c r="J64" s="6">
        <v>-0.14299999999999999</v>
      </c>
      <c r="K64" s="7">
        <v>0</v>
      </c>
      <c r="L64" s="7">
        <v>0</v>
      </c>
      <c r="M64" s="8">
        <v>0.26100000000000001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0.11000000000000001</v>
      </c>
      <c r="T64" s="12">
        <f t="shared" si="18"/>
        <v>0</v>
      </c>
      <c r="U64" s="12">
        <f t="shared" si="19"/>
        <v>0</v>
      </c>
      <c r="V64" s="12">
        <f t="shared" si="20"/>
        <v>0</v>
      </c>
      <c r="W64" s="12" t="str">
        <f t="shared" si="21"/>
        <v/>
      </c>
      <c r="X64" s="12" t="str">
        <f t="shared" si="22"/>
        <v/>
      </c>
      <c r="Y64" s="13">
        <f t="shared" si="23"/>
        <v>0.72847682119205315</v>
      </c>
    </row>
    <row r="65" spans="1:25" x14ac:dyDescent="0.25">
      <c r="A65" s="5" t="s">
        <v>71</v>
      </c>
      <c r="B65" s="6">
        <v>-0.61499999999999999</v>
      </c>
      <c r="C65" s="6">
        <v>0</v>
      </c>
      <c r="D65" s="6">
        <v>0</v>
      </c>
      <c r="E65" s="7">
        <v>0</v>
      </c>
      <c r="F65" s="7">
        <v>0</v>
      </c>
      <c r="G65" s="8">
        <v>0.13</v>
      </c>
      <c r="H65" s="6">
        <v>-0.61499999999999999</v>
      </c>
      <c r="I65" s="6">
        <v>0</v>
      </c>
      <c r="J65" s="6">
        <v>0</v>
      </c>
      <c r="K65" s="7">
        <v>0</v>
      </c>
      <c r="L65" s="7">
        <v>0</v>
      </c>
      <c r="M65" s="8">
        <v>0.24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0.10999999999999999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>
        <f t="shared" si="23"/>
        <v>0.84615384615384603</v>
      </c>
    </row>
    <row r="66" spans="1:25" x14ac:dyDescent="0.25">
      <c r="A66" s="5" t="s">
        <v>72</v>
      </c>
      <c r="B66" s="6">
        <v>-7.2240000000000002</v>
      </c>
      <c r="C66" s="6">
        <v>-0.28699999999999998</v>
      </c>
      <c r="D66" s="6">
        <v>-0.13</v>
      </c>
      <c r="E66" s="7">
        <v>0</v>
      </c>
      <c r="F66" s="7">
        <v>0</v>
      </c>
      <c r="G66" s="8">
        <v>0.13</v>
      </c>
      <c r="H66" s="6">
        <v>-7.2240000000000002</v>
      </c>
      <c r="I66" s="6">
        <v>-0.28699999999999998</v>
      </c>
      <c r="J66" s="6">
        <v>-0.13</v>
      </c>
      <c r="K66" s="7">
        <v>0</v>
      </c>
      <c r="L66" s="7">
        <v>0</v>
      </c>
      <c r="M66" s="8">
        <v>0.24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0.10999999999999999</v>
      </c>
      <c r="T66" s="12">
        <f t="shared" si="18"/>
        <v>0</v>
      </c>
      <c r="U66" s="12">
        <f t="shared" si="19"/>
        <v>0</v>
      </c>
      <c r="V66" s="12">
        <f t="shared" si="20"/>
        <v>0</v>
      </c>
      <c r="W66" s="12" t="str">
        <f t="shared" si="21"/>
        <v/>
      </c>
      <c r="X66" s="12" t="str">
        <f t="shared" si="22"/>
        <v/>
      </c>
      <c r="Y66" s="13">
        <f t="shared" si="23"/>
        <v>0.84615384615384603</v>
      </c>
    </row>
    <row r="67" spans="1:25" x14ac:dyDescent="0.25">
      <c r="A67" s="5" t="s">
        <v>73</v>
      </c>
      <c r="B67" s="6">
        <v>-0.379</v>
      </c>
      <c r="C67" s="6">
        <v>0</v>
      </c>
      <c r="D67" s="6">
        <v>0</v>
      </c>
      <c r="E67" s="7">
        <v>0</v>
      </c>
      <c r="F67" s="7">
        <v>0</v>
      </c>
      <c r="G67" s="8">
        <v>9.5000000000000001E-2</v>
      </c>
      <c r="H67" s="6">
        <v>-0.379</v>
      </c>
      <c r="I67" s="6">
        <v>0</v>
      </c>
      <c r="J67" s="6">
        <v>0</v>
      </c>
      <c r="K67" s="7">
        <v>0</v>
      </c>
      <c r="L67" s="7">
        <v>0</v>
      </c>
      <c r="M67" s="8">
        <v>0.20499999999999999</v>
      </c>
      <c r="N67" s="9">
        <f t="shared" si="12"/>
        <v>0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0.10999999999999999</v>
      </c>
      <c r="T67" s="12">
        <f t="shared" si="18"/>
        <v>0</v>
      </c>
      <c r="U67" s="12" t="str">
        <f t="shared" si="19"/>
        <v/>
      </c>
      <c r="V67" s="12" t="str">
        <f t="shared" si="20"/>
        <v/>
      </c>
      <c r="W67" s="12" t="str">
        <f t="shared" si="21"/>
        <v/>
      </c>
      <c r="X67" s="12" t="str">
        <f t="shared" si="22"/>
        <v/>
      </c>
      <c r="Y67" s="13">
        <f t="shared" si="23"/>
        <v>1.1578947368421053</v>
      </c>
    </row>
    <row r="68" spans="1:25" x14ac:dyDescent="0.25">
      <c r="A68" s="5" t="s">
        <v>74</v>
      </c>
      <c r="B68" s="6">
        <v>-4.99</v>
      </c>
      <c r="C68" s="6">
        <v>-0.106</v>
      </c>
      <c r="D68" s="6">
        <v>-7.2999999999999995E-2</v>
      </c>
      <c r="E68" s="7">
        <v>0</v>
      </c>
      <c r="F68" s="7">
        <v>0</v>
      </c>
      <c r="G68" s="8">
        <v>9.5000000000000001E-2</v>
      </c>
      <c r="H68" s="6">
        <v>-4.99</v>
      </c>
      <c r="I68" s="6">
        <v>-0.106</v>
      </c>
      <c r="J68" s="6">
        <v>-7.2999999999999995E-2</v>
      </c>
      <c r="K68" s="7">
        <v>0</v>
      </c>
      <c r="L68" s="7">
        <v>0</v>
      </c>
      <c r="M68" s="8">
        <v>0.20499999999999999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0.10999999999999999</v>
      </c>
      <c r="T68" s="12">
        <f t="shared" si="18"/>
        <v>0</v>
      </c>
      <c r="U68" s="12">
        <f t="shared" si="19"/>
        <v>0</v>
      </c>
      <c r="V68" s="12">
        <f t="shared" si="20"/>
        <v>0</v>
      </c>
      <c r="W68" s="12" t="str">
        <f t="shared" si="21"/>
        <v/>
      </c>
      <c r="X68" s="12" t="str">
        <f t="shared" si="22"/>
        <v/>
      </c>
      <c r="Y68" s="13">
        <f t="shared" si="23"/>
        <v>1.1578947368421053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27" sqref="F27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84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2.3559999999999999</v>
      </c>
      <c r="C5" s="6">
        <v>0</v>
      </c>
      <c r="D5" s="6">
        <v>0</v>
      </c>
      <c r="E5" s="7">
        <v>3.64</v>
      </c>
      <c r="F5" s="7">
        <v>0</v>
      </c>
      <c r="G5" s="8">
        <v>0</v>
      </c>
      <c r="H5" s="6">
        <v>1.859</v>
      </c>
      <c r="I5" s="6">
        <v>0</v>
      </c>
      <c r="J5" s="6">
        <v>0</v>
      </c>
      <c r="K5" s="7">
        <v>6.16</v>
      </c>
      <c r="L5" s="7">
        <v>0</v>
      </c>
      <c r="M5" s="8">
        <v>0</v>
      </c>
      <c r="N5" s="9">
        <f t="shared" ref="N5:N36" si="0">H5-B5</f>
        <v>-0.49699999999999989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2.52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-0.21095076400679114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0.69230769230769229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 x14ac:dyDescent="0.25">
      <c r="A6" s="5" t="s">
        <v>12</v>
      </c>
      <c r="B6" s="6">
        <v>2.6760000000000002</v>
      </c>
      <c r="C6" s="6">
        <v>8.3000000000000004E-2</v>
      </c>
      <c r="D6" s="6">
        <v>0</v>
      </c>
      <c r="E6" s="7">
        <v>3.64</v>
      </c>
      <c r="F6" s="7">
        <v>0</v>
      </c>
      <c r="G6" s="8">
        <v>0</v>
      </c>
      <c r="H6" s="6">
        <v>2.012</v>
      </c>
      <c r="I6" s="6">
        <v>0.57999999999999996</v>
      </c>
      <c r="J6" s="6">
        <v>0</v>
      </c>
      <c r="K6" s="7">
        <v>6.16</v>
      </c>
      <c r="L6" s="7">
        <v>0</v>
      </c>
      <c r="M6" s="8">
        <v>0</v>
      </c>
      <c r="N6" s="9">
        <f t="shared" si="0"/>
        <v>-0.66400000000000015</v>
      </c>
      <c r="O6" s="9">
        <f t="shared" si="1"/>
        <v>0.49699999999999994</v>
      </c>
      <c r="P6" s="9">
        <f t="shared" si="2"/>
        <v>0</v>
      </c>
      <c r="Q6" s="10">
        <f t="shared" si="3"/>
        <v>2.52</v>
      </c>
      <c r="R6" s="10">
        <f t="shared" si="4"/>
        <v>0</v>
      </c>
      <c r="S6" s="11">
        <f t="shared" si="5"/>
        <v>0</v>
      </c>
      <c r="T6" s="12">
        <f t="shared" si="6"/>
        <v>-0.24813153961136025</v>
      </c>
      <c r="U6" s="12">
        <f t="shared" si="7"/>
        <v>5.9879518072289146</v>
      </c>
      <c r="V6" s="12" t="str">
        <f t="shared" si="8"/>
        <v/>
      </c>
      <c r="W6" s="12">
        <f t="shared" si="9"/>
        <v>0.69230769230769229</v>
      </c>
      <c r="X6" s="12" t="str">
        <f t="shared" si="10"/>
        <v/>
      </c>
      <c r="Y6" s="13" t="str">
        <f t="shared" si="11"/>
        <v/>
      </c>
    </row>
    <row r="7" spans="1:25" x14ac:dyDescent="0.25">
      <c r="A7" s="5" t="s">
        <v>13</v>
      </c>
      <c r="B7" s="6">
        <v>0.18099999999999999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0.64300000000000002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0.46200000000000002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2.5524861878453042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 x14ac:dyDescent="0.25">
      <c r="A8" s="5" t="s">
        <v>14</v>
      </c>
      <c r="B8" s="6">
        <v>1.968</v>
      </c>
      <c r="C8" s="6">
        <v>0</v>
      </c>
      <c r="D8" s="6">
        <v>0</v>
      </c>
      <c r="E8" s="7">
        <v>6.21</v>
      </c>
      <c r="F8" s="7">
        <v>0</v>
      </c>
      <c r="G8" s="8">
        <v>0</v>
      </c>
      <c r="H8" s="6">
        <v>1.6359999999999999</v>
      </c>
      <c r="I8" s="6">
        <v>0</v>
      </c>
      <c r="J8" s="6">
        <v>0</v>
      </c>
      <c r="K8" s="7">
        <v>8.7200000000000006</v>
      </c>
      <c r="L8" s="7">
        <v>0</v>
      </c>
      <c r="M8" s="8">
        <v>0</v>
      </c>
      <c r="N8" s="9">
        <f t="shared" si="0"/>
        <v>-0.33200000000000007</v>
      </c>
      <c r="O8" s="9">
        <f t="shared" si="1"/>
        <v>0</v>
      </c>
      <c r="P8" s="9">
        <f t="shared" si="2"/>
        <v>0</v>
      </c>
      <c r="Q8" s="10">
        <f t="shared" si="3"/>
        <v>2.5100000000000007</v>
      </c>
      <c r="R8" s="10">
        <f t="shared" si="4"/>
        <v>0</v>
      </c>
      <c r="S8" s="11">
        <f t="shared" si="5"/>
        <v>0</v>
      </c>
      <c r="T8" s="12">
        <f t="shared" si="6"/>
        <v>-0.16869918699186992</v>
      </c>
      <c r="U8" s="12" t="str">
        <f t="shared" si="7"/>
        <v/>
      </c>
      <c r="V8" s="12" t="str">
        <f t="shared" si="8"/>
        <v/>
      </c>
      <c r="W8" s="12">
        <f t="shared" si="9"/>
        <v>0.40418679549114334</v>
      </c>
      <c r="X8" s="12" t="str">
        <f t="shared" si="10"/>
        <v/>
      </c>
      <c r="Y8" s="13" t="str">
        <f t="shared" si="11"/>
        <v/>
      </c>
    </row>
    <row r="9" spans="1:25" x14ac:dyDescent="0.25">
      <c r="A9" s="5" t="s">
        <v>15</v>
      </c>
      <c r="B9" s="6">
        <v>2.282</v>
      </c>
      <c r="C9" s="6">
        <v>7.3999999999999996E-2</v>
      </c>
      <c r="D9" s="6">
        <v>0</v>
      </c>
      <c r="E9" s="7">
        <v>6.21</v>
      </c>
      <c r="F9" s="7">
        <v>0</v>
      </c>
      <c r="G9" s="8">
        <v>0</v>
      </c>
      <c r="H9" s="6">
        <v>1.8120000000000001</v>
      </c>
      <c r="I9" s="6">
        <v>0.57199999999999995</v>
      </c>
      <c r="J9" s="6">
        <v>0</v>
      </c>
      <c r="K9" s="7">
        <v>8.7200000000000006</v>
      </c>
      <c r="L9" s="7">
        <v>0</v>
      </c>
      <c r="M9" s="8">
        <v>0</v>
      </c>
      <c r="N9" s="9">
        <f t="shared" si="0"/>
        <v>-0.47</v>
      </c>
      <c r="O9" s="9">
        <f t="shared" si="1"/>
        <v>0.49799999999999994</v>
      </c>
      <c r="P9" s="9">
        <f t="shared" si="2"/>
        <v>0</v>
      </c>
      <c r="Q9" s="10">
        <f t="shared" si="3"/>
        <v>2.5100000000000007</v>
      </c>
      <c r="R9" s="10">
        <f t="shared" si="4"/>
        <v>0</v>
      </c>
      <c r="S9" s="11">
        <f t="shared" si="5"/>
        <v>0</v>
      </c>
      <c r="T9" s="12">
        <f t="shared" si="6"/>
        <v>-0.20595968448729185</v>
      </c>
      <c r="U9" s="12">
        <f t="shared" si="7"/>
        <v>6.7297297297297298</v>
      </c>
      <c r="V9" s="12" t="str">
        <f t="shared" si="8"/>
        <v/>
      </c>
      <c r="W9" s="12">
        <f t="shared" si="9"/>
        <v>0.40418679549114334</v>
      </c>
      <c r="X9" s="12" t="str">
        <f t="shared" si="10"/>
        <v/>
      </c>
      <c r="Y9" s="13" t="str">
        <f t="shared" si="11"/>
        <v/>
      </c>
    </row>
    <row r="10" spans="1:25" x14ac:dyDescent="0.25">
      <c r="A10" s="5" t="s">
        <v>16</v>
      </c>
      <c r="B10" s="6">
        <v>0.318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0.71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0.39199999999999996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1.232704402515723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 x14ac:dyDescent="0.25">
      <c r="A11" s="5" t="s">
        <v>17</v>
      </c>
      <c r="B11" s="6">
        <v>2.222</v>
      </c>
      <c r="C11" s="6">
        <v>7.0000000000000007E-2</v>
      </c>
      <c r="D11" s="6">
        <v>0</v>
      </c>
      <c r="E11" s="7">
        <v>33</v>
      </c>
      <c r="F11" s="7">
        <v>0</v>
      </c>
      <c r="G11" s="8">
        <v>0</v>
      </c>
      <c r="H11" s="6">
        <v>1.774</v>
      </c>
      <c r="I11" s="6">
        <v>0.56799999999999995</v>
      </c>
      <c r="J11" s="6">
        <v>0</v>
      </c>
      <c r="K11" s="7">
        <v>35.520000000000003</v>
      </c>
      <c r="L11" s="7">
        <v>0</v>
      </c>
      <c r="M11" s="8">
        <v>0</v>
      </c>
      <c r="N11" s="9">
        <f t="shared" si="0"/>
        <v>-0.44799999999999995</v>
      </c>
      <c r="O11" s="9">
        <f t="shared" si="1"/>
        <v>0.49799999999999994</v>
      </c>
      <c r="P11" s="9">
        <f t="shared" si="2"/>
        <v>0</v>
      </c>
      <c r="Q11" s="10">
        <f t="shared" si="3"/>
        <v>2.5200000000000031</v>
      </c>
      <c r="R11" s="10">
        <f t="shared" si="4"/>
        <v>0</v>
      </c>
      <c r="S11" s="11">
        <f t="shared" si="5"/>
        <v>0</v>
      </c>
      <c r="T11" s="12">
        <f t="shared" si="6"/>
        <v>-0.20162016201620159</v>
      </c>
      <c r="U11" s="12">
        <f t="shared" si="7"/>
        <v>7.1142857142857121</v>
      </c>
      <c r="V11" s="12" t="str">
        <f t="shared" si="8"/>
        <v/>
      </c>
      <c r="W11" s="12">
        <f t="shared" si="9"/>
        <v>7.6363636363636411E-2</v>
      </c>
      <c r="X11" s="12" t="str">
        <f t="shared" si="10"/>
        <v/>
      </c>
      <c r="Y11" s="13" t="str">
        <f t="shared" si="11"/>
        <v/>
      </c>
    </row>
    <row r="12" spans="1:25" x14ac:dyDescent="0.25">
      <c r="A12" s="5" t="s">
        <v>18</v>
      </c>
      <c r="B12" s="6">
        <v>2.1709999999999998</v>
      </c>
      <c r="C12" s="6">
        <v>6.0999999999999999E-2</v>
      </c>
      <c r="D12" s="6">
        <v>0</v>
      </c>
      <c r="E12" s="7">
        <v>36.549999999999997</v>
      </c>
      <c r="F12" s="7">
        <v>0</v>
      </c>
      <c r="G12" s="8">
        <v>0</v>
      </c>
      <c r="H12" s="6">
        <v>1.663</v>
      </c>
      <c r="I12" s="6">
        <v>0.55900000000000005</v>
      </c>
      <c r="J12" s="6">
        <v>0</v>
      </c>
      <c r="K12" s="7">
        <v>39.06</v>
      </c>
      <c r="L12" s="7">
        <v>0</v>
      </c>
      <c r="M12" s="8">
        <v>0</v>
      </c>
      <c r="N12" s="9">
        <f t="shared" si="0"/>
        <v>-0.50799999999999979</v>
      </c>
      <c r="O12" s="9">
        <f t="shared" si="1"/>
        <v>0.49800000000000005</v>
      </c>
      <c r="P12" s="9">
        <f t="shared" si="2"/>
        <v>0</v>
      </c>
      <c r="Q12" s="10">
        <f t="shared" si="3"/>
        <v>2.5100000000000051</v>
      </c>
      <c r="R12" s="10">
        <f t="shared" si="4"/>
        <v>0</v>
      </c>
      <c r="S12" s="11">
        <f t="shared" si="5"/>
        <v>0</v>
      </c>
      <c r="T12" s="12">
        <f t="shared" si="6"/>
        <v>-0.23399355135882072</v>
      </c>
      <c r="U12" s="12">
        <f t="shared" si="7"/>
        <v>8.1639344262295097</v>
      </c>
      <c r="V12" s="12" t="str">
        <f t="shared" si="8"/>
        <v/>
      </c>
      <c r="W12" s="12">
        <f t="shared" si="9"/>
        <v>6.8673050615595255E-2</v>
      </c>
      <c r="X12" s="12" t="str">
        <f t="shared" si="10"/>
        <v/>
      </c>
      <c r="Y12" s="13" t="str">
        <f t="shared" si="11"/>
        <v/>
      </c>
    </row>
    <row r="13" spans="1:25" x14ac:dyDescent="0.25">
      <c r="A13" s="5" t="s">
        <v>19</v>
      </c>
      <c r="B13" s="6">
        <v>1.2649999999999999</v>
      </c>
      <c r="C13" s="6">
        <v>1.7000000000000001E-2</v>
      </c>
      <c r="D13" s="6">
        <v>0</v>
      </c>
      <c r="E13" s="7">
        <v>294.14</v>
      </c>
      <c r="F13" s="7">
        <v>0</v>
      </c>
      <c r="G13" s="8">
        <v>0</v>
      </c>
      <c r="H13" s="6">
        <v>0.91800000000000004</v>
      </c>
      <c r="I13" s="6">
        <v>0.51600000000000001</v>
      </c>
      <c r="J13" s="6">
        <v>0</v>
      </c>
      <c r="K13" s="7">
        <v>296.66000000000003</v>
      </c>
      <c r="L13" s="7">
        <v>0</v>
      </c>
      <c r="M13" s="8">
        <v>0</v>
      </c>
      <c r="N13" s="9">
        <f t="shared" si="0"/>
        <v>-0.34699999999999986</v>
      </c>
      <c r="O13" s="9">
        <f t="shared" si="1"/>
        <v>0.499</v>
      </c>
      <c r="P13" s="9">
        <f t="shared" si="2"/>
        <v>0</v>
      </c>
      <c r="Q13" s="10">
        <f t="shared" si="3"/>
        <v>2.5200000000000387</v>
      </c>
      <c r="R13" s="10">
        <f t="shared" si="4"/>
        <v>0</v>
      </c>
      <c r="S13" s="11">
        <f t="shared" si="5"/>
        <v>0</v>
      </c>
      <c r="T13" s="12">
        <f t="shared" si="6"/>
        <v>-0.27430830039525678</v>
      </c>
      <c r="U13" s="12">
        <f t="shared" si="7"/>
        <v>29.352941176470587</v>
      </c>
      <c r="V13" s="12" t="str">
        <f t="shared" si="8"/>
        <v/>
      </c>
      <c r="W13" s="12">
        <f t="shared" si="9"/>
        <v>8.5673488814852483E-3</v>
      </c>
      <c r="X13" s="12" t="str">
        <f t="shared" si="10"/>
        <v/>
      </c>
      <c r="Y13" s="13" t="str">
        <f t="shared" si="11"/>
        <v/>
      </c>
    </row>
    <row r="14" spans="1:25" x14ac:dyDescent="0.25">
      <c r="A14" s="5" t="s">
        <v>20</v>
      </c>
      <c r="B14" s="6">
        <v>11.07</v>
      </c>
      <c r="C14" s="6">
        <v>0.59299999999999997</v>
      </c>
      <c r="D14" s="6">
        <v>4.9000000000000002E-2</v>
      </c>
      <c r="E14" s="7">
        <v>8.6999999999999993</v>
      </c>
      <c r="F14" s="7">
        <v>3.23</v>
      </c>
      <c r="G14" s="8">
        <v>0.39300000000000002</v>
      </c>
      <c r="H14" s="6">
        <v>5.7279999999999998</v>
      </c>
      <c r="I14" s="6">
        <v>0.92700000000000005</v>
      </c>
      <c r="J14" s="6">
        <v>0.54800000000000004</v>
      </c>
      <c r="K14" s="7">
        <v>11.21</v>
      </c>
      <c r="L14" s="7">
        <v>5.77</v>
      </c>
      <c r="M14" s="8">
        <v>0.25700000000000001</v>
      </c>
      <c r="N14" s="9">
        <f t="shared" si="0"/>
        <v>-5.3420000000000005</v>
      </c>
      <c r="O14" s="9">
        <f t="shared" si="1"/>
        <v>0.33400000000000007</v>
      </c>
      <c r="P14" s="9">
        <f t="shared" si="2"/>
        <v>0.49900000000000005</v>
      </c>
      <c r="Q14" s="10">
        <f t="shared" si="3"/>
        <v>2.5100000000000016</v>
      </c>
      <c r="R14" s="10">
        <f t="shared" si="4"/>
        <v>2.5399999999999996</v>
      </c>
      <c r="S14" s="11">
        <f t="shared" si="5"/>
        <v>-0.13600000000000001</v>
      </c>
      <c r="T14" s="12">
        <f t="shared" si="6"/>
        <v>-0.48256549232158996</v>
      </c>
      <c r="U14" s="12">
        <f t="shared" si="7"/>
        <v>0.56323777403035424</v>
      </c>
      <c r="V14" s="12">
        <f t="shared" si="8"/>
        <v>10.183673469387756</v>
      </c>
      <c r="W14" s="12">
        <f t="shared" si="9"/>
        <v>0.28850574712643695</v>
      </c>
      <c r="X14" s="12">
        <f t="shared" si="10"/>
        <v>0.78637770897832815</v>
      </c>
      <c r="Y14" s="13">
        <f t="shared" si="11"/>
        <v>-0.34605597964376589</v>
      </c>
    </row>
    <row r="15" spans="1:25" x14ac:dyDescent="0.25">
      <c r="A15" s="5" t="s">
        <v>21</v>
      </c>
      <c r="B15" s="6">
        <v>9.3279999999999994</v>
      </c>
      <c r="C15" s="6">
        <v>0.46400000000000002</v>
      </c>
      <c r="D15" s="6">
        <v>2.8000000000000001E-2</v>
      </c>
      <c r="E15" s="7">
        <v>6.39</v>
      </c>
      <c r="F15" s="7">
        <v>4.0999999999999996</v>
      </c>
      <c r="G15" s="8">
        <v>0.32</v>
      </c>
      <c r="H15" s="6">
        <v>4.101</v>
      </c>
      <c r="I15" s="6">
        <v>0.8</v>
      </c>
      <c r="J15" s="6">
        <v>0.52700000000000002</v>
      </c>
      <c r="K15" s="7">
        <v>8.9</v>
      </c>
      <c r="L15" s="7">
        <v>6.64</v>
      </c>
      <c r="M15" s="8">
        <v>0.19</v>
      </c>
      <c r="N15" s="9">
        <f t="shared" si="0"/>
        <v>-5.2269999999999994</v>
      </c>
      <c r="O15" s="9">
        <f t="shared" si="1"/>
        <v>0.33600000000000002</v>
      </c>
      <c r="P15" s="9">
        <f t="shared" si="2"/>
        <v>0.499</v>
      </c>
      <c r="Q15" s="10">
        <f t="shared" si="3"/>
        <v>2.5100000000000007</v>
      </c>
      <c r="R15" s="10">
        <f t="shared" si="4"/>
        <v>2.54</v>
      </c>
      <c r="S15" s="11">
        <f t="shared" si="5"/>
        <v>-0.13</v>
      </c>
      <c r="T15" s="12">
        <f t="shared" si="6"/>
        <v>-0.56035591766723836</v>
      </c>
      <c r="U15" s="12">
        <f t="shared" si="7"/>
        <v>0.72413793103448287</v>
      </c>
      <c r="V15" s="12">
        <f t="shared" si="8"/>
        <v>17.821428571428573</v>
      </c>
      <c r="W15" s="12">
        <f t="shared" si="9"/>
        <v>0.39280125195618165</v>
      </c>
      <c r="X15" s="12">
        <f t="shared" si="10"/>
        <v>0.61951219512195133</v>
      </c>
      <c r="Y15" s="13">
        <f t="shared" si="11"/>
        <v>-0.40625</v>
      </c>
    </row>
    <row r="16" spans="1:25" x14ac:dyDescent="0.25">
      <c r="A16" s="5" t="s">
        <v>22</v>
      </c>
      <c r="B16" s="6">
        <v>6.8520000000000003</v>
      </c>
      <c r="C16" s="6">
        <v>0.30199999999999999</v>
      </c>
      <c r="D16" s="6">
        <v>1.4999999999999999E-2</v>
      </c>
      <c r="E16" s="7">
        <v>65.099999999999994</v>
      </c>
      <c r="F16" s="7">
        <v>4.57</v>
      </c>
      <c r="G16" s="8">
        <v>0.21199999999999999</v>
      </c>
      <c r="H16" s="6">
        <v>2.4750000000000001</v>
      </c>
      <c r="I16" s="6">
        <v>0.66400000000000003</v>
      </c>
      <c r="J16" s="6">
        <v>0.51500000000000001</v>
      </c>
      <c r="K16" s="7">
        <v>67.62</v>
      </c>
      <c r="L16" s="7">
        <v>7.11</v>
      </c>
      <c r="M16" s="8">
        <v>0.122</v>
      </c>
      <c r="N16" s="9">
        <f t="shared" si="0"/>
        <v>-4.3770000000000007</v>
      </c>
      <c r="O16" s="9">
        <f t="shared" si="1"/>
        <v>0.36200000000000004</v>
      </c>
      <c r="P16" s="9">
        <f t="shared" si="2"/>
        <v>0.5</v>
      </c>
      <c r="Q16" s="10">
        <f t="shared" si="3"/>
        <v>2.5200000000000102</v>
      </c>
      <c r="R16" s="10">
        <f t="shared" si="4"/>
        <v>2.54</v>
      </c>
      <c r="S16" s="11">
        <f t="shared" si="5"/>
        <v>-0.09</v>
      </c>
      <c r="T16" s="12">
        <f t="shared" si="6"/>
        <v>-0.6387915936952715</v>
      </c>
      <c r="U16" s="12">
        <f t="shared" si="7"/>
        <v>1.1986754966887418</v>
      </c>
      <c r="V16" s="12">
        <f t="shared" si="8"/>
        <v>33.333333333333336</v>
      </c>
      <c r="W16" s="12">
        <f t="shared" si="9"/>
        <v>3.8709677419354938E-2</v>
      </c>
      <c r="X16" s="12">
        <f t="shared" si="10"/>
        <v>0.55579868708971558</v>
      </c>
      <c r="Y16" s="13">
        <f t="shared" si="11"/>
        <v>-0.42452830188679247</v>
      </c>
    </row>
    <row r="17" spans="1:25" x14ac:dyDescent="0.25">
      <c r="A17" s="5" t="s">
        <v>23</v>
      </c>
      <c r="B17" s="6">
        <v>2.0209999999999999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1.9630000000000001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-5.7999999999999829E-2</v>
      </c>
      <c r="O17" s="9">
        <f t="shared" si="1"/>
        <v>0</v>
      </c>
      <c r="P17" s="9">
        <f t="shared" si="2"/>
        <v>0</v>
      </c>
      <c r="Q17" s="10">
        <f t="shared" si="3"/>
        <v>0</v>
      </c>
      <c r="R17" s="10">
        <f t="shared" si="4"/>
        <v>0</v>
      </c>
      <c r="S17" s="11">
        <f t="shared" si="5"/>
        <v>0</v>
      </c>
      <c r="T17" s="12">
        <f t="shared" si="6"/>
        <v>-2.8698664027708931E-2</v>
      </c>
      <c r="U17" s="12" t="str">
        <f t="shared" si="7"/>
        <v/>
      </c>
      <c r="V17" s="12" t="str">
        <f t="shared" si="8"/>
        <v/>
      </c>
      <c r="W17" s="12" t="str">
        <f t="shared" si="9"/>
        <v/>
      </c>
      <c r="X17" s="12" t="str">
        <f t="shared" si="10"/>
        <v/>
      </c>
      <c r="Y17" s="13" t="str">
        <f t="shared" si="11"/>
        <v/>
      </c>
    </row>
    <row r="18" spans="1:25" x14ac:dyDescent="0.25">
      <c r="A18" s="5" t="s">
        <v>24</v>
      </c>
      <c r="B18" s="6">
        <v>2.6240000000000001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2.2669999999999999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-0.35700000000000021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-0.13605182926829273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 x14ac:dyDescent="0.25">
      <c r="A19" s="5" t="s">
        <v>25</v>
      </c>
      <c r="B19" s="6">
        <v>4.4009999999999998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3.2650000000000001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-1.1359999999999997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-0.25812315382867523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 x14ac:dyDescent="0.25">
      <c r="A20" s="5" t="s">
        <v>26</v>
      </c>
      <c r="B20" s="6">
        <v>1.577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1.7430000000000001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0.16600000000000015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0.10526315789473695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 x14ac:dyDescent="0.25">
      <c r="A21" s="5" t="s">
        <v>27</v>
      </c>
      <c r="B21" s="6">
        <v>39.298000000000002</v>
      </c>
      <c r="C21" s="6">
        <v>1.2170000000000001</v>
      </c>
      <c r="D21" s="6">
        <v>0.67100000000000004</v>
      </c>
      <c r="E21" s="7">
        <v>0</v>
      </c>
      <c r="F21" s="7">
        <v>0</v>
      </c>
      <c r="G21" s="8">
        <v>0</v>
      </c>
      <c r="H21" s="6">
        <v>22.666</v>
      </c>
      <c r="I21" s="6">
        <v>1.585</v>
      </c>
      <c r="J21" s="6">
        <v>1.17</v>
      </c>
      <c r="K21" s="7">
        <v>0</v>
      </c>
      <c r="L21" s="7">
        <v>0</v>
      </c>
      <c r="M21" s="8">
        <v>0</v>
      </c>
      <c r="N21" s="9">
        <f t="shared" si="0"/>
        <v>-16.632000000000001</v>
      </c>
      <c r="O21" s="9">
        <f t="shared" si="1"/>
        <v>0.36799999999999988</v>
      </c>
      <c r="P21" s="9">
        <f t="shared" si="2"/>
        <v>0.49899999999999989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-0.42322764517278233</v>
      </c>
      <c r="U21" s="12">
        <f t="shared" si="7"/>
        <v>0.30238290879211172</v>
      </c>
      <c r="V21" s="12">
        <f t="shared" si="8"/>
        <v>0.74366616989567791</v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 x14ac:dyDescent="0.25">
      <c r="A22" s="5" t="s">
        <v>28</v>
      </c>
      <c r="B22" s="6">
        <v>-0.625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-0.625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1"/>
        <v>0</v>
      </c>
      <c r="P22" s="9">
        <f t="shared" si="2"/>
        <v>0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</v>
      </c>
      <c r="U22" s="12" t="str">
        <f t="shared" si="7"/>
        <v/>
      </c>
      <c r="V22" s="12" t="str">
        <f t="shared" si="8"/>
        <v/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 x14ac:dyDescent="0.25">
      <c r="A23" s="5" t="s">
        <v>29</v>
      </c>
      <c r="B23" s="6">
        <v>-0.51600000000000001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-0.51600000000000001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 x14ac:dyDescent="0.25">
      <c r="A24" s="5" t="s">
        <v>30</v>
      </c>
      <c r="B24" s="6">
        <v>-0.625</v>
      </c>
      <c r="C24" s="6">
        <v>0</v>
      </c>
      <c r="D24" s="6">
        <v>0</v>
      </c>
      <c r="E24" s="7">
        <v>0</v>
      </c>
      <c r="F24" s="7">
        <v>0</v>
      </c>
      <c r="G24" s="8">
        <v>0.25900000000000001</v>
      </c>
      <c r="H24" s="6">
        <v>-0.625</v>
      </c>
      <c r="I24" s="6">
        <v>0</v>
      </c>
      <c r="J24" s="6">
        <v>0</v>
      </c>
      <c r="K24" s="7">
        <v>0</v>
      </c>
      <c r="L24" s="7">
        <v>0</v>
      </c>
      <c r="M24" s="8">
        <v>0.312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5.2999999999999992E-2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>
        <f t="shared" si="11"/>
        <v>0.20463320463320467</v>
      </c>
    </row>
    <row r="25" spans="1:25" x14ac:dyDescent="0.25">
      <c r="A25" s="5" t="s">
        <v>31</v>
      </c>
      <c r="B25" s="6">
        <v>-5.2169999999999996</v>
      </c>
      <c r="C25" s="6">
        <v>-0.41699999999999998</v>
      </c>
      <c r="D25" s="6">
        <v>-4.7E-2</v>
      </c>
      <c r="E25" s="7">
        <v>0</v>
      </c>
      <c r="F25" s="7">
        <v>0</v>
      </c>
      <c r="G25" s="8">
        <v>0.25900000000000001</v>
      </c>
      <c r="H25" s="6">
        <v>-5.2169999999999996</v>
      </c>
      <c r="I25" s="6">
        <v>-0.41699999999999998</v>
      </c>
      <c r="J25" s="6">
        <v>-4.7E-2</v>
      </c>
      <c r="K25" s="7">
        <v>0</v>
      </c>
      <c r="L25" s="7">
        <v>0</v>
      </c>
      <c r="M25" s="8">
        <v>0.312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5.2999999999999992E-2</v>
      </c>
      <c r="T25" s="12">
        <f t="shared" si="6"/>
        <v>0</v>
      </c>
      <c r="U25" s="12">
        <f t="shared" si="7"/>
        <v>0</v>
      </c>
      <c r="V25" s="12">
        <f t="shared" si="8"/>
        <v>0</v>
      </c>
      <c r="W25" s="12" t="str">
        <f t="shared" si="9"/>
        <v/>
      </c>
      <c r="X25" s="12" t="str">
        <f t="shared" si="10"/>
        <v/>
      </c>
      <c r="Y25" s="13">
        <f t="shared" si="11"/>
        <v>0.20463320463320467</v>
      </c>
    </row>
    <row r="26" spans="1:25" x14ac:dyDescent="0.25">
      <c r="A26" s="5" t="s">
        <v>32</v>
      </c>
      <c r="B26" s="6">
        <v>-0.51600000000000001</v>
      </c>
      <c r="C26" s="6">
        <v>0</v>
      </c>
      <c r="D26" s="6">
        <v>0</v>
      </c>
      <c r="E26" s="7">
        <v>0</v>
      </c>
      <c r="F26" s="7">
        <v>0</v>
      </c>
      <c r="G26" s="8">
        <v>0.22800000000000001</v>
      </c>
      <c r="H26" s="6">
        <v>-0.51600000000000001</v>
      </c>
      <c r="I26" s="6">
        <v>0</v>
      </c>
      <c r="J26" s="6">
        <v>0</v>
      </c>
      <c r="K26" s="7">
        <v>0</v>
      </c>
      <c r="L26" s="7">
        <v>0</v>
      </c>
      <c r="M26" s="8">
        <v>0.28100000000000003</v>
      </c>
      <c r="N26" s="9">
        <f t="shared" si="0"/>
        <v>0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5.3000000000000019E-2</v>
      </c>
      <c r="T26" s="12">
        <f t="shared" si="6"/>
        <v>0</v>
      </c>
      <c r="U26" s="12" t="str">
        <f t="shared" si="7"/>
        <v/>
      </c>
      <c r="V26" s="12" t="str">
        <f t="shared" si="8"/>
        <v/>
      </c>
      <c r="W26" s="12" t="str">
        <f t="shared" si="9"/>
        <v/>
      </c>
      <c r="X26" s="12" t="str">
        <f t="shared" si="10"/>
        <v/>
      </c>
      <c r="Y26" s="13">
        <f t="shared" si="11"/>
        <v>0.23245614035087736</v>
      </c>
    </row>
    <row r="27" spans="1:25" x14ac:dyDescent="0.25">
      <c r="A27" s="5" t="s">
        <v>33</v>
      </c>
      <c r="B27" s="6">
        <v>-4.3170000000000002</v>
      </c>
      <c r="C27" s="6">
        <v>-0.34699999999999998</v>
      </c>
      <c r="D27" s="6">
        <v>-3.5999999999999997E-2</v>
      </c>
      <c r="E27" s="7">
        <v>0</v>
      </c>
      <c r="F27" s="7">
        <v>0</v>
      </c>
      <c r="G27" s="8">
        <v>0.22800000000000001</v>
      </c>
      <c r="H27" s="6">
        <v>-4.3170000000000002</v>
      </c>
      <c r="I27" s="6">
        <v>-0.34699999999999998</v>
      </c>
      <c r="J27" s="6">
        <v>-3.5999999999999997E-2</v>
      </c>
      <c r="K27" s="7">
        <v>0</v>
      </c>
      <c r="L27" s="7">
        <v>0</v>
      </c>
      <c r="M27" s="8">
        <v>0.28100000000000003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5.3000000000000019E-2</v>
      </c>
      <c r="T27" s="12">
        <f t="shared" si="6"/>
        <v>0</v>
      </c>
      <c r="U27" s="12">
        <f t="shared" si="7"/>
        <v>0</v>
      </c>
      <c r="V27" s="12">
        <f t="shared" si="8"/>
        <v>0</v>
      </c>
      <c r="W27" s="12" t="str">
        <f t="shared" si="9"/>
        <v/>
      </c>
      <c r="X27" s="12" t="str">
        <f t="shared" si="10"/>
        <v/>
      </c>
      <c r="Y27" s="13">
        <f t="shared" si="11"/>
        <v>0.23245614035087736</v>
      </c>
    </row>
    <row r="28" spans="1:25" x14ac:dyDescent="0.25">
      <c r="A28" s="5" t="s">
        <v>34</v>
      </c>
      <c r="B28" s="6">
        <v>-0.314</v>
      </c>
      <c r="C28" s="6">
        <v>0</v>
      </c>
      <c r="D28" s="6">
        <v>0</v>
      </c>
      <c r="E28" s="7">
        <v>31.99</v>
      </c>
      <c r="F28" s="7">
        <v>0</v>
      </c>
      <c r="G28" s="8">
        <v>0.186</v>
      </c>
      <c r="H28" s="6">
        <v>-0.314</v>
      </c>
      <c r="I28" s="6">
        <v>0</v>
      </c>
      <c r="J28" s="6">
        <v>0</v>
      </c>
      <c r="K28" s="7">
        <v>34.51</v>
      </c>
      <c r="L28" s="7">
        <v>0</v>
      </c>
      <c r="M28" s="8">
        <v>0.23899999999999999</v>
      </c>
      <c r="N28" s="9">
        <f t="shared" si="0"/>
        <v>0</v>
      </c>
      <c r="O28" s="9">
        <f t="shared" si="1"/>
        <v>0</v>
      </c>
      <c r="P28" s="9">
        <f t="shared" si="2"/>
        <v>0</v>
      </c>
      <c r="Q28" s="10">
        <f t="shared" si="3"/>
        <v>2.5199999999999996</v>
      </c>
      <c r="R28" s="10">
        <f t="shared" si="4"/>
        <v>0</v>
      </c>
      <c r="S28" s="11">
        <f t="shared" si="5"/>
        <v>5.2999999999999992E-2</v>
      </c>
      <c r="T28" s="12">
        <f t="shared" si="6"/>
        <v>0</v>
      </c>
      <c r="U28" s="12" t="str">
        <f t="shared" si="7"/>
        <v/>
      </c>
      <c r="V28" s="12" t="str">
        <f t="shared" si="8"/>
        <v/>
      </c>
      <c r="W28" s="12">
        <f t="shared" si="9"/>
        <v>7.8774617067833619E-2</v>
      </c>
      <c r="X28" s="12" t="str">
        <f t="shared" si="10"/>
        <v/>
      </c>
      <c r="Y28" s="13">
        <f t="shared" si="11"/>
        <v>0.28494623655913975</v>
      </c>
    </row>
    <row r="29" spans="1:25" x14ac:dyDescent="0.25">
      <c r="A29" s="5" t="s">
        <v>35</v>
      </c>
      <c r="B29" s="6">
        <v>-2.653</v>
      </c>
      <c r="C29" s="6">
        <v>-0.217</v>
      </c>
      <c r="D29" s="6">
        <v>-1.4999999999999999E-2</v>
      </c>
      <c r="E29" s="7">
        <v>31.99</v>
      </c>
      <c r="F29" s="7">
        <v>0</v>
      </c>
      <c r="G29" s="8">
        <v>0.186</v>
      </c>
      <c r="H29" s="6">
        <v>-2.653</v>
      </c>
      <c r="I29" s="6">
        <v>-0.217</v>
      </c>
      <c r="J29" s="6">
        <v>-1.4999999999999999E-2</v>
      </c>
      <c r="K29" s="7">
        <v>34.51</v>
      </c>
      <c r="L29" s="7">
        <v>0</v>
      </c>
      <c r="M29" s="8">
        <v>0.23899999999999999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2.5199999999999996</v>
      </c>
      <c r="R29" s="10">
        <f t="shared" si="4"/>
        <v>0</v>
      </c>
      <c r="S29" s="11">
        <f t="shared" si="5"/>
        <v>5.2999999999999992E-2</v>
      </c>
      <c r="T29" s="12">
        <f t="shared" si="6"/>
        <v>0</v>
      </c>
      <c r="U29" s="12">
        <f t="shared" si="7"/>
        <v>0</v>
      </c>
      <c r="V29" s="12">
        <f t="shared" si="8"/>
        <v>0</v>
      </c>
      <c r="W29" s="12">
        <f t="shared" si="9"/>
        <v>7.8774617067833619E-2</v>
      </c>
      <c r="X29" s="12" t="str">
        <f t="shared" si="10"/>
        <v/>
      </c>
      <c r="Y29" s="13">
        <f t="shared" si="11"/>
        <v>0.28494623655913975</v>
      </c>
    </row>
    <row r="30" spans="1:25" x14ac:dyDescent="0.25">
      <c r="A30" s="5" t="s">
        <v>36</v>
      </c>
      <c r="B30" s="6">
        <v>1.62</v>
      </c>
      <c r="C30" s="6">
        <v>0</v>
      </c>
      <c r="D30" s="6">
        <v>0</v>
      </c>
      <c r="E30" s="7">
        <v>2.5</v>
      </c>
      <c r="F30" s="7">
        <v>0</v>
      </c>
      <c r="G30" s="8">
        <v>0</v>
      </c>
      <c r="H30" s="6">
        <v>1.278</v>
      </c>
      <c r="I30" s="6">
        <v>0</v>
      </c>
      <c r="J30" s="6">
        <v>0</v>
      </c>
      <c r="K30" s="7">
        <v>4.24</v>
      </c>
      <c r="L30" s="7">
        <v>0</v>
      </c>
      <c r="M30" s="8">
        <v>0</v>
      </c>
      <c r="N30" s="9">
        <f t="shared" si="0"/>
        <v>-0.34200000000000008</v>
      </c>
      <c r="O30" s="9">
        <f t="shared" si="1"/>
        <v>0</v>
      </c>
      <c r="P30" s="9">
        <f t="shared" si="2"/>
        <v>0</v>
      </c>
      <c r="Q30" s="10">
        <f t="shared" si="3"/>
        <v>1.7400000000000002</v>
      </c>
      <c r="R30" s="10">
        <f t="shared" si="4"/>
        <v>0</v>
      </c>
      <c r="S30" s="11">
        <f t="shared" si="5"/>
        <v>0</v>
      </c>
      <c r="T30" s="12">
        <f t="shared" si="6"/>
        <v>-0.21111111111111114</v>
      </c>
      <c r="U30" s="12" t="str">
        <f t="shared" si="7"/>
        <v/>
      </c>
      <c r="V30" s="12" t="str">
        <f t="shared" si="8"/>
        <v/>
      </c>
      <c r="W30" s="12">
        <f t="shared" si="9"/>
        <v>0.69600000000000017</v>
      </c>
      <c r="X30" s="12" t="str">
        <f t="shared" si="10"/>
        <v/>
      </c>
      <c r="Y30" s="13" t="str">
        <f t="shared" si="11"/>
        <v/>
      </c>
    </row>
    <row r="31" spans="1:25" x14ac:dyDescent="0.25">
      <c r="A31" s="5" t="s">
        <v>37</v>
      </c>
      <c r="B31" s="6">
        <v>1.84</v>
      </c>
      <c r="C31" s="6">
        <v>5.7000000000000002E-2</v>
      </c>
      <c r="D31" s="6">
        <v>0</v>
      </c>
      <c r="E31" s="7">
        <v>2.5</v>
      </c>
      <c r="F31" s="7">
        <v>0</v>
      </c>
      <c r="G31" s="8">
        <v>0</v>
      </c>
      <c r="H31" s="6">
        <v>1.383</v>
      </c>
      <c r="I31" s="6">
        <v>0.39900000000000002</v>
      </c>
      <c r="J31" s="6">
        <v>0</v>
      </c>
      <c r="K31" s="7">
        <v>4.24</v>
      </c>
      <c r="L31" s="7">
        <v>0</v>
      </c>
      <c r="M31" s="8">
        <v>0</v>
      </c>
      <c r="N31" s="9">
        <f t="shared" si="0"/>
        <v>-0.45700000000000007</v>
      </c>
      <c r="O31" s="9">
        <f t="shared" si="1"/>
        <v>0.34200000000000003</v>
      </c>
      <c r="P31" s="9">
        <f t="shared" si="2"/>
        <v>0</v>
      </c>
      <c r="Q31" s="10">
        <f t="shared" si="3"/>
        <v>1.7400000000000002</v>
      </c>
      <c r="R31" s="10">
        <f t="shared" si="4"/>
        <v>0</v>
      </c>
      <c r="S31" s="11">
        <f t="shared" si="5"/>
        <v>0</v>
      </c>
      <c r="T31" s="12">
        <f t="shared" si="6"/>
        <v>-0.24836956521739129</v>
      </c>
      <c r="U31" s="12">
        <f t="shared" si="7"/>
        <v>6</v>
      </c>
      <c r="V31" s="12" t="str">
        <f t="shared" si="8"/>
        <v/>
      </c>
      <c r="W31" s="12">
        <f t="shared" si="9"/>
        <v>0.69600000000000017</v>
      </c>
      <c r="X31" s="12" t="str">
        <f t="shared" si="10"/>
        <v/>
      </c>
      <c r="Y31" s="13" t="str">
        <f t="shared" si="11"/>
        <v/>
      </c>
    </row>
    <row r="32" spans="1:25" x14ac:dyDescent="0.25">
      <c r="A32" s="5" t="s">
        <v>38</v>
      </c>
      <c r="B32" s="6">
        <v>0.124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0.442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0.318</v>
      </c>
      <c r="O32" s="9">
        <f t="shared" si="1"/>
        <v>0</v>
      </c>
      <c r="P32" s="9">
        <f t="shared" si="2"/>
        <v>0</v>
      </c>
      <c r="Q32" s="10">
        <f t="shared" si="3"/>
        <v>0</v>
      </c>
      <c r="R32" s="10">
        <f t="shared" si="4"/>
        <v>0</v>
      </c>
      <c r="S32" s="11">
        <f t="shared" si="5"/>
        <v>0</v>
      </c>
      <c r="T32" s="12">
        <f t="shared" si="6"/>
        <v>2.564516129032258</v>
      </c>
      <c r="U32" s="12" t="str">
        <f t="shared" si="7"/>
        <v/>
      </c>
      <c r="V32" s="12" t="str">
        <f t="shared" si="8"/>
        <v/>
      </c>
      <c r="W32" s="12" t="str">
        <f t="shared" si="9"/>
        <v/>
      </c>
      <c r="X32" s="12" t="str">
        <f t="shared" si="10"/>
        <v/>
      </c>
      <c r="Y32" s="13" t="str">
        <f t="shared" si="11"/>
        <v/>
      </c>
    </row>
    <row r="33" spans="1:25" x14ac:dyDescent="0.25">
      <c r="A33" s="5" t="s">
        <v>39</v>
      </c>
      <c r="B33" s="6">
        <v>1.353</v>
      </c>
      <c r="C33" s="6">
        <v>0</v>
      </c>
      <c r="D33" s="6">
        <v>0</v>
      </c>
      <c r="E33" s="7">
        <v>4.2699999999999996</v>
      </c>
      <c r="F33" s="7">
        <v>0</v>
      </c>
      <c r="G33" s="8">
        <v>0</v>
      </c>
      <c r="H33" s="6">
        <v>1.125</v>
      </c>
      <c r="I33" s="6">
        <v>0</v>
      </c>
      <c r="J33" s="6">
        <v>0</v>
      </c>
      <c r="K33" s="7">
        <v>6</v>
      </c>
      <c r="L33" s="7">
        <v>0</v>
      </c>
      <c r="M33" s="8">
        <v>0</v>
      </c>
      <c r="N33" s="9">
        <f t="shared" si="0"/>
        <v>-0.22799999999999998</v>
      </c>
      <c r="O33" s="9">
        <f t="shared" si="1"/>
        <v>0</v>
      </c>
      <c r="P33" s="9">
        <f t="shared" si="2"/>
        <v>0</v>
      </c>
      <c r="Q33" s="10">
        <f t="shared" si="3"/>
        <v>1.7300000000000004</v>
      </c>
      <c r="R33" s="10">
        <f t="shared" si="4"/>
        <v>0</v>
      </c>
      <c r="S33" s="11">
        <f t="shared" si="5"/>
        <v>0</v>
      </c>
      <c r="T33" s="12">
        <f t="shared" si="6"/>
        <v>-0.16851441241685139</v>
      </c>
      <c r="U33" s="12" t="str">
        <f t="shared" si="7"/>
        <v/>
      </c>
      <c r="V33" s="12" t="str">
        <f t="shared" si="8"/>
        <v/>
      </c>
      <c r="W33" s="12">
        <f t="shared" si="9"/>
        <v>0.4051522248243562</v>
      </c>
      <c r="X33" s="12" t="str">
        <f t="shared" si="10"/>
        <v/>
      </c>
      <c r="Y33" s="13" t="str">
        <f t="shared" si="11"/>
        <v/>
      </c>
    </row>
    <row r="34" spans="1:25" x14ac:dyDescent="0.25">
      <c r="A34" s="5" t="s">
        <v>40</v>
      </c>
      <c r="B34" s="6">
        <v>1.569</v>
      </c>
      <c r="C34" s="6">
        <v>5.0999999999999997E-2</v>
      </c>
      <c r="D34" s="6">
        <v>0</v>
      </c>
      <c r="E34" s="7">
        <v>4.2699999999999996</v>
      </c>
      <c r="F34" s="7">
        <v>0</v>
      </c>
      <c r="G34" s="8">
        <v>0</v>
      </c>
      <c r="H34" s="6">
        <v>1.246</v>
      </c>
      <c r="I34" s="6">
        <v>0.39300000000000002</v>
      </c>
      <c r="J34" s="6">
        <v>0</v>
      </c>
      <c r="K34" s="7">
        <v>6</v>
      </c>
      <c r="L34" s="7">
        <v>0</v>
      </c>
      <c r="M34" s="8">
        <v>0</v>
      </c>
      <c r="N34" s="9">
        <f t="shared" si="0"/>
        <v>-0.32299999999999995</v>
      </c>
      <c r="O34" s="9">
        <f t="shared" si="1"/>
        <v>0.34200000000000003</v>
      </c>
      <c r="P34" s="9">
        <f t="shared" si="2"/>
        <v>0</v>
      </c>
      <c r="Q34" s="10">
        <f t="shared" si="3"/>
        <v>1.7300000000000004</v>
      </c>
      <c r="R34" s="10">
        <f t="shared" si="4"/>
        <v>0</v>
      </c>
      <c r="S34" s="11">
        <f t="shared" si="5"/>
        <v>0</v>
      </c>
      <c r="T34" s="12">
        <f t="shared" si="6"/>
        <v>-0.20586360739324405</v>
      </c>
      <c r="U34" s="12">
        <f t="shared" si="7"/>
        <v>6.7058823529411775</v>
      </c>
      <c r="V34" s="12" t="str">
        <f t="shared" si="8"/>
        <v/>
      </c>
      <c r="W34" s="12">
        <f t="shared" si="9"/>
        <v>0.4051522248243562</v>
      </c>
      <c r="X34" s="12" t="str">
        <f t="shared" si="10"/>
        <v/>
      </c>
      <c r="Y34" s="13" t="str">
        <f t="shared" si="11"/>
        <v/>
      </c>
    </row>
    <row r="35" spans="1:25" ht="30" x14ac:dyDescent="0.25">
      <c r="A35" s="5" t="s">
        <v>41</v>
      </c>
      <c r="B35" s="6">
        <v>0.219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0.48799999999999999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0.26900000000000002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>
        <f t="shared" si="6"/>
        <v>1.2283105022831049</v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 x14ac:dyDescent="0.25">
      <c r="A36" s="5" t="s">
        <v>42</v>
      </c>
      <c r="B36" s="6">
        <v>1.528</v>
      </c>
      <c r="C36" s="6">
        <v>4.8000000000000001E-2</v>
      </c>
      <c r="D36" s="6">
        <v>0</v>
      </c>
      <c r="E36" s="7">
        <v>22.69</v>
      </c>
      <c r="F36" s="7">
        <v>0</v>
      </c>
      <c r="G36" s="8">
        <v>0</v>
      </c>
      <c r="H36" s="6">
        <v>1.22</v>
      </c>
      <c r="I36" s="6">
        <v>0.39100000000000001</v>
      </c>
      <c r="J36" s="6">
        <v>0</v>
      </c>
      <c r="K36" s="7">
        <v>24.42</v>
      </c>
      <c r="L36" s="7">
        <v>0</v>
      </c>
      <c r="M36" s="8">
        <v>0</v>
      </c>
      <c r="N36" s="9">
        <f t="shared" si="0"/>
        <v>-0.30800000000000005</v>
      </c>
      <c r="O36" s="9">
        <f t="shared" si="1"/>
        <v>0.34300000000000003</v>
      </c>
      <c r="P36" s="9">
        <f t="shared" si="2"/>
        <v>0</v>
      </c>
      <c r="Q36" s="10">
        <f t="shared" si="3"/>
        <v>1.7300000000000004</v>
      </c>
      <c r="R36" s="10">
        <f t="shared" si="4"/>
        <v>0</v>
      </c>
      <c r="S36" s="11">
        <f t="shared" si="5"/>
        <v>0</v>
      </c>
      <c r="T36" s="12">
        <f t="shared" si="6"/>
        <v>-0.20157068062827233</v>
      </c>
      <c r="U36" s="12">
        <f t="shared" si="7"/>
        <v>7.1458333333333339</v>
      </c>
      <c r="V36" s="12" t="str">
        <f t="shared" si="8"/>
        <v/>
      </c>
      <c r="W36" s="12">
        <f t="shared" si="9"/>
        <v>7.6245041868664654E-2</v>
      </c>
      <c r="X36" s="12" t="str">
        <f t="shared" si="10"/>
        <v/>
      </c>
      <c r="Y36" s="13" t="str">
        <f t="shared" si="11"/>
        <v/>
      </c>
    </row>
    <row r="37" spans="1:25" x14ac:dyDescent="0.25">
      <c r="A37" s="5" t="s">
        <v>43</v>
      </c>
      <c r="B37" s="6">
        <v>7.6109999999999998</v>
      </c>
      <c r="C37" s="6">
        <v>0.40799999999999997</v>
      </c>
      <c r="D37" s="6">
        <v>3.4000000000000002E-2</v>
      </c>
      <c r="E37" s="7">
        <v>5.98</v>
      </c>
      <c r="F37" s="7">
        <v>2.2200000000000002</v>
      </c>
      <c r="G37" s="8">
        <v>0.27</v>
      </c>
      <c r="H37" s="6">
        <v>3.9380000000000002</v>
      </c>
      <c r="I37" s="6">
        <v>0.63700000000000001</v>
      </c>
      <c r="J37" s="6">
        <v>0.377</v>
      </c>
      <c r="K37" s="7">
        <v>7.71</v>
      </c>
      <c r="L37" s="7">
        <v>3.97</v>
      </c>
      <c r="M37" s="8">
        <v>0.17699999999999999</v>
      </c>
      <c r="N37" s="9">
        <f t="shared" ref="N37:N68" si="12">H37-B37</f>
        <v>-3.6729999999999996</v>
      </c>
      <c r="O37" s="9">
        <f t="shared" ref="O37:O68" si="13">I37-C37</f>
        <v>0.22900000000000004</v>
      </c>
      <c r="P37" s="9">
        <f t="shared" ref="P37:P68" si="14">J37-D37</f>
        <v>0.34299999999999997</v>
      </c>
      <c r="Q37" s="10">
        <f t="shared" ref="Q37:Q68" si="15">K37-E37</f>
        <v>1.7299999999999995</v>
      </c>
      <c r="R37" s="10">
        <f t="shared" ref="R37:R68" si="16">L37-F37</f>
        <v>1.75</v>
      </c>
      <c r="S37" s="11">
        <f t="shared" ref="S37:S68" si="17">M37-G37</f>
        <v>-9.3000000000000027E-2</v>
      </c>
      <c r="T37" s="12">
        <f t="shared" ref="T37:T68" si="18">IF(B37,H37/B37-1,"")</f>
        <v>-0.48259098672973322</v>
      </c>
      <c r="U37" s="12">
        <f t="shared" ref="U37:U68" si="19">IF(C37,I37/C37-1,"")</f>
        <v>0.5612745098039218</v>
      </c>
      <c r="V37" s="12">
        <f t="shared" ref="V37:V68" si="20">IF(D37,J37/D37-1,"")</f>
        <v>10.088235294117647</v>
      </c>
      <c r="W37" s="12">
        <f t="shared" ref="W37:W68" si="21">IF(E37,K37/E37-1,"")</f>
        <v>0.28929765886287617</v>
      </c>
      <c r="X37" s="12">
        <f t="shared" ref="X37:X68" si="22">IF(F37,L37/F37-1,"")</f>
        <v>0.78828828828828823</v>
      </c>
      <c r="Y37" s="13">
        <f t="shared" ref="Y37:Y68" si="23">IF(G37,M37/G37-1,"")</f>
        <v>-0.34444444444444455</v>
      </c>
    </row>
    <row r="38" spans="1:25" x14ac:dyDescent="0.25">
      <c r="A38" s="5" t="s">
        <v>44</v>
      </c>
      <c r="B38" s="6">
        <v>1.389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1.35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12"/>
        <v>-3.8999999999999924E-2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>
        <f t="shared" si="18"/>
        <v>-2.8077753779697567E-2</v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 x14ac:dyDescent="0.25">
      <c r="A39" s="5" t="s">
        <v>45</v>
      </c>
      <c r="B39" s="6">
        <v>1.804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1.5589999999999999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12"/>
        <v>-0.24500000000000011</v>
      </c>
      <c r="O39" s="9">
        <f t="shared" si="13"/>
        <v>0</v>
      </c>
      <c r="P39" s="9">
        <f t="shared" si="14"/>
        <v>0</v>
      </c>
      <c r="Q39" s="10">
        <f t="shared" si="15"/>
        <v>0</v>
      </c>
      <c r="R39" s="10">
        <f t="shared" si="16"/>
        <v>0</v>
      </c>
      <c r="S39" s="11">
        <f t="shared" si="17"/>
        <v>0</v>
      </c>
      <c r="T39" s="12">
        <f t="shared" si="18"/>
        <v>-0.13580931263858098</v>
      </c>
      <c r="U39" s="12" t="str">
        <f t="shared" si="19"/>
        <v/>
      </c>
      <c r="V39" s="12" t="str">
        <f t="shared" si="20"/>
        <v/>
      </c>
      <c r="W39" s="12" t="str">
        <f t="shared" si="21"/>
        <v/>
      </c>
      <c r="X39" s="12" t="str">
        <f t="shared" si="22"/>
        <v/>
      </c>
      <c r="Y39" s="13" t="str">
        <f t="shared" si="23"/>
        <v/>
      </c>
    </row>
    <row r="40" spans="1:25" x14ac:dyDescent="0.25">
      <c r="A40" s="5" t="s">
        <v>46</v>
      </c>
      <c r="B40" s="6">
        <v>3.0259999999999998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2.2450000000000001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12"/>
        <v>-0.78099999999999969</v>
      </c>
      <c r="O40" s="9">
        <f t="shared" si="13"/>
        <v>0</v>
      </c>
      <c r="P40" s="9">
        <f t="shared" si="14"/>
        <v>0</v>
      </c>
      <c r="Q40" s="10">
        <f t="shared" si="15"/>
        <v>0</v>
      </c>
      <c r="R40" s="10">
        <f t="shared" si="16"/>
        <v>0</v>
      </c>
      <c r="S40" s="11">
        <f t="shared" si="17"/>
        <v>0</v>
      </c>
      <c r="T40" s="12">
        <f t="shared" si="18"/>
        <v>-0.25809649702577653</v>
      </c>
      <c r="U40" s="12" t="str">
        <f t="shared" si="19"/>
        <v/>
      </c>
      <c r="V40" s="12" t="str">
        <f t="shared" si="20"/>
        <v/>
      </c>
      <c r="W40" s="12" t="str">
        <f t="shared" si="21"/>
        <v/>
      </c>
      <c r="X40" s="12" t="str">
        <f t="shared" si="22"/>
        <v/>
      </c>
      <c r="Y40" s="13" t="str">
        <f t="shared" si="23"/>
        <v/>
      </c>
    </row>
    <row r="41" spans="1:25" x14ac:dyDescent="0.25">
      <c r="A41" s="5" t="s">
        <v>47</v>
      </c>
      <c r="B41" s="6">
        <v>1.0840000000000001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1.198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0.11399999999999988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0.1051660516605164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 x14ac:dyDescent="0.25">
      <c r="A42" s="5" t="s">
        <v>48</v>
      </c>
      <c r="B42" s="6">
        <v>27.018000000000001</v>
      </c>
      <c r="C42" s="6">
        <v>0.83699999999999997</v>
      </c>
      <c r="D42" s="6">
        <v>0.46100000000000002</v>
      </c>
      <c r="E42" s="7">
        <v>0</v>
      </c>
      <c r="F42" s="7">
        <v>0</v>
      </c>
      <c r="G42" s="8">
        <v>0</v>
      </c>
      <c r="H42" s="6">
        <v>15.583</v>
      </c>
      <c r="I42" s="6">
        <v>1.0900000000000001</v>
      </c>
      <c r="J42" s="6">
        <v>0.80400000000000005</v>
      </c>
      <c r="K42" s="7">
        <v>0</v>
      </c>
      <c r="L42" s="7">
        <v>0</v>
      </c>
      <c r="M42" s="8">
        <v>0</v>
      </c>
      <c r="N42" s="9">
        <f t="shared" si="12"/>
        <v>-11.435</v>
      </c>
      <c r="O42" s="9">
        <f t="shared" si="13"/>
        <v>0.25300000000000011</v>
      </c>
      <c r="P42" s="9">
        <f t="shared" si="14"/>
        <v>0.34300000000000003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-0.42323636094455552</v>
      </c>
      <c r="U42" s="12">
        <f t="shared" si="19"/>
        <v>0.30227001194743153</v>
      </c>
      <c r="V42" s="12">
        <f t="shared" si="20"/>
        <v>0.74403470715835152</v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 x14ac:dyDescent="0.25">
      <c r="A43" s="5" t="s">
        <v>49</v>
      </c>
      <c r="B43" s="6">
        <v>-0.625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-0.625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 x14ac:dyDescent="0.25">
      <c r="A44" s="5" t="s">
        <v>50</v>
      </c>
      <c r="B44" s="6">
        <v>-0.625</v>
      </c>
      <c r="C44" s="6">
        <v>0</v>
      </c>
      <c r="D44" s="6">
        <v>0</v>
      </c>
      <c r="E44" s="7">
        <v>0</v>
      </c>
      <c r="F44" s="7">
        <v>0</v>
      </c>
      <c r="G44" s="8">
        <v>0.25900000000000001</v>
      </c>
      <c r="H44" s="6">
        <v>-0.625</v>
      </c>
      <c r="I44" s="6">
        <v>0</v>
      </c>
      <c r="J44" s="6">
        <v>0</v>
      </c>
      <c r="K44" s="7">
        <v>0</v>
      </c>
      <c r="L44" s="7">
        <v>0</v>
      </c>
      <c r="M44" s="8">
        <v>0.312</v>
      </c>
      <c r="N44" s="9">
        <f t="shared" si="12"/>
        <v>0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5.2999999999999992E-2</v>
      </c>
      <c r="T44" s="12">
        <f t="shared" si="18"/>
        <v>0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>
        <f t="shared" si="23"/>
        <v>0.20463320463320467</v>
      </c>
    </row>
    <row r="45" spans="1:25" x14ac:dyDescent="0.25">
      <c r="A45" s="5" t="s">
        <v>51</v>
      </c>
      <c r="B45" s="6">
        <v>-5.2169999999999996</v>
      </c>
      <c r="C45" s="6">
        <v>-0.41699999999999998</v>
      </c>
      <c r="D45" s="6">
        <v>-4.7E-2</v>
      </c>
      <c r="E45" s="7">
        <v>0</v>
      </c>
      <c r="F45" s="7">
        <v>0</v>
      </c>
      <c r="G45" s="8">
        <v>0.25900000000000001</v>
      </c>
      <c r="H45" s="6">
        <v>-5.2169999999999996</v>
      </c>
      <c r="I45" s="6">
        <v>-0.41699999999999998</v>
      </c>
      <c r="J45" s="6">
        <v>-4.7E-2</v>
      </c>
      <c r="K45" s="7">
        <v>0</v>
      </c>
      <c r="L45" s="7">
        <v>0</v>
      </c>
      <c r="M45" s="8">
        <v>0.312</v>
      </c>
      <c r="N45" s="9">
        <f t="shared" si="12"/>
        <v>0</v>
      </c>
      <c r="O45" s="9">
        <f t="shared" si="13"/>
        <v>0</v>
      </c>
      <c r="P45" s="9">
        <f t="shared" si="14"/>
        <v>0</v>
      </c>
      <c r="Q45" s="10">
        <f t="shared" si="15"/>
        <v>0</v>
      </c>
      <c r="R45" s="10">
        <f t="shared" si="16"/>
        <v>0</v>
      </c>
      <c r="S45" s="11">
        <f t="shared" si="17"/>
        <v>5.2999999999999992E-2</v>
      </c>
      <c r="T45" s="12">
        <f t="shared" si="18"/>
        <v>0</v>
      </c>
      <c r="U45" s="12">
        <f t="shared" si="19"/>
        <v>0</v>
      </c>
      <c r="V45" s="12">
        <f t="shared" si="20"/>
        <v>0</v>
      </c>
      <c r="W45" s="12" t="str">
        <f t="shared" si="21"/>
        <v/>
      </c>
      <c r="X45" s="12" t="str">
        <f t="shared" si="22"/>
        <v/>
      </c>
      <c r="Y45" s="13">
        <f t="shared" si="23"/>
        <v>0.20463320463320467</v>
      </c>
    </row>
    <row r="46" spans="1:25" x14ac:dyDescent="0.25">
      <c r="A46" s="5" t="s">
        <v>52</v>
      </c>
      <c r="B46" s="6">
        <v>1.113</v>
      </c>
      <c r="C46" s="6">
        <v>0</v>
      </c>
      <c r="D46" s="6">
        <v>0</v>
      </c>
      <c r="E46" s="7">
        <v>1.72</v>
      </c>
      <c r="F46" s="7">
        <v>0</v>
      </c>
      <c r="G46" s="8">
        <v>0</v>
      </c>
      <c r="H46" s="6">
        <v>0.878</v>
      </c>
      <c r="I46" s="6">
        <v>0</v>
      </c>
      <c r="J46" s="6">
        <v>0</v>
      </c>
      <c r="K46" s="7">
        <v>2.91</v>
      </c>
      <c r="L46" s="7">
        <v>0</v>
      </c>
      <c r="M46" s="8">
        <v>0</v>
      </c>
      <c r="N46" s="9">
        <f t="shared" si="12"/>
        <v>-0.23499999999999999</v>
      </c>
      <c r="O46" s="9">
        <f t="shared" si="13"/>
        <v>0</v>
      </c>
      <c r="P46" s="9">
        <f t="shared" si="14"/>
        <v>0</v>
      </c>
      <c r="Q46" s="10">
        <f t="shared" si="15"/>
        <v>1.1900000000000002</v>
      </c>
      <c r="R46" s="10">
        <f t="shared" si="16"/>
        <v>0</v>
      </c>
      <c r="S46" s="11">
        <f t="shared" si="17"/>
        <v>0</v>
      </c>
      <c r="T46" s="12">
        <f t="shared" si="18"/>
        <v>-0.21114106019766399</v>
      </c>
      <c r="U46" s="12" t="str">
        <f t="shared" si="19"/>
        <v/>
      </c>
      <c r="V46" s="12" t="str">
        <f t="shared" si="20"/>
        <v/>
      </c>
      <c r="W46" s="12">
        <f t="shared" si="21"/>
        <v>0.69186046511627919</v>
      </c>
      <c r="X46" s="12" t="str">
        <f t="shared" si="22"/>
        <v/>
      </c>
      <c r="Y46" s="13" t="str">
        <f t="shared" si="23"/>
        <v/>
      </c>
    </row>
    <row r="47" spans="1:25" x14ac:dyDescent="0.25">
      <c r="A47" s="5" t="s">
        <v>53</v>
      </c>
      <c r="B47" s="6">
        <v>1.264</v>
      </c>
      <c r="C47" s="6">
        <v>3.9E-2</v>
      </c>
      <c r="D47" s="6">
        <v>0</v>
      </c>
      <c r="E47" s="7">
        <v>1.72</v>
      </c>
      <c r="F47" s="7">
        <v>0</v>
      </c>
      <c r="G47" s="8">
        <v>0</v>
      </c>
      <c r="H47" s="6">
        <v>0.95099999999999996</v>
      </c>
      <c r="I47" s="6">
        <v>0.27400000000000002</v>
      </c>
      <c r="J47" s="6">
        <v>0</v>
      </c>
      <c r="K47" s="7">
        <v>2.91</v>
      </c>
      <c r="L47" s="7">
        <v>0</v>
      </c>
      <c r="M47" s="8">
        <v>0</v>
      </c>
      <c r="N47" s="9">
        <f t="shared" si="12"/>
        <v>-0.31300000000000006</v>
      </c>
      <c r="O47" s="9">
        <f t="shared" si="13"/>
        <v>0.23500000000000001</v>
      </c>
      <c r="P47" s="9">
        <f t="shared" si="14"/>
        <v>0</v>
      </c>
      <c r="Q47" s="10">
        <f t="shared" si="15"/>
        <v>1.1900000000000002</v>
      </c>
      <c r="R47" s="10">
        <f t="shared" si="16"/>
        <v>0</v>
      </c>
      <c r="S47" s="11">
        <f t="shared" si="17"/>
        <v>0</v>
      </c>
      <c r="T47" s="12">
        <f t="shared" si="18"/>
        <v>-0.247626582278481</v>
      </c>
      <c r="U47" s="12">
        <f t="shared" si="19"/>
        <v>6.0256410256410264</v>
      </c>
      <c r="V47" s="12" t="str">
        <f t="shared" si="20"/>
        <v/>
      </c>
      <c r="W47" s="12">
        <f t="shared" si="21"/>
        <v>0.69186046511627919</v>
      </c>
      <c r="X47" s="12" t="str">
        <f t="shared" si="22"/>
        <v/>
      </c>
      <c r="Y47" s="13" t="str">
        <f t="shared" si="23"/>
        <v/>
      </c>
    </row>
    <row r="48" spans="1:25" x14ac:dyDescent="0.25">
      <c r="A48" s="5" t="s">
        <v>54</v>
      </c>
      <c r="B48" s="6">
        <v>8.5999999999999993E-2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0.30399999999999999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12"/>
        <v>0.218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2.5348837209302326</v>
      </c>
      <c r="U48" s="12" t="str">
        <f t="shared" si="19"/>
        <v/>
      </c>
      <c r="V48" s="12" t="str">
        <f t="shared" si="20"/>
        <v/>
      </c>
      <c r="W48" s="12" t="str">
        <f t="shared" si="21"/>
        <v/>
      </c>
      <c r="X48" s="12" t="str">
        <f t="shared" si="22"/>
        <v/>
      </c>
      <c r="Y48" s="13" t="str">
        <f t="shared" si="23"/>
        <v/>
      </c>
    </row>
    <row r="49" spans="1:25" x14ac:dyDescent="0.25">
      <c r="A49" s="5" t="s">
        <v>55</v>
      </c>
      <c r="B49" s="6">
        <v>0.93</v>
      </c>
      <c r="C49" s="6">
        <v>0</v>
      </c>
      <c r="D49" s="6">
        <v>0</v>
      </c>
      <c r="E49" s="7">
        <v>2.93</v>
      </c>
      <c r="F49" s="7">
        <v>0</v>
      </c>
      <c r="G49" s="8">
        <v>0</v>
      </c>
      <c r="H49" s="6">
        <v>0.77300000000000002</v>
      </c>
      <c r="I49" s="6">
        <v>0</v>
      </c>
      <c r="J49" s="6">
        <v>0</v>
      </c>
      <c r="K49" s="7">
        <v>4.12</v>
      </c>
      <c r="L49" s="7">
        <v>0</v>
      </c>
      <c r="M49" s="8">
        <v>0</v>
      </c>
      <c r="N49" s="9">
        <f t="shared" si="12"/>
        <v>-0.15700000000000003</v>
      </c>
      <c r="O49" s="9">
        <f t="shared" si="13"/>
        <v>0</v>
      </c>
      <c r="P49" s="9">
        <f t="shared" si="14"/>
        <v>0</v>
      </c>
      <c r="Q49" s="10">
        <f t="shared" si="15"/>
        <v>1.19</v>
      </c>
      <c r="R49" s="10">
        <f t="shared" si="16"/>
        <v>0</v>
      </c>
      <c r="S49" s="11">
        <f t="shared" si="17"/>
        <v>0</v>
      </c>
      <c r="T49" s="12">
        <f t="shared" si="18"/>
        <v>-0.16881720430107527</v>
      </c>
      <c r="U49" s="12" t="str">
        <f t="shared" si="19"/>
        <v/>
      </c>
      <c r="V49" s="12" t="str">
        <f t="shared" si="20"/>
        <v/>
      </c>
      <c r="W49" s="12">
        <f t="shared" si="21"/>
        <v>0.40614334470989766</v>
      </c>
      <c r="X49" s="12" t="str">
        <f t="shared" si="22"/>
        <v/>
      </c>
      <c r="Y49" s="13" t="str">
        <f t="shared" si="23"/>
        <v/>
      </c>
    </row>
    <row r="50" spans="1:25" x14ac:dyDescent="0.25">
      <c r="A50" s="5" t="s">
        <v>56</v>
      </c>
      <c r="B50" s="6">
        <v>1.0780000000000001</v>
      </c>
      <c r="C50" s="6">
        <v>3.5000000000000003E-2</v>
      </c>
      <c r="D50" s="6">
        <v>0</v>
      </c>
      <c r="E50" s="7">
        <v>2.93</v>
      </c>
      <c r="F50" s="7">
        <v>0</v>
      </c>
      <c r="G50" s="8">
        <v>0</v>
      </c>
      <c r="H50" s="6">
        <v>0.85599999999999998</v>
      </c>
      <c r="I50" s="6">
        <v>0.27</v>
      </c>
      <c r="J50" s="6">
        <v>0</v>
      </c>
      <c r="K50" s="7">
        <v>4.12</v>
      </c>
      <c r="L50" s="7">
        <v>0</v>
      </c>
      <c r="M50" s="8">
        <v>0</v>
      </c>
      <c r="N50" s="9">
        <f t="shared" si="12"/>
        <v>-0.22200000000000009</v>
      </c>
      <c r="O50" s="9">
        <f t="shared" si="13"/>
        <v>0.23500000000000001</v>
      </c>
      <c r="P50" s="9">
        <f t="shared" si="14"/>
        <v>0</v>
      </c>
      <c r="Q50" s="10">
        <f t="shared" si="15"/>
        <v>1.19</v>
      </c>
      <c r="R50" s="10">
        <f t="shared" si="16"/>
        <v>0</v>
      </c>
      <c r="S50" s="11">
        <f t="shared" si="17"/>
        <v>0</v>
      </c>
      <c r="T50" s="12">
        <f t="shared" si="18"/>
        <v>-0.20593692022263455</v>
      </c>
      <c r="U50" s="12">
        <f t="shared" si="19"/>
        <v>6.7142857142857144</v>
      </c>
      <c r="V50" s="12" t="str">
        <f t="shared" si="20"/>
        <v/>
      </c>
      <c r="W50" s="12">
        <f t="shared" si="21"/>
        <v>0.40614334470989766</v>
      </c>
      <c r="X50" s="12" t="str">
        <f t="shared" si="22"/>
        <v/>
      </c>
      <c r="Y50" s="13" t="str">
        <f t="shared" si="23"/>
        <v/>
      </c>
    </row>
    <row r="51" spans="1:25" ht="30" x14ac:dyDescent="0.25">
      <c r="A51" s="5" t="s">
        <v>57</v>
      </c>
      <c r="B51" s="6">
        <v>0.15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0.33500000000000002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12"/>
        <v>0.18500000000000003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>
        <f t="shared" si="18"/>
        <v>1.2333333333333334</v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x14ac:dyDescent="0.25">
      <c r="A52" s="5" t="s">
        <v>58</v>
      </c>
      <c r="B52" s="6">
        <v>1.05</v>
      </c>
      <c r="C52" s="6">
        <v>3.3000000000000002E-2</v>
      </c>
      <c r="D52" s="6">
        <v>0</v>
      </c>
      <c r="E52" s="7">
        <v>15.59</v>
      </c>
      <c r="F52" s="7">
        <v>0</v>
      </c>
      <c r="G52" s="8">
        <v>0</v>
      </c>
      <c r="H52" s="6">
        <v>0.83799999999999997</v>
      </c>
      <c r="I52" s="6">
        <v>0.26800000000000002</v>
      </c>
      <c r="J52" s="6">
        <v>0</v>
      </c>
      <c r="K52" s="7">
        <v>16.78</v>
      </c>
      <c r="L52" s="7">
        <v>0</v>
      </c>
      <c r="M52" s="8">
        <v>0</v>
      </c>
      <c r="N52" s="9">
        <f t="shared" si="12"/>
        <v>-0.21200000000000008</v>
      </c>
      <c r="O52" s="9">
        <f t="shared" si="13"/>
        <v>0.23500000000000001</v>
      </c>
      <c r="P52" s="9">
        <f t="shared" si="14"/>
        <v>0</v>
      </c>
      <c r="Q52" s="10">
        <f t="shared" si="15"/>
        <v>1.1900000000000013</v>
      </c>
      <c r="R52" s="10">
        <f t="shared" si="16"/>
        <v>0</v>
      </c>
      <c r="S52" s="11">
        <f t="shared" si="17"/>
        <v>0</v>
      </c>
      <c r="T52" s="12">
        <f t="shared" si="18"/>
        <v>-0.20190476190476192</v>
      </c>
      <c r="U52" s="12">
        <f t="shared" si="19"/>
        <v>7.1212121212121211</v>
      </c>
      <c r="V52" s="12" t="str">
        <f t="shared" si="20"/>
        <v/>
      </c>
      <c r="W52" s="12">
        <f t="shared" si="21"/>
        <v>7.6330981398332387E-2</v>
      </c>
      <c r="X52" s="12" t="str">
        <f t="shared" si="22"/>
        <v/>
      </c>
      <c r="Y52" s="13" t="str">
        <f t="shared" si="23"/>
        <v/>
      </c>
    </row>
    <row r="53" spans="1:25" x14ac:dyDescent="0.25">
      <c r="A53" s="5" t="s">
        <v>59</v>
      </c>
      <c r="B53" s="6">
        <v>5.2309999999999999</v>
      </c>
      <c r="C53" s="6">
        <v>0.28000000000000003</v>
      </c>
      <c r="D53" s="6">
        <v>2.3E-2</v>
      </c>
      <c r="E53" s="7">
        <v>4.1100000000000003</v>
      </c>
      <c r="F53" s="7">
        <v>1.53</v>
      </c>
      <c r="G53" s="8">
        <v>0.186</v>
      </c>
      <c r="H53" s="6">
        <v>2.7069999999999999</v>
      </c>
      <c r="I53" s="6">
        <v>0.438</v>
      </c>
      <c r="J53" s="6">
        <v>0.25900000000000001</v>
      </c>
      <c r="K53" s="7">
        <v>5.3</v>
      </c>
      <c r="L53" s="7">
        <v>2.73</v>
      </c>
      <c r="M53" s="8">
        <v>0.121</v>
      </c>
      <c r="N53" s="9">
        <f t="shared" si="12"/>
        <v>-2.524</v>
      </c>
      <c r="O53" s="9">
        <f t="shared" si="13"/>
        <v>0.15799999999999997</v>
      </c>
      <c r="P53" s="9">
        <f t="shared" si="14"/>
        <v>0.23600000000000002</v>
      </c>
      <c r="Q53" s="10">
        <f t="shared" si="15"/>
        <v>1.1899999999999995</v>
      </c>
      <c r="R53" s="10">
        <f t="shared" si="16"/>
        <v>1.2</v>
      </c>
      <c r="S53" s="11">
        <f t="shared" si="17"/>
        <v>-6.5000000000000002E-2</v>
      </c>
      <c r="T53" s="12">
        <f t="shared" si="18"/>
        <v>-0.4825081246415599</v>
      </c>
      <c r="U53" s="12">
        <f t="shared" si="19"/>
        <v>0.56428571428571406</v>
      </c>
      <c r="V53" s="12">
        <f t="shared" si="20"/>
        <v>10.260869565217392</v>
      </c>
      <c r="W53" s="12">
        <f t="shared" si="21"/>
        <v>0.28953771289537689</v>
      </c>
      <c r="X53" s="12">
        <f t="shared" si="22"/>
        <v>0.78431372549019596</v>
      </c>
      <c r="Y53" s="13">
        <f t="shared" si="23"/>
        <v>-0.34946236559139787</v>
      </c>
    </row>
    <row r="54" spans="1:25" x14ac:dyDescent="0.25">
      <c r="A54" s="5" t="s">
        <v>60</v>
      </c>
      <c r="B54" s="6">
        <v>6.6219999999999999</v>
      </c>
      <c r="C54" s="6">
        <v>0.32900000000000001</v>
      </c>
      <c r="D54" s="6">
        <v>0.02</v>
      </c>
      <c r="E54" s="7">
        <v>4.54</v>
      </c>
      <c r="F54" s="7">
        <v>2.91</v>
      </c>
      <c r="G54" s="8">
        <v>0.22700000000000001</v>
      </c>
      <c r="H54" s="6">
        <v>2.911</v>
      </c>
      <c r="I54" s="6">
        <v>0.56799999999999995</v>
      </c>
      <c r="J54" s="6">
        <v>0.374</v>
      </c>
      <c r="K54" s="7">
        <v>6.32</v>
      </c>
      <c r="L54" s="7">
        <v>4.71</v>
      </c>
      <c r="M54" s="8">
        <v>0.13500000000000001</v>
      </c>
      <c r="N54" s="9">
        <f t="shared" si="12"/>
        <v>-3.7109999999999999</v>
      </c>
      <c r="O54" s="9">
        <f t="shared" si="13"/>
        <v>0.23899999999999993</v>
      </c>
      <c r="P54" s="9">
        <f t="shared" si="14"/>
        <v>0.35399999999999998</v>
      </c>
      <c r="Q54" s="10">
        <f t="shared" si="15"/>
        <v>1.7800000000000002</v>
      </c>
      <c r="R54" s="10">
        <f t="shared" si="16"/>
        <v>1.7999999999999998</v>
      </c>
      <c r="S54" s="11">
        <f t="shared" si="17"/>
        <v>-9.1999999999999998E-2</v>
      </c>
      <c r="T54" s="12">
        <f t="shared" si="18"/>
        <v>-0.56040471156750227</v>
      </c>
      <c r="U54" s="12">
        <f t="shared" si="19"/>
        <v>0.72644376899696028</v>
      </c>
      <c r="V54" s="12">
        <f t="shared" si="20"/>
        <v>17.7</v>
      </c>
      <c r="W54" s="12">
        <f t="shared" si="21"/>
        <v>0.39207048458149796</v>
      </c>
      <c r="X54" s="12">
        <f t="shared" si="22"/>
        <v>0.61855670103092764</v>
      </c>
      <c r="Y54" s="13">
        <f t="shared" si="23"/>
        <v>-0.40528634361233473</v>
      </c>
    </row>
    <row r="55" spans="1:25" x14ac:dyDescent="0.25">
      <c r="A55" s="5" t="s">
        <v>61</v>
      </c>
      <c r="B55" s="6">
        <v>5.5419999999999998</v>
      </c>
      <c r="C55" s="6">
        <v>0.24399999999999999</v>
      </c>
      <c r="D55" s="6">
        <v>1.2E-2</v>
      </c>
      <c r="E55" s="7">
        <v>52.66</v>
      </c>
      <c r="F55" s="7">
        <v>3.7</v>
      </c>
      <c r="G55" s="8">
        <v>0.17100000000000001</v>
      </c>
      <c r="H55" s="6">
        <v>2.0019999999999998</v>
      </c>
      <c r="I55" s="6">
        <v>0.53700000000000003</v>
      </c>
      <c r="J55" s="6">
        <v>0.41699999999999998</v>
      </c>
      <c r="K55" s="7">
        <v>54.7</v>
      </c>
      <c r="L55" s="7">
        <v>5.75</v>
      </c>
      <c r="M55" s="8">
        <v>9.9000000000000005E-2</v>
      </c>
      <c r="N55" s="9">
        <f t="shared" si="12"/>
        <v>-3.54</v>
      </c>
      <c r="O55" s="9">
        <f t="shared" si="13"/>
        <v>0.29300000000000004</v>
      </c>
      <c r="P55" s="9">
        <f t="shared" si="14"/>
        <v>0.40499999999999997</v>
      </c>
      <c r="Q55" s="10">
        <f t="shared" si="15"/>
        <v>2.0400000000000063</v>
      </c>
      <c r="R55" s="10">
        <f t="shared" si="16"/>
        <v>2.0499999999999998</v>
      </c>
      <c r="S55" s="11">
        <f t="shared" si="17"/>
        <v>-7.2000000000000008E-2</v>
      </c>
      <c r="T55" s="12">
        <f t="shared" si="18"/>
        <v>-0.63875857091302779</v>
      </c>
      <c r="U55" s="12">
        <f t="shared" si="19"/>
        <v>1.2008196721311477</v>
      </c>
      <c r="V55" s="12">
        <f t="shared" si="20"/>
        <v>33.75</v>
      </c>
      <c r="W55" s="12">
        <f t="shared" si="21"/>
        <v>3.8739080896316169E-2</v>
      </c>
      <c r="X55" s="12">
        <f t="shared" si="22"/>
        <v>0.55405405405405395</v>
      </c>
      <c r="Y55" s="13">
        <f t="shared" si="23"/>
        <v>-0.42105263157894735</v>
      </c>
    </row>
    <row r="56" spans="1:25" x14ac:dyDescent="0.25">
      <c r="A56" s="5" t="s">
        <v>62</v>
      </c>
      <c r="B56" s="6">
        <v>0.95499999999999996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0.92800000000000005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12"/>
        <v>-2.6999999999999913E-2</v>
      </c>
      <c r="O56" s="9">
        <f t="shared" si="13"/>
        <v>0</v>
      </c>
      <c r="P56" s="9">
        <f t="shared" si="14"/>
        <v>0</v>
      </c>
      <c r="Q56" s="10">
        <f t="shared" si="15"/>
        <v>0</v>
      </c>
      <c r="R56" s="10">
        <f t="shared" si="16"/>
        <v>0</v>
      </c>
      <c r="S56" s="11">
        <f t="shared" si="17"/>
        <v>0</v>
      </c>
      <c r="T56" s="12">
        <f t="shared" si="18"/>
        <v>-2.8272251308900431E-2</v>
      </c>
      <c r="U56" s="12" t="str">
        <f t="shared" si="19"/>
        <v/>
      </c>
      <c r="V56" s="12" t="str">
        <f t="shared" si="20"/>
        <v/>
      </c>
      <c r="W56" s="12" t="str">
        <f t="shared" si="21"/>
        <v/>
      </c>
      <c r="X56" s="12" t="str">
        <f t="shared" si="22"/>
        <v/>
      </c>
      <c r="Y56" s="13" t="str">
        <f t="shared" si="23"/>
        <v/>
      </c>
    </row>
    <row r="57" spans="1:25" x14ac:dyDescent="0.25">
      <c r="A57" s="5" t="s">
        <v>63</v>
      </c>
      <c r="B57" s="6">
        <v>1.24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1.071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12"/>
        <v>-0.16900000000000004</v>
      </c>
      <c r="O57" s="9">
        <f t="shared" si="13"/>
        <v>0</v>
      </c>
      <c r="P57" s="9">
        <f t="shared" si="14"/>
        <v>0</v>
      </c>
      <c r="Q57" s="10">
        <f t="shared" si="15"/>
        <v>0</v>
      </c>
      <c r="R57" s="10">
        <f t="shared" si="16"/>
        <v>0</v>
      </c>
      <c r="S57" s="11">
        <f t="shared" si="17"/>
        <v>0</v>
      </c>
      <c r="T57" s="12">
        <f t="shared" si="18"/>
        <v>-0.13629032258064522</v>
      </c>
      <c r="U57" s="12" t="str">
        <f t="shared" si="19"/>
        <v/>
      </c>
      <c r="V57" s="12" t="str">
        <f t="shared" si="20"/>
        <v/>
      </c>
      <c r="W57" s="12" t="str">
        <f t="shared" si="21"/>
        <v/>
      </c>
      <c r="X57" s="12" t="str">
        <f t="shared" si="22"/>
        <v/>
      </c>
      <c r="Y57" s="13" t="str">
        <f t="shared" si="23"/>
        <v/>
      </c>
    </row>
    <row r="58" spans="1:25" x14ac:dyDescent="0.25">
      <c r="A58" s="5" t="s">
        <v>64</v>
      </c>
      <c r="B58" s="6">
        <v>2.08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1.5429999999999999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12"/>
        <v>-0.53700000000000014</v>
      </c>
      <c r="O58" s="9">
        <f t="shared" si="13"/>
        <v>0</v>
      </c>
      <c r="P58" s="9">
        <f t="shared" si="14"/>
        <v>0</v>
      </c>
      <c r="Q58" s="10">
        <f t="shared" si="15"/>
        <v>0</v>
      </c>
      <c r="R58" s="10">
        <f t="shared" si="16"/>
        <v>0</v>
      </c>
      <c r="S58" s="11">
        <f t="shared" si="17"/>
        <v>0</v>
      </c>
      <c r="T58" s="12">
        <f t="shared" si="18"/>
        <v>-0.25817307692307701</v>
      </c>
      <c r="U58" s="12" t="str">
        <f t="shared" si="19"/>
        <v/>
      </c>
      <c r="V58" s="12" t="str">
        <f t="shared" si="20"/>
        <v/>
      </c>
      <c r="W58" s="12" t="str">
        <f t="shared" si="21"/>
        <v/>
      </c>
      <c r="X58" s="12" t="str">
        <f t="shared" si="22"/>
        <v/>
      </c>
      <c r="Y58" s="13" t="str">
        <f t="shared" si="23"/>
        <v/>
      </c>
    </row>
    <row r="59" spans="1:25" x14ac:dyDescent="0.25">
      <c r="A59" s="5" t="s">
        <v>65</v>
      </c>
      <c r="B59" s="6">
        <v>0.745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0.82399999999999995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7.8999999999999959E-2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0.10604026845637571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 x14ac:dyDescent="0.25">
      <c r="A60" s="5" t="s">
        <v>66</v>
      </c>
      <c r="B60" s="6">
        <v>18.57</v>
      </c>
      <c r="C60" s="6">
        <v>0.57499999999999996</v>
      </c>
      <c r="D60" s="6">
        <v>0.317</v>
      </c>
      <c r="E60" s="7">
        <v>0</v>
      </c>
      <c r="F60" s="7">
        <v>0</v>
      </c>
      <c r="G60" s="8">
        <v>0</v>
      </c>
      <c r="H60" s="6">
        <v>10.71</v>
      </c>
      <c r="I60" s="6">
        <v>0.749</v>
      </c>
      <c r="J60" s="6">
        <v>0.55300000000000005</v>
      </c>
      <c r="K60" s="7">
        <v>0</v>
      </c>
      <c r="L60" s="7">
        <v>0</v>
      </c>
      <c r="M60" s="8">
        <v>0</v>
      </c>
      <c r="N60" s="9">
        <f t="shared" si="12"/>
        <v>-7.8599999999999994</v>
      </c>
      <c r="O60" s="9">
        <f t="shared" si="13"/>
        <v>0.17400000000000004</v>
      </c>
      <c r="P60" s="9">
        <f t="shared" si="14"/>
        <v>0.23600000000000004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-0.42326332794830368</v>
      </c>
      <c r="U60" s="12">
        <f t="shared" si="19"/>
        <v>0.30260869565217408</v>
      </c>
      <c r="V60" s="12">
        <f t="shared" si="20"/>
        <v>0.74447949526813884</v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 x14ac:dyDescent="0.25">
      <c r="A61" s="5" t="s">
        <v>67</v>
      </c>
      <c r="B61" s="6">
        <v>-0.625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-0.625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 x14ac:dyDescent="0.25">
      <c r="A62" s="5" t="s">
        <v>68</v>
      </c>
      <c r="B62" s="6">
        <v>-0.51600000000000001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-0.51600000000000001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0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0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 x14ac:dyDescent="0.25">
      <c r="A63" s="5" t="s">
        <v>69</v>
      </c>
      <c r="B63" s="6">
        <v>-0.625</v>
      </c>
      <c r="C63" s="6">
        <v>0</v>
      </c>
      <c r="D63" s="6">
        <v>0</v>
      </c>
      <c r="E63" s="7">
        <v>0</v>
      </c>
      <c r="F63" s="7">
        <v>0</v>
      </c>
      <c r="G63" s="8">
        <v>0.25900000000000001</v>
      </c>
      <c r="H63" s="6">
        <v>-0.625</v>
      </c>
      <c r="I63" s="6">
        <v>0</v>
      </c>
      <c r="J63" s="6">
        <v>0</v>
      </c>
      <c r="K63" s="7">
        <v>0</v>
      </c>
      <c r="L63" s="7">
        <v>0</v>
      </c>
      <c r="M63" s="8">
        <v>0.312</v>
      </c>
      <c r="N63" s="9">
        <f t="shared" si="12"/>
        <v>0</v>
      </c>
      <c r="O63" s="9">
        <f t="shared" si="13"/>
        <v>0</v>
      </c>
      <c r="P63" s="9">
        <f t="shared" si="14"/>
        <v>0</v>
      </c>
      <c r="Q63" s="10">
        <f t="shared" si="15"/>
        <v>0</v>
      </c>
      <c r="R63" s="10">
        <f t="shared" si="16"/>
        <v>0</v>
      </c>
      <c r="S63" s="11">
        <f t="shared" si="17"/>
        <v>5.2999999999999992E-2</v>
      </c>
      <c r="T63" s="12">
        <f t="shared" si="18"/>
        <v>0</v>
      </c>
      <c r="U63" s="12" t="str">
        <f t="shared" si="19"/>
        <v/>
      </c>
      <c r="V63" s="12" t="str">
        <f t="shared" si="20"/>
        <v/>
      </c>
      <c r="W63" s="12" t="str">
        <f t="shared" si="21"/>
        <v/>
      </c>
      <c r="X63" s="12" t="str">
        <f t="shared" si="22"/>
        <v/>
      </c>
      <c r="Y63" s="13">
        <f t="shared" si="23"/>
        <v>0.20463320463320467</v>
      </c>
    </row>
    <row r="64" spans="1:25" x14ac:dyDescent="0.25">
      <c r="A64" s="5" t="s">
        <v>70</v>
      </c>
      <c r="B64" s="6">
        <v>-5.2169999999999996</v>
      </c>
      <c r="C64" s="6">
        <v>-0.41699999999999998</v>
      </c>
      <c r="D64" s="6">
        <v>-4.7E-2</v>
      </c>
      <c r="E64" s="7">
        <v>0</v>
      </c>
      <c r="F64" s="7">
        <v>0</v>
      </c>
      <c r="G64" s="8">
        <v>0.25900000000000001</v>
      </c>
      <c r="H64" s="6">
        <v>-5.2169999999999996</v>
      </c>
      <c r="I64" s="6">
        <v>-0.41699999999999998</v>
      </c>
      <c r="J64" s="6">
        <v>-4.7E-2</v>
      </c>
      <c r="K64" s="7">
        <v>0</v>
      </c>
      <c r="L64" s="7">
        <v>0</v>
      </c>
      <c r="M64" s="8">
        <v>0.312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5.2999999999999992E-2</v>
      </c>
      <c r="T64" s="12">
        <f t="shared" si="18"/>
        <v>0</v>
      </c>
      <c r="U64" s="12">
        <f t="shared" si="19"/>
        <v>0</v>
      </c>
      <c r="V64" s="12">
        <f t="shared" si="20"/>
        <v>0</v>
      </c>
      <c r="W64" s="12" t="str">
        <f t="shared" si="21"/>
        <v/>
      </c>
      <c r="X64" s="12" t="str">
        <f t="shared" si="22"/>
        <v/>
      </c>
      <c r="Y64" s="13">
        <f t="shared" si="23"/>
        <v>0.20463320463320467</v>
      </c>
    </row>
    <row r="65" spans="1:25" x14ac:dyDescent="0.25">
      <c r="A65" s="5" t="s">
        <v>71</v>
      </c>
      <c r="B65" s="6">
        <v>-0.51600000000000001</v>
      </c>
      <c r="C65" s="6">
        <v>0</v>
      </c>
      <c r="D65" s="6">
        <v>0</v>
      </c>
      <c r="E65" s="7">
        <v>0</v>
      </c>
      <c r="F65" s="7">
        <v>0</v>
      </c>
      <c r="G65" s="8">
        <v>0.22800000000000001</v>
      </c>
      <c r="H65" s="6">
        <v>-0.51600000000000001</v>
      </c>
      <c r="I65" s="6">
        <v>0</v>
      </c>
      <c r="J65" s="6">
        <v>0</v>
      </c>
      <c r="K65" s="7">
        <v>0</v>
      </c>
      <c r="L65" s="7">
        <v>0</v>
      </c>
      <c r="M65" s="8">
        <v>0.28100000000000003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5.3000000000000019E-2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>
        <f t="shared" si="23"/>
        <v>0.23245614035087736</v>
      </c>
    </row>
    <row r="66" spans="1:25" x14ac:dyDescent="0.25">
      <c r="A66" s="5" t="s">
        <v>72</v>
      </c>
      <c r="B66" s="6">
        <v>-4.3170000000000002</v>
      </c>
      <c r="C66" s="6">
        <v>-0.34699999999999998</v>
      </c>
      <c r="D66" s="6">
        <v>-3.5999999999999997E-2</v>
      </c>
      <c r="E66" s="7">
        <v>0</v>
      </c>
      <c r="F66" s="7">
        <v>0</v>
      </c>
      <c r="G66" s="8">
        <v>0.22800000000000001</v>
      </c>
      <c r="H66" s="6">
        <v>-4.3170000000000002</v>
      </c>
      <c r="I66" s="6">
        <v>-0.34699999999999998</v>
      </c>
      <c r="J66" s="6">
        <v>-3.5999999999999997E-2</v>
      </c>
      <c r="K66" s="7">
        <v>0</v>
      </c>
      <c r="L66" s="7">
        <v>0</v>
      </c>
      <c r="M66" s="8">
        <v>0.28100000000000003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5.3000000000000019E-2</v>
      </c>
      <c r="T66" s="12">
        <f t="shared" si="18"/>
        <v>0</v>
      </c>
      <c r="U66" s="12">
        <f t="shared" si="19"/>
        <v>0</v>
      </c>
      <c r="V66" s="12">
        <f t="shared" si="20"/>
        <v>0</v>
      </c>
      <c r="W66" s="12" t="str">
        <f t="shared" si="21"/>
        <v/>
      </c>
      <c r="X66" s="12" t="str">
        <f t="shared" si="22"/>
        <v/>
      </c>
      <c r="Y66" s="13">
        <f t="shared" si="23"/>
        <v>0.23245614035087736</v>
      </c>
    </row>
    <row r="67" spans="1:25" x14ac:dyDescent="0.25">
      <c r="A67" s="5" t="s">
        <v>73</v>
      </c>
      <c r="B67" s="6">
        <v>-0.314</v>
      </c>
      <c r="C67" s="6">
        <v>0</v>
      </c>
      <c r="D67" s="6">
        <v>0</v>
      </c>
      <c r="E67" s="7">
        <v>0</v>
      </c>
      <c r="F67" s="7">
        <v>0</v>
      </c>
      <c r="G67" s="8">
        <v>0.186</v>
      </c>
      <c r="H67" s="6">
        <v>-0.314</v>
      </c>
      <c r="I67" s="6">
        <v>0</v>
      </c>
      <c r="J67" s="6">
        <v>0</v>
      </c>
      <c r="K67" s="7">
        <v>0</v>
      </c>
      <c r="L67" s="7">
        <v>0</v>
      </c>
      <c r="M67" s="8">
        <v>0.23899999999999999</v>
      </c>
      <c r="N67" s="9">
        <f t="shared" si="12"/>
        <v>0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5.2999999999999992E-2</v>
      </c>
      <c r="T67" s="12">
        <f t="shared" si="18"/>
        <v>0</v>
      </c>
      <c r="U67" s="12" t="str">
        <f t="shared" si="19"/>
        <v/>
      </c>
      <c r="V67" s="12" t="str">
        <f t="shared" si="20"/>
        <v/>
      </c>
      <c r="W67" s="12" t="str">
        <f t="shared" si="21"/>
        <v/>
      </c>
      <c r="X67" s="12" t="str">
        <f t="shared" si="22"/>
        <v/>
      </c>
      <c r="Y67" s="13">
        <f t="shared" si="23"/>
        <v>0.28494623655913975</v>
      </c>
    </row>
    <row r="68" spans="1:25" x14ac:dyDescent="0.25">
      <c r="A68" s="5" t="s">
        <v>74</v>
      </c>
      <c r="B68" s="6">
        <v>-2.653</v>
      </c>
      <c r="C68" s="6">
        <v>-0.217</v>
      </c>
      <c r="D68" s="6">
        <v>-1.4999999999999999E-2</v>
      </c>
      <c r="E68" s="7">
        <v>0</v>
      </c>
      <c r="F68" s="7">
        <v>0</v>
      </c>
      <c r="G68" s="8">
        <v>0.186</v>
      </c>
      <c r="H68" s="6">
        <v>-2.653</v>
      </c>
      <c r="I68" s="6">
        <v>-0.217</v>
      </c>
      <c r="J68" s="6">
        <v>-1.4999999999999999E-2</v>
      </c>
      <c r="K68" s="7">
        <v>0</v>
      </c>
      <c r="L68" s="7">
        <v>0</v>
      </c>
      <c r="M68" s="8">
        <v>0.23899999999999999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5.2999999999999992E-2</v>
      </c>
      <c r="T68" s="12">
        <f t="shared" si="18"/>
        <v>0</v>
      </c>
      <c r="U68" s="12">
        <f t="shared" si="19"/>
        <v>0</v>
      </c>
      <c r="V68" s="12">
        <f t="shared" si="20"/>
        <v>0</v>
      </c>
      <c r="W68" s="12" t="str">
        <f t="shared" si="21"/>
        <v/>
      </c>
      <c r="X68" s="12" t="str">
        <f t="shared" si="22"/>
        <v/>
      </c>
      <c r="Y68" s="13">
        <f t="shared" si="23"/>
        <v>0.28494623655913975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tabSelected="1"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A70" sqref="A70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79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2.3969999999999998</v>
      </c>
      <c r="C5" s="6">
        <v>0</v>
      </c>
      <c r="D5" s="6">
        <v>0</v>
      </c>
      <c r="E5" s="7">
        <v>2.95</v>
      </c>
      <c r="F5" s="7">
        <v>0</v>
      </c>
      <c r="G5" s="8">
        <v>0</v>
      </c>
      <c r="H5" s="6">
        <v>2.0299999999999998</v>
      </c>
      <c r="I5" s="6">
        <v>0</v>
      </c>
      <c r="J5" s="6">
        <v>0</v>
      </c>
      <c r="K5" s="7">
        <v>4.3</v>
      </c>
      <c r="L5" s="7">
        <v>0</v>
      </c>
      <c r="M5" s="8">
        <v>0</v>
      </c>
      <c r="N5" s="9">
        <f t="shared" ref="N5:S36" si="0">H5-B5</f>
        <v>-0.36699999999999999</v>
      </c>
      <c r="O5" s="9">
        <f t="shared" si="0"/>
        <v>0</v>
      </c>
      <c r="P5" s="9">
        <f t="shared" si="0"/>
        <v>0</v>
      </c>
      <c r="Q5" s="10">
        <f t="shared" si="0"/>
        <v>1.3499999999999996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-0.1531080517313308</v>
      </c>
      <c r="U5" s="12" t="str">
        <f t="shared" si="1"/>
        <v/>
      </c>
      <c r="V5" s="12" t="str">
        <f t="shared" si="1"/>
        <v/>
      </c>
      <c r="W5" s="12">
        <f t="shared" si="1"/>
        <v>0.45762711864406769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2.4470000000000001</v>
      </c>
      <c r="C6" s="6">
        <v>0.159</v>
      </c>
      <c r="D6" s="6">
        <v>0</v>
      </c>
      <c r="E6" s="7">
        <v>2.95</v>
      </c>
      <c r="F6" s="7">
        <v>0</v>
      </c>
      <c r="G6" s="8">
        <v>0</v>
      </c>
      <c r="H6" s="6">
        <v>1.998</v>
      </c>
      <c r="I6" s="6">
        <v>0.57399999999999995</v>
      </c>
      <c r="J6" s="6">
        <v>0</v>
      </c>
      <c r="K6" s="7">
        <v>4.3</v>
      </c>
      <c r="L6" s="7">
        <v>0</v>
      </c>
      <c r="M6" s="8">
        <v>0</v>
      </c>
      <c r="N6" s="9">
        <f t="shared" si="0"/>
        <v>-0.44900000000000007</v>
      </c>
      <c r="O6" s="9">
        <f t="shared" si="0"/>
        <v>0.41499999999999992</v>
      </c>
      <c r="P6" s="9">
        <f t="shared" si="0"/>
        <v>0</v>
      </c>
      <c r="Q6" s="10">
        <f t="shared" si="0"/>
        <v>1.3499999999999996</v>
      </c>
      <c r="R6" s="10">
        <f t="shared" si="0"/>
        <v>0</v>
      </c>
      <c r="S6" s="11">
        <f t="shared" si="0"/>
        <v>0</v>
      </c>
      <c r="T6" s="12">
        <f t="shared" si="1"/>
        <v>-0.18348998774008995</v>
      </c>
      <c r="U6" s="12">
        <f t="shared" si="1"/>
        <v>2.6100628930817606</v>
      </c>
      <c r="V6" s="12" t="str">
        <f t="shared" si="1"/>
        <v/>
      </c>
      <c r="W6" s="12">
        <f t="shared" si="1"/>
        <v>0.45762711864406769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0.26400000000000001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0.65500000000000003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0.39100000000000001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1.481060606060606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1.651</v>
      </c>
      <c r="C8" s="6">
        <v>0</v>
      </c>
      <c r="D8" s="6">
        <v>0</v>
      </c>
      <c r="E8" s="7">
        <v>4.68</v>
      </c>
      <c r="F8" s="7">
        <v>0</v>
      </c>
      <c r="G8" s="8">
        <v>0</v>
      </c>
      <c r="H8" s="6">
        <v>1.53</v>
      </c>
      <c r="I8" s="6">
        <v>0</v>
      </c>
      <c r="J8" s="6">
        <v>0</v>
      </c>
      <c r="K8" s="7">
        <v>6.04</v>
      </c>
      <c r="L8" s="7">
        <v>0</v>
      </c>
      <c r="M8" s="8">
        <v>0</v>
      </c>
      <c r="N8" s="9">
        <f t="shared" si="0"/>
        <v>-0.121</v>
      </c>
      <c r="O8" s="9">
        <f t="shared" si="0"/>
        <v>0</v>
      </c>
      <c r="P8" s="9">
        <f t="shared" si="0"/>
        <v>0</v>
      </c>
      <c r="Q8" s="10">
        <f t="shared" si="0"/>
        <v>1.3600000000000003</v>
      </c>
      <c r="R8" s="10">
        <f t="shared" si="0"/>
        <v>0</v>
      </c>
      <c r="S8" s="11">
        <f t="shared" si="0"/>
        <v>0</v>
      </c>
      <c r="T8" s="12">
        <f t="shared" si="1"/>
        <v>-7.3288915808600863E-2</v>
      </c>
      <c r="U8" s="12" t="str">
        <f t="shared" si="1"/>
        <v/>
      </c>
      <c r="V8" s="12" t="str">
        <f t="shared" si="1"/>
        <v/>
      </c>
      <c r="W8" s="12">
        <f t="shared" si="1"/>
        <v>0.29059829059829068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2.3740000000000001</v>
      </c>
      <c r="C9" s="6">
        <v>0.13800000000000001</v>
      </c>
      <c r="D9" s="6">
        <v>0</v>
      </c>
      <c r="E9" s="7">
        <v>4.68</v>
      </c>
      <c r="F9" s="7">
        <v>0</v>
      </c>
      <c r="G9" s="8">
        <v>0</v>
      </c>
      <c r="H9" s="6">
        <v>2.0150000000000001</v>
      </c>
      <c r="I9" s="6">
        <v>0.56100000000000005</v>
      </c>
      <c r="J9" s="6">
        <v>0</v>
      </c>
      <c r="K9" s="7">
        <v>6.04</v>
      </c>
      <c r="L9" s="7">
        <v>0</v>
      </c>
      <c r="M9" s="8">
        <v>0</v>
      </c>
      <c r="N9" s="9">
        <f t="shared" si="0"/>
        <v>-0.35899999999999999</v>
      </c>
      <c r="O9" s="9">
        <f t="shared" si="0"/>
        <v>0.42300000000000004</v>
      </c>
      <c r="P9" s="9">
        <f t="shared" si="0"/>
        <v>0</v>
      </c>
      <c r="Q9" s="10">
        <f t="shared" si="0"/>
        <v>1.3600000000000003</v>
      </c>
      <c r="R9" s="10">
        <f t="shared" si="0"/>
        <v>0</v>
      </c>
      <c r="S9" s="11">
        <f t="shared" si="0"/>
        <v>0</v>
      </c>
      <c r="T9" s="12">
        <f t="shared" si="1"/>
        <v>-0.15122156697556866</v>
      </c>
      <c r="U9" s="12">
        <f t="shared" si="1"/>
        <v>3.0652173913043477</v>
      </c>
      <c r="V9" s="12" t="str">
        <f t="shared" si="1"/>
        <v/>
      </c>
      <c r="W9" s="12">
        <f t="shared" si="1"/>
        <v>0.29059829059829068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0.29599999999999999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0.65600000000000003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0.36000000000000004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1.2162162162162162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1.7430000000000001</v>
      </c>
      <c r="C11" s="6">
        <v>0.115</v>
      </c>
      <c r="D11" s="6">
        <v>0</v>
      </c>
      <c r="E11" s="7">
        <v>23.27</v>
      </c>
      <c r="F11" s="7">
        <v>0</v>
      </c>
      <c r="G11" s="8">
        <v>0</v>
      </c>
      <c r="H11" s="6">
        <v>1.5940000000000001</v>
      </c>
      <c r="I11" s="6">
        <v>0.53800000000000003</v>
      </c>
      <c r="J11" s="6">
        <v>0</v>
      </c>
      <c r="K11" s="7">
        <v>24.62</v>
      </c>
      <c r="L11" s="7">
        <v>0</v>
      </c>
      <c r="M11" s="8">
        <v>0</v>
      </c>
      <c r="N11" s="9">
        <f t="shared" si="0"/>
        <v>-0.14900000000000002</v>
      </c>
      <c r="O11" s="9">
        <f t="shared" si="0"/>
        <v>0.42300000000000004</v>
      </c>
      <c r="P11" s="9">
        <f t="shared" si="0"/>
        <v>0</v>
      </c>
      <c r="Q11" s="10">
        <f t="shared" si="0"/>
        <v>1.3500000000000014</v>
      </c>
      <c r="R11" s="10">
        <f t="shared" si="0"/>
        <v>0</v>
      </c>
      <c r="S11" s="11">
        <f t="shared" si="0"/>
        <v>0</v>
      </c>
      <c r="T11" s="12">
        <f t="shared" si="1"/>
        <v>-8.5484796328169854E-2</v>
      </c>
      <c r="U11" s="12">
        <f t="shared" si="1"/>
        <v>3.6782608695652179</v>
      </c>
      <c r="V11" s="12" t="str">
        <f t="shared" si="1"/>
        <v/>
      </c>
      <c r="W11" s="12">
        <f t="shared" si="1"/>
        <v>5.8014611087236823E-2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1.155</v>
      </c>
      <c r="C12" s="6">
        <v>6.9000000000000006E-2</v>
      </c>
      <c r="D12" s="6">
        <v>0</v>
      </c>
      <c r="E12" s="7">
        <v>3.88</v>
      </c>
      <c r="F12" s="7">
        <v>0</v>
      </c>
      <c r="G12" s="8">
        <v>0</v>
      </c>
      <c r="H12" s="6">
        <v>1.173</v>
      </c>
      <c r="I12" s="6">
        <v>0.49299999999999999</v>
      </c>
      <c r="J12" s="6">
        <v>0</v>
      </c>
      <c r="K12" s="7">
        <v>5.23</v>
      </c>
      <c r="L12" s="7">
        <v>0</v>
      </c>
      <c r="M12" s="8">
        <v>0</v>
      </c>
      <c r="N12" s="9">
        <f t="shared" si="0"/>
        <v>1.8000000000000016E-2</v>
      </c>
      <c r="O12" s="9">
        <f t="shared" si="0"/>
        <v>0.42399999999999999</v>
      </c>
      <c r="P12" s="9">
        <f t="shared" si="0"/>
        <v>0</v>
      </c>
      <c r="Q12" s="10">
        <f t="shared" si="0"/>
        <v>1.3500000000000005</v>
      </c>
      <c r="R12" s="10">
        <f t="shared" si="0"/>
        <v>0</v>
      </c>
      <c r="S12" s="11">
        <f t="shared" si="0"/>
        <v>0</v>
      </c>
      <c r="T12" s="12">
        <f t="shared" si="1"/>
        <v>1.558441558441559E-2</v>
      </c>
      <c r="U12" s="12">
        <f t="shared" si="1"/>
        <v>6.1449275362318838</v>
      </c>
      <c r="V12" s="12" t="str">
        <f t="shared" si="1"/>
        <v/>
      </c>
      <c r="W12" s="12">
        <f t="shared" si="1"/>
        <v>0.347938144329897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1.145</v>
      </c>
      <c r="C13" s="6">
        <v>1.0999999999999999E-2</v>
      </c>
      <c r="D13" s="6">
        <v>0</v>
      </c>
      <c r="E13" s="7">
        <v>487.53</v>
      </c>
      <c r="F13" s="7">
        <v>0</v>
      </c>
      <c r="G13" s="8">
        <v>0</v>
      </c>
      <c r="H13" s="6">
        <v>0.94099999999999995</v>
      </c>
      <c r="I13" s="6">
        <v>0.435</v>
      </c>
      <c r="J13" s="6">
        <v>0</v>
      </c>
      <c r="K13" s="7">
        <v>488.88</v>
      </c>
      <c r="L13" s="7">
        <v>0</v>
      </c>
      <c r="M13" s="8">
        <v>0</v>
      </c>
      <c r="N13" s="9">
        <f t="shared" si="0"/>
        <v>-0.20400000000000007</v>
      </c>
      <c r="O13" s="9">
        <f t="shared" si="0"/>
        <v>0.42399999999999999</v>
      </c>
      <c r="P13" s="9">
        <f t="shared" si="0"/>
        <v>0</v>
      </c>
      <c r="Q13" s="10">
        <f t="shared" si="0"/>
        <v>1.3500000000000227</v>
      </c>
      <c r="R13" s="10">
        <f t="shared" si="0"/>
        <v>0</v>
      </c>
      <c r="S13" s="11">
        <f t="shared" si="0"/>
        <v>0</v>
      </c>
      <c r="T13" s="12">
        <f t="shared" si="1"/>
        <v>-0.17816593886462884</v>
      </c>
      <c r="U13" s="12">
        <f t="shared" si="1"/>
        <v>38.545454545454547</v>
      </c>
      <c r="V13" s="12" t="str">
        <f t="shared" si="1"/>
        <v/>
      </c>
      <c r="W13" s="12">
        <f t="shared" si="1"/>
        <v>2.7690603655159407E-3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9.98</v>
      </c>
      <c r="C14" s="6">
        <v>0.94599999999999995</v>
      </c>
      <c r="D14" s="6">
        <v>6.7000000000000004E-2</v>
      </c>
      <c r="E14" s="7">
        <v>9.85</v>
      </c>
      <c r="F14" s="7">
        <v>2.4900000000000002</v>
      </c>
      <c r="G14" s="8">
        <v>0.312</v>
      </c>
      <c r="H14" s="6">
        <v>5.8129999999999997</v>
      </c>
      <c r="I14" s="6">
        <v>1.1870000000000001</v>
      </c>
      <c r="J14" s="6">
        <v>0.49099999999999999</v>
      </c>
      <c r="K14" s="7">
        <v>11.21</v>
      </c>
      <c r="L14" s="7">
        <v>4</v>
      </c>
      <c r="M14" s="8">
        <v>0.25</v>
      </c>
      <c r="N14" s="9">
        <f t="shared" si="0"/>
        <v>-4.1670000000000007</v>
      </c>
      <c r="O14" s="9">
        <f t="shared" si="0"/>
        <v>0.2410000000000001</v>
      </c>
      <c r="P14" s="9">
        <f t="shared" si="0"/>
        <v>0.42399999999999999</v>
      </c>
      <c r="Q14" s="10">
        <f t="shared" si="0"/>
        <v>1.3600000000000012</v>
      </c>
      <c r="R14" s="10">
        <f t="shared" si="0"/>
        <v>1.5099999999999998</v>
      </c>
      <c r="S14" s="11">
        <f t="shared" si="0"/>
        <v>-6.2E-2</v>
      </c>
      <c r="T14" s="12">
        <f t="shared" si="1"/>
        <v>-0.41753507014028057</v>
      </c>
      <c r="U14" s="12">
        <f t="shared" si="1"/>
        <v>0.25475687103594091</v>
      </c>
      <c r="V14" s="12">
        <f t="shared" si="1"/>
        <v>6.3283582089552235</v>
      </c>
      <c r="W14" s="12">
        <f t="shared" si="1"/>
        <v>0.13807106598984786</v>
      </c>
      <c r="X14" s="12">
        <f t="shared" si="1"/>
        <v>0.60642570281124475</v>
      </c>
      <c r="Y14" s="13">
        <f t="shared" si="1"/>
        <v>-0.19871794871794868</v>
      </c>
    </row>
    <row r="15" spans="1:25" x14ac:dyDescent="0.25">
      <c r="A15" s="5" t="s">
        <v>21</v>
      </c>
      <c r="B15" s="6">
        <v>7.52</v>
      </c>
      <c r="C15" s="6">
        <v>0.46300000000000002</v>
      </c>
      <c r="D15" s="6">
        <v>1.2999999999999999E-2</v>
      </c>
      <c r="E15" s="7">
        <v>3.88</v>
      </c>
      <c r="F15" s="7">
        <v>4.59</v>
      </c>
      <c r="G15" s="8">
        <v>0.20599999999999999</v>
      </c>
      <c r="H15" s="6">
        <v>4.09</v>
      </c>
      <c r="I15" s="6">
        <v>0.73299999999999998</v>
      </c>
      <c r="J15" s="6">
        <v>0.437</v>
      </c>
      <c r="K15" s="7">
        <v>5.23</v>
      </c>
      <c r="L15" s="7">
        <v>6.1</v>
      </c>
      <c r="M15" s="8">
        <v>0.16400000000000001</v>
      </c>
      <c r="N15" s="9">
        <f t="shared" si="0"/>
        <v>-3.4299999999999997</v>
      </c>
      <c r="O15" s="9">
        <f t="shared" si="0"/>
        <v>0.26999999999999996</v>
      </c>
      <c r="P15" s="9">
        <f t="shared" si="0"/>
        <v>0.42399999999999999</v>
      </c>
      <c r="Q15" s="10">
        <f t="shared" si="0"/>
        <v>1.3500000000000005</v>
      </c>
      <c r="R15" s="10">
        <f t="shared" si="0"/>
        <v>1.5099999999999998</v>
      </c>
      <c r="S15" s="11">
        <f t="shared" si="0"/>
        <v>-4.1999999999999982E-2</v>
      </c>
      <c r="T15" s="12">
        <f t="shared" si="1"/>
        <v>-0.4561170212765957</v>
      </c>
      <c r="U15" s="12">
        <f t="shared" si="1"/>
        <v>0.5831533477321813</v>
      </c>
      <c r="V15" s="12">
        <f t="shared" si="1"/>
        <v>32.61538461538462</v>
      </c>
      <c r="W15" s="12">
        <f t="shared" si="1"/>
        <v>0.347938144329897</v>
      </c>
      <c r="X15" s="12">
        <f t="shared" si="1"/>
        <v>0.32897603485838767</v>
      </c>
      <c r="Y15" s="13">
        <f t="shared" si="1"/>
        <v>-0.20388349514563098</v>
      </c>
    </row>
    <row r="16" spans="1:25" x14ac:dyDescent="0.25">
      <c r="A16" s="5" t="s">
        <v>22</v>
      </c>
      <c r="B16" s="6">
        <v>6.8730000000000002</v>
      </c>
      <c r="C16" s="6">
        <v>0.36199999999999999</v>
      </c>
      <c r="D16" s="6">
        <v>7.0000000000000001E-3</v>
      </c>
      <c r="E16" s="7">
        <v>94.55</v>
      </c>
      <c r="F16" s="7">
        <v>5.14</v>
      </c>
      <c r="G16" s="8">
        <v>0.17199999999999999</v>
      </c>
      <c r="H16" s="6">
        <v>3.3340000000000001</v>
      </c>
      <c r="I16" s="6">
        <v>0.628</v>
      </c>
      <c r="J16" s="6">
        <v>0.43099999999999999</v>
      </c>
      <c r="K16" s="7">
        <v>95.9</v>
      </c>
      <c r="L16" s="7">
        <v>6.65</v>
      </c>
      <c r="M16" s="8">
        <v>0.13300000000000001</v>
      </c>
      <c r="N16" s="9">
        <f t="shared" si="0"/>
        <v>-3.5390000000000001</v>
      </c>
      <c r="O16" s="9">
        <f t="shared" si="0"/>
        <v>0.26600000000000001</v>
      </c>
      <c r="P16" s="9">
        <f t="shared" si="0"/>
        <v>0.42399999999999999</v>
      </c>
      <c r="Q16" s="10">
        <f t="shared" si="0"/>
        <v>1.3500000000000085</v>
      </c>
      <c r="R16" s="10">
        <f t="shared" si="0"/>
        <v>1.5100000000000007</v>
      </c>
      <c r="S16" s="11">
        <f t="shared" si="0"/>
        <v>-3.8999999999999979E-2</v>
      </c>
      <c r="T16" s="12">
        <f t="shared" si="1"/>
        <v>-0.51491342936126872</v>
      </c>
      <c r="U16" s="12">
        <f t="shared" si="1"/>
        <v>0.73480662983425415</v>
      </c>
      <c r="V16" s="12">
        <f t="shared" si="1"/>
        <v>60.571428571428569</v>
      </c>
      <c r="W16" s="12">
        <f t="shared" si="1"/>
        <v>1.4278159703860371E-2</v>
      </c>
      <c r="X16" s="12">
        <f t="shared" si="1"/>
        <v>0.29377431906614793</v>
      </c>
      <c r="Y16" s="13">
        <f t="shared" si="1"/>
        <v>-0.22674418604651148</v>
      </c>
    </row>
    <row r="17" spans="1:25" x14ac:dyDescent="0.25">
      <c r="A17" s="5" t="s">
        <v>23</v>
      </c>
      <c r="B17" s="6">
        <v>1.5409999999999999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1.605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6.4000000000000057E-2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4.1531473069435387E-2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24</v>
      </c>
      <c r="B18" s="6">
        <v>1.593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1.5169999999999999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-7.6000000000000068E-2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-4.7708725674827424E-2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2.6040000000000001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2.0619999999999998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-0.54200000000000026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-0.20814132104454697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1.5269999999999999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1.6930000000000001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0.16600000000000015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0.10870988867059594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22.298999999999999</v>
      </c>
      <c r="C21" s="6">
        <v>2.0680000000000001</v>
      </c>
      <c r="D21" s="6">
        <v>0.51300000000000001</v>
      </c>
      <c r="E21" s="7">
        <v>0</v>
      </c>
      <c r="F21" s="7">
        <v>0</v>
      </c>
      <c r="G21" s="8">
        <v>0</v>
      </c>
      <c r="H21" s="6">
        <v>12.069000000000001</v>
      </c>
      <c r="I21" s="6">
        <v>2.1829999999999998</v>
      </c>
      <c r="J21" s="6">
        <v>0.93700000000000006</v>
      </c>
      <c r="K21" s="7">
        <v>0</v>
      </c>
      <c r="L21" s="7">
        <v>0</v>
      </c>
      <c r="M21" s="8">
        <v>0</v>
      </c>
      <c r="N21" s="9">
        <f t="shared" si="0"/>
        <v>-10.229999999999999</v>
      </c>
      <c r="O21" s="9">
        <f t="shared" si="0"/>
        <v>0.11499999999999977</v>
      </c>
      <c r="P21" s="9">
        <f t="shared" si="0"/>
        <v>0.42400000000000004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-0.45876496703888059</v>
      </c>
      <c r="U21" s="12">
        <f t="shared" si="1"/>
        <v>5.5609284332688524E-2</v>
      </c>
      <c r="V21" s="12">
        <f t="shared" si="1"/>
        <v>0.82651072124756353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-0.71299999999999997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-0.71299999999999997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-0.61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-0.61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-0.71299999999999997</v>
      </c>
      <c r="C24" s="6">
        <v>0</v>
      </c>
      <c r="D24" s="6">
        <v>0</v>
      </c>
      <c r="E24" s="7">
        <v>0</v>
      </c>
      <c r="F24" s="7">
        <v>0</v>
      </c>
      <c r="G24" s="8">
        <v>0.192</v>
      </c>
      <c r="H24" s="6">
        <v>-0.71299999999999997</v>
      </c>
      <c r="I24" s="6">
        <v>0</v>
      </c>
      <c r="J24" s="6">
        <v>0</v>
      </c>
      <c r="K24" s="7">
        <v>0</v>
      </c>
      <c r="L24" s="7">
        <v>0</v>
      </c>
      <c r="M24" s="8">
        <v>0.247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5.4999999999999993E-2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0.28645833333333326</v>
      </c>
    </row>
    <row r="25" spans="1:25" x14ac:dyDescent="0.25">
      <c r="A25" s="5" t="s">
        <v>31</v>
      </c>
      <c r="B25" s="6">
        <v>-5.4470000000000001</v>
      </c>
      <c r="C25" s="6">
        <v>-0.92200000000000004</v>
      </c>
      <c r="D25" s="6">
        <v>-9.0999999999999998E-2</v>
      </c>
      <c r="E25" s="7">
        <v>0</v>
      </c>
      <c r="F25" s="7">
        <v>0</v>
      </c>
      <c r="G25" s="8">
        <v>0.192</v>
      </c>
      <c r="H25" s="6">
        <v>-5.4470000000000001</v>
      </c>
      <c r="I25" s="6">
        <v>-0.92200000000000004</v>
      </c>
      <c r="J25" s="6">
        <v>-9.0999999999999998E-2</v>
      </c>
      <c r="K25" s="7">
        <v>0</v>
      </c>
      <c r="L25" s="7">
        <v>0</v>
      </c>
      <c r="M25" s="8">
        <v>0.247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5.4999999999999993E-2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0.28645833333333326</v>
      </c>
    </row>
    <row r="26" spans="1:25" x14ac:dyDescent="0.25">
      <c r="A26" s="5" t="s">
        <v>32</v>
      </c>
      <c r="B26" s="6">
        <v>-0.61</v>
      </c>
      <c r="C26" s="6">
        <v>0</v>
      </c>
      <c r="D26" s="6">
        <v>0</v>
      </c>
      <c r="E26" s="7">
        <v>0</v>
      </c>
      <c r="F26" s="7">
        <v>0</v>
      </c>
      <c r="G26" s="8">
        <v>0.17399999999999999</v>
      </c>
      <c r="H26" s="6">
        <v>-0.61</v>
      </c>
      <c r="I26" s="6">
        <v>0</v>
      </c>
      <c r="J26" s="6">
        <v>0</v>
      </c>
      <c r="K26" s="7">
        <v>0</v>
      </c>
      <c r="L26" s="7">
        <v>0</v>
      </c>
      <c r="M26" s="8">
        <v>0.22900000000000001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5.5000000000000021E-2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0.31609195402298873</v>
      </c>
    </row>
    <row r="27" spans="1:25" x14ac:dyDescent="0.25">
      <c r="A27" s="5" t="s">
        <v>33</v>
      </c>
      <c r="B27" s="6">
        <v>-4.891</v>
      </c>
      <c r="C27" s="6">
        <v>-0.747</v>
      </c>
      <c r="D27" s="6">
        <v>-6.9000000000000006E-2</v>
      </c>
      <c r="E27" s="7">
        <v>0</v>
      </c>
      <c r="F27" s="7">
        <v>0</v>
      </c>
      <c r="G27" s="8">
        <v>0.17399999999999999</v>
      </c>
      <c r="H27" s="6">
        <v>-4.891</v>
      </c>
      <c r="I27" s="6">
        <v>-0.747</v>
      </c>
      <c r="J27" s="6">
        <v>-6.9000000000000006E-2</v>
      </c>
      <c r="K27" s="7">
        <v>0</v>
      </c>
      <c r="L27" s="7">
        <v>0</v>
      </c>
      <c r="M27" s="8">
        <v>0.22900000000000001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5.5000000000000021E-2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0.31609195402298873</v>
      </c>
    </row>
    <row r="28" spans="1:25" x14ac:dyDescent="0.25">
      <c r="A28" s="5" t="s">
        <v>34</v>
      </c>
      <c r="B28" s="6">
        <v>-0.36699999999999999</v>
      </c>
      <c r="C28" s="6">
        <v>0</v>
      </c>
      <c r="D28" s="6">
        <v>0</v>
      </c>
      <c r="E28" s="7">
        <v>117.1</v>
      </c>
      <c r="F28" s="7">
        <v>0</v>
      </c>
      <c r="G28" s="8">
        <v>0.14899999999999999</v>
      </c>
      <c r="H28" s="6">
        <v>-0.36699999999999999</v>
      </c>
      <c r="I28" s="6">
        <v>0</v>
      </c>
      <c r="J28" s="6">
        <v>0</v>
      </c>
      <c r="K28" s="7">
        <v>118.45</v>
      </c>
      <c r="L28" s="7">
        <v>0</v>
      </c>
      <c r="M28" s="8">
        <v>0.20399999999999999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1.3500000000000085</v>
      </c>
      <c r="R28" s="10">
        <f t="shared" si="0"/>
        <v>0</v>
      </c>
      <c r="S28" s="11">
        <f t="shared" si="0"/>
        <v>5.4999999999999993E-2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1.1528608027327136E-2</v>
      </c>
      <c r="X28" s="12" t="str">
        <f t="shared" si="1"/>
        <v/>
      </c>
      <c r="Y28" s="13">
        <f t="shared" si="1"/>
        <v>0.36912751677852351</v>
      </c>
    </row>
    <row r="29" spans="1:25" x14ac:dyDescent="0.25">
      <c r="A29" s="5" t="s">
        <v>35</v>
      </c>
      <c r="B29" s="6">
        <v>-3.6920000000000002</v>
      </c>
      <c r="C29" s="6">
        <v>-0.31</v>
      </c>
      <c r="D29" s="6">
        <v>-1.2999999999999999E-2</v>
      </c>
      <c r="E29" s="7">
        <v>117.1</v>
      </c>
      <c r="F29" s="7">
        <v>0</v>
      </c>
      <c r="G29" s="8">
        <v>0.14899999999999999</v>
      </c>
      <c r="H29" s="6">
        <v>-3.6920000000000002</v>
      </c>
      <c r="I29" s="6">
        <v>-0.31</v>
      </c>
      <c r="J29" s="6">
        <v>-1.2999999999999999E-2</v>
      </c>
      <c r="K29" s="7">
        <v>118.45</v>
      </c>
      <c r="L29" s="7">
        <v>0</v>
      </c>
      <c r="M29" s="8">
        <v>0.20399999999999999</v>
      </c>
      <c r="N29" s="9">
        <f t="shared" si="0"/>
        <v>0</v>
      </c>
      <c r="O29" s="9">
        <f t="shared" si="0"/>
        <v>0</v>
      </c>
      <c r="P29" s="9">
        <f t="shared" si="0"/>
        <v>0</v>
      </c>
      <c r="Q29" s="10">
        <f t="shared" si="0"/>
        <v>1.3500000000000085</v>
      </c>
      <c r="R29" s="10">
        <f t="shared" si="0"/>
        <v>0</v>
      </c>
      <c r="S29" s="11">
        <f t="shared" si="0"/>
        <v>5.4999999999999993E-2</v>
      </c>
      <c r="T29" s="12">
        <f t="shared" si="1"/>
        <v>0</v>
      </c>
      <c r="U29" s="12">
        <f t="shared" si="1"/>
        <v>0</v>
      </c>
      <c r="V29" s="12">
        <f t="shared" si="1"/>
        <v>0</v>
      </c>
      <c r="W29" s="12">
        <f t="shared" si="1"/>
        <v>1.1528608027327136E-2</v>
      </c>
      <c r="X29" s="12" t="str">
        <f t="shared" si="1"/>
        <v/>
      </c>
      <c r="Y29" s="13">
        <f t="shared" si="1"/>
        <v>0.36912751677852351</v>
      </c>
    </row>
    <row r="30" spans="1:25" x14ac:dyDescent="0.25">
      <c r="A30" s="5" t="s">
        <v>36</v>
      </c>
      <c r="B30" s="6">
        <v>1.585</v>
      </c>
      <c r="C30" s="6">
        <v>0</v>
      </c>
      <c r="D30" s="6">
        <v>0</v>
      </c>
      <c r="E30" s="7">
        <v>1.95</v>
      </c>
      <c r="F30" s="7">
        <v>0</v>
      </c>
      <c r="G30" s="8">
        <v>0</v>
      </c>
      <c r="H30" s="6">
        <v>1.3420000000000001</v>
      </c>
      <c r="I30" s="6">
        <v>0</v>
      </c>
      <c r="J30" s="6">
        <v>0</v>
      </c>
      <c r="K30" s="7">
        <v>2.84</v>
      </c>
      <c r="L30" s="7">
        <v>0</v>
      </c>
      <c r="M30" s="8">
        <v>0</v>
      </c>
      <c r="N30" s="9">
        <f t="shared" si="0"/>
        <v>-0.24299999999999988</v>
      </c>
      <c r="O30" s="9">
        <f t="shared" si="0"/>
        <v>0</v>
      </c>
      <c r="P30" s="9">
        <f t="shared" si="0"/>
        <v>0</v>
      </c>
      <c r="Q30" s="10">
        <f t="shared" si="0"/>
        <v>0.8899999999999999</v>
      </c>
      <c r="R30" s="10">
        <f t="shared" si="0"/>
        <v>0</v>
      </c>
      <c r="S30" s="11">
        <f t="shared" si="0"/>
        <v>0</v>
      </c>
      <c r="T30" s="12">
        <f t="shared" si="1"/>
        <v>-0.15331230283911668</v>
      </c>
      <c r="U30" s="12" t="str">
        <f t="shared" si="1"/>
        <v/>
      </c>
      <c r="V30" s="12" t="str">
        <f t="shared" si="1"/>
        <v/>
      </c>
      <c r="W30" s="12">
        <f t="shared" si="1"/>
        <v>0.45641025641025634</v>
      </c>
      <c r="X30" s="12" t="str">
        <f t="shared" si="1"/>
        <v/>
      </c>
      <c r="Y30" s="13" t="str">
        <f t="shared" si="1"/>
        <v/>
      </c>
    </row>
    <row r="31" spans="1:25" x14ac:dyDescent="0.25">
      <c r="A31" s="5" t="s">
        <v>37</v>
      </c>
      <c r="B31" s="6">
        <v>1.6180000000000001</v>
      </c>
      <c r="C31" s="6">
        <v>0.105</v>
      </c>
      <c r="D31" s="6">
        <v>0</v>
      </c>
      <c r="E31" s="7">
        <v>1.95</v>
      </c>
      <c r="F31" s="7">
        <v>0</v>
      </c>
      <c r="G31" s="8">
        <v>0</v>
      </c>
      <c r="H31" s="6">
        <v>1.321</v>
      </c>
      <c r="I31" s="6">
        <v>0.38</v>
      </c>
      <c r="J31" s="6">
        <v>0</v>
      </c>
      <c r="K31" s="7">
        <v>2.84</v>
      </c>
      <c r="L31" s="7">
        <v>0</v>
      </c>
      <c r="M31" s="8">
        <v>0</v>
      </c>
      <c r="N31" s="9">
        <f t="shared" si="0"/>
        <v>-0.29700000000000015</v>
      </c>
      <c r="O31" s="9">
        <f t="shared" si="0"/>
        <v>0.27500000000000002</v>
      </c>
      <c r="P31" s="9">
        <f t="shared" si="0"/>
        <v>0</v>
      </c>
      <c r="Q31" s="10">
        <f t="shared" si="0"/>
        <v>0.8899999999999999</v>
      </c>
      <c r="R31" s="10">
        <f t="shared" si="0"/>
        <v>0</v>
      </c>
      <c r="S31" s="11">
        <f t="shared" si="0"/>
        <v>0</v>
      </c>
      <c r="T31" s="12">
        <f t="shared" si="1"/>
        <v>-0.1835599505562423</v>
      </c>
      <c r="U31" s="12">
        <f t="shared" si="1"/>
        <v>2.6190476190476191</v>
      </c>
      <c r="V31" s="12" t="str">
        <f t="shared" si="1"/>
        <v/>
      </c>
      <c r="W31" s="12">
        <f t="shared" si="1"/>
        <v>0.45641025641025634</v>
      </c>
      <c r="X31" s="12" t="str">
        <f t="shared" si="1"/>
        <v/>
      </c>
      <c r="Y31" s="13" t="str">
        <f t="shared" si="1"/>
        <v/>
      </c>
    </row>
    <row r="32" spans="1:25" x14ac:dyDescent="0.25">
      <c r="A32" s="5" t="s">
        <v>38</v>
      </c>
      <c r="B32" s="6">
        <v>0.17499999999999999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0.433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0.25800000000000001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1.4742857142857142</v>
      </c>
      <c r="U32" s="12" t="str">
        <f t="shared" si="1"/>
        <v/>
      </c>
      <c r="V32" s="12" t="str">
        <f t="shared" si="1"/>
        <v/>
      </c>
      <c r="W32" s="12" t="str">
        <f t="shared" si="1"/>
        <v/>
      </c>
      <c r="X32" s="12" t="str">
        <f t="shared" si="1"/>
        <v/>
      </c>
      <c r="Y32" s="13" t="str">
        <f t="shared" si="1"/>
        <v/>
      </c>
    </row>
    <row r="33" spans="1:25" x14ac:dyDescent="0.25">
      <c r="A33" s="5" t="s">
        <v>39</v>
      </c>
      <c r="B33" s="6">
        <v>1.0920000000000001</v>
      </c>
      <c r="C33" s="6">
        <v>0</v>
      </c>
      <c r="D33" s="6">
        <v>0</v>
      </c>
      <c r="E33" s="7">
        <v>3.09</v>
      </c>
      <c r="F33" s="7">
        <v>0</v>
      </c>
      <c r="G33" s="8">
        <v>0</v>
      </c>
      <c r="H33" s="6">
        <v>1.012</v>
      </c>
      <c r="I33" s="6">
        <v>0</v>
      </c>
      <c r="J33" s="6">
        <v>0</v>
      </c>
      <c r="K33" s="7">
        <v>3.99</v>
      </c>
      <c r="L33" s="7">
        <v>0</v>
      </c>
      <c r="M33" s="8">
        <v>0</v>
      </c>
      <c r="N33" s="9">
        <f t="shared" si="0"/>
        <v>-8.0000000000000071E-2</v>
      </c>
      <c r="O33" s="9">
        <f t="shared" si="0"/>
        <v>0</v>
      </c>
      <c r="P33" s="9">
        <f t="shared" si="0"/>
        <v>0</v>
      </c>
      <c r="Q33" s="10">
        <f t="shared" si="0"/>
        <v>0.90000000000000036</v>
      </c>
      <c r="R33" s="10">
        <f t="shared" si="0"/>
        <v>0</v>
      </c>
      <c r="S33" s="11">
        <f t="shared" si="0"/>
        <v>0</v>
      </c>
      <c r="T33" s="12">
        <f t="shared" si="1"/>
        <v>-7.3260073260073333E-2</v>
      </c>
      <c r="U33" s="12" t="str">
        <f t="shared" si="1"/>
        <v/>
      </c>
      <c r="V33" s="12" t="str">
        <f t="shared" si="1"/>
        <v/>
      </c>
      <c r="W33" s="12">
        <f t="shared" si="1"/>
        <v>0.29126213592233019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1.57</v>
      </c>
      <c r="C34" s="6">
        <v>9.0999999999999998E-2</v>
      </c>
      <c r="D34" s="6">
        <v>0</v>
      </c>
      <c r="E34" s="7">
        <v>3.09</v>
      </c>
      <c r="F34" s="7">
        <v>0</v>
      </c>
      <c r="G34" s="8">
        <v>0</v>
      </c>
      <c r="H34" s="6">
        <v>1.3320000000000001</v>
      </c>
      <c r="I34" s="6">
        <v>0.371</v>
      </c>
      <c r="J34" s="6">
        <v>0</v>
      </c>
      <c r="K34" s="7">
        <v>3.99</v>
      </c>
      <c r="L34" s="7">
        <v>0</v>
      </c>
      <c r="M34" s="8">
        <v>0</v>
      </c>
      <c r="N34" s="9">
        <f t="shared" si="0"/>
        <v>-0.23799999999999999</v>
      </c>
      <c r="O34" s="9">
        <f t="shared" si="0"/>
        <v>0.28000000000000003</v>
      </c>
      <c r="P34" s="9">
        <f t="shared" si="0"/>
        <v>0</v>
      </c>
      <c r="Q34" s="10">
        <f t="shared" si="0"/>
        <v>0.90000000000000036</v>
      </c>
      <c r="R34" s="10">
        <f t="shared" si="0"/>
        <v>0</v>
      </c>
      <c r="S34" s="11">
        <f t="shared" si="0"/>
        <v>0</v>
      </c>
      <c r="T34" s="12">
        <f t="shared" si="1"/>
        <v>-0.15159235668789806</v>
      </c>
      <c r="U34" s="12">
        <f t="shared" si="1"/>
        <v>3.0769230769230766</v>
      </c>
      <c r="V34" s="12" t="str">
        <f t="shared" si="1"/>
        <v/>
      </c>
      <c r="W34" s="12">
        <f t="shared" si="1"/>
        <v>0.29126213592233019</v>
      </c>
      <c r="X34" s="12" t="str">
        <f t="shared" si="1"/>
        <v/>
      </c>
      <c r="Y34" s="13" t="str">
        <f t="shared" si="1"/>
        <v/>
      </c>
    </row>
    <row r="35" spans="1:25" ht="30" x14ac:dyDescent="0.25">
      <c r="A35" s="5" t="s">
        <v>41</v>
      </c>
      <c r="B35" s="6">
        <v>0.19600000000000001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0.434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0.23799999999999999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1.214285714285714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1.1519999999999999</v>
      </c>
      <c r="C36" s="6">
        <v>7.5999999999999998E-2</v>
      </c>
      <c r="D36" s="6">
        <v>0</v>
      </c>
      <c r="E36" s="7">
        <v>15.39</v>
      </c>
      <c r="F36" s="7">
        <v>0</v>
      </c>
      <c r="G36" s="8">
        <v>0</v>
      </c>
      <c r="H36" s="6">
        <v>1.054</v>
      </c>
      <c r="I36" s="6">
        <v>0.35599999999999998</v>
      </c>
      <c r="J36" s="6">
        <v>0</v>
      </c>
      <c r="K36" s="7">
        <v>16.28</v>
      </c>
      <c r="L36" s="7">
        <v>0</v>
      </c>
      <c r="M36" s="8">
        <v>0</v>
      </c>
      <c r="N36" s="9">
        <f t="shared" si="0"/>
        <v>-9.7999999999999865E-2</v>
      </c>
      <c r="O36" s="9">
        <f t="shared" si="0"/>
        <v>0.27999999999999997</v>
      </c>
      <c r="P36" s="9">
        <f t="shared" si="0"/>
        <v>0</v>
      </c>
      <c r="Q36" s="10">
        <f t="shared" si="0"/>
        <v>0.89000000000000057</v>
      </c>
      <c r="R36" s="10">
        <f t="shared" si="0"/>
        <v>0</v>
      </c>
      <c r="S36" s="11">
        <f t="shared" si="0"/>
        <v>0</v>
      </c>
      <c r="T36" s="12">
        <f t="shared" si="1"/>
        <v>-8.5069444444444309E-2</v>
      </c>
      <c r="U36" s="12">
        <f t="shared" si="1"/>
        <v>3.6842105263157894</v>
      </c>
      <c r="V36" s="12" t="str">
        <f t="shared" si="1"/>
        <v/>
      </c>
      <c r="W36" s="12">
        <f t="shared" si="1"/>
        <v>5.782975958414549E-2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6.5990000000000002</v>
      </c>
      <c r="C37" s="6">
        <v>0.626</v>
      </c>
      <c r="D37" s="6">
        <v>4.3999999999999997E-2</v>
      </c>
      <c r="E37" s="7">
        <v>6.51</v>
      </c>
      <c r="F37" s="7">
        <v>1.65</v>
      </c>
      <c r="G37" s="8">
        <v>0.20599999999999999</v>
      </c>
      <c r="H37" s="6">
        <v>3.8439999999999999</v>
      </c>
      <c r="I37" s="6">
        <v>0.78500000000000003</v>
      </c>
      <c r="J37" s="6">
        <v>0.32500000000000001</v>
      </c>
      <c r="K37" s="7">
        <v>7.41</v>
      </c>
      <c r="L37" s="7">
        <v>2.64</v>
      </c>
      <c r="M37" s="8">
        <v>0.16500000000000001</v>
      </c>
      <c r="N37" s="9">
        <f t="shared" ref="N37:S68" si="2">H37-B37</f>
        <v>-2.7550000000000003</v>
      </c>
      <c r="O37" s="9">
        <f t="shared" si="2"/>
        <v>0.15900000000000003</v>
      </c>
      <c r="P37" s="9">
        <f t="shared" si="2"/>
        <v>0.28100000000000003</v>
      </c>
      <c r="Q37" s="10">
        <f t="shared" si="2"/>
        <v>0.90000000000000036</v>
      </c>
      <c r="R37" s="10">
        <f t="shared" si="2"/>
        <v>0.99000000000000021</v>
      </c>
      <c r="S37" s="11">
        <f t="shared" si="2"/>
        <v>-4.0999999999999981E-2</v>
      </c>
      <c r="T37" s="12">
        <f t="shared" ref="T37:Y68" si="3">IF(B37,H37/B37-1,"")</f>
        <v>-0.41748749810577368</v>
      </c>
      <c r="U37" s="12">
        <f t="shared" si="3"/>
        <v>0.2539936102236422</v>
      </c>
      <c r="V37" s="12">
        <f t="shared" si="3"/>
        <v>6.3863636363636367</v>
      </c>
      <c r="W37" s="12">
        <f t="shared" si="3"/>
        <v>0.13824884792626735</v>
      </c>
      <c r="X37" s="12">
        <f t="shared" si="3"/>
        <v>0.60000000000000009</v>
      </c>
      <c r="Y37" s="13">
        <f t="shared" si="3"/>
        <v>-0.19902912621359214</v>
      </c>
    </row>
    <row r="38" spans="1:25" x14ac:dyDescent="0.25">
      <c r="A38" s="5" t="s">
        <v>44</v>
      </c>
      <c r="B38" s="6">
        <v>1.0189999999999999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1.0609999999999999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4.2000000000000037E-2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4.121687929342488E-2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1.0529999999999999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1.0029999999999999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2"/>
        <v>-5.0000000000000044E-2</v>
      </c>
      <c r="O39" s="9">
        <f t="shared" si="2"/>
        <v>0</v>
      </c>
      <c r="P39" s="9">
        <f t="shared" si="2"/>
        <v>0</v>
      </c>
      <c r="Q39" s="10">
        <f t="shared" si="2"/>
        <v>0</v>
      </c>
      <c r="R39" s="10">
        <f t="shared" si="2"/>
        <v>0</v>
      </c>
      <c r="S39" s="11">
        <f t="shared" si="2"/>
        <v>0</v>
      </c>
      <c r="T39" s="12">
        <f t="shared" si="3"/>
        <v>-4.7483380816714216E-2</v>
      </c>
      <c r="U39" s="12" t="str">
        <f t="shared" si="3"/>
        <v/>
      </c>
      <c r="V39" s="12" t="str">
        <f t="shared" si="3"/>
        <v/>
      </c>
      <c r="W39" s="12" t="str">
        <f t="shared" si="3"/>
        <v/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1.722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1.363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2"/>
        <v>-0.35899999999999999</v>
      </c>
      <c r="O40" s="9">
        <f t="shared" si="2"/>
        <v>0</v>
      </c>
      <c r="P40" s="9">
        <f t="shared" si="2"/>
        <v>0</v>
      </c>
      <c r="Q40" s="10">
        <f t="shared" si="2"/>
        <v>0</v>
      </c>
      <c r="R40" s="10">
        <f t="shared" si="2"/>
        <v>0</v>
      </c>
      <c r="S40" s="11">
        <f t="shared" si="2"/>
        <v>0</v>
      </c>
      <c r="T40" s="12">
        <f t="shared" si="3"/>
        <v>-0.20847851335656209</v>
      </c>
      <c r="U40" s="12" t="str">
        <f t="shared" si="3"/>
        <v/>
      </c>
      <c r="V40" s="12" t="str">
        <f t="shared" si="3"/>
        <v/>
      </c>
      <c r="W40" s="12" t="str">
        <f t="shared" si="3"/>
        <v/>
      </c>
      <c r="X40" s="12" t="str">
        <f t="shared" si="3"/>
        <v/>
      </c>
      <c r="Y40" s="13" t="str">
        <f t="shared" si="3"/>
        <v/>
      </c>
    </row>
    <row r="41" spans="1:25" x14ac:dyDescent="0.25">
      <c r="A41" s="5" t="s">
        <v>47</v>
      </c>
      <c r="B41" s="6">
        <v>1.01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1.119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0.10899999999999999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0.10792079207920802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14.744</v>
      </c>
      <c r="C42" s="6">
        <v>1.367</v>
      </c>
      <c r="D42" s="6">
        <v>0.33900000000000002</v>
      </c>
      <c r="E42" s="7">
        <v>0</v>
      </c>
      <c r="F42" s="7">
        <v>0</v>
      </c>
      <c r="G42" s="8">
        <v>0</v>
      </c>
      <c r="H42" s="6">
        <v>7.98</v>
      </c>
      <c r="I42" s="6">
        <v>1.4430000000000001</v>
      </c>
      <c r="J42" s="6">
        <v>0.62</v>
      </c>
      <c r="K42" s="7">
        <v>0</v>
      </c>
      <c r="L42" s="7">
        <v>0</v>
      </c>
      <c r="M42" s="8">
        <v>0</v>
      </c>
      <c r="N42" s="9">
        <f t="shared" si="2"/>
        <v>-6.7639999999999993</v>
      </c>
      <c r="O42" s="9">
        <f t="shared" si="2"/>
        <v>7.6000000000000068E-2</v>
      </c>
      <c r="P42" s="9">
        <f t="shared" si="2"/>
        <v>0.28099999999999997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-0.45876288659793807</v>
      </c>
      <c r="U42" s="12">
        <f t="shared" si="3"/>
        <v>5.5596196049743973E-2</v>
      </c>
      <c r="V42" s="12">
        <f t="shared" si="3"/>
        <v>0.82890855457227119</v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-0.71299999999999997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-0.71299999999999997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0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-0.71299999999999997</v>
      </c>
      <c r="C44" s="6">
        <v>0</v>
      </c>
      <c r="D44" s="6">
        <v>0</v>
      </c>
      <c r="E44" s="7">
        <v>0</v>
      </c>
      <c r="F44" s="7">
        <v>0</v>
      </c>
      <c r="G44" s="8">
        <v>0.192</v>
      </c>
      <c r="H44" s="6">
        <v>-0.71299999999999997</v>
      </c>
      <c r="I44" s="6">
        <v>0</v>
      </c>
      <c r="J44" s="6">
        <v>0</v>
      </c>
      <c r="K44" s="7">
        <v>0</v>
      </c>
      <c r="L44" s="7">
        <v>0</v>
      </c>
      <c r="M44" s="8">
        <v>0.247</v>
      </c>
      <c r="N44" s="9">
        <f t="shared" si="2"/>
        <v>0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5.4999999999999993E-2</v>
      </c>
      <c r="T44" s="12">
        <f t="shared" si="3"/>
        <v>0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>
        <f t="shared" si="3"/>
        <v>0.28645833333333326</v>
      </c>
    </row>
    <row r="45" spans="1:25" x14ac:dyDescent="0.25">
      <c r="A45" s="5" t="s">
        <v>51</v>
      </c>
      <c r="B45" s="6">
        <v>-5.4470000000000001</v>
      </c>
      <c r="C45" s="6">
        <v>-0.92200000000000004</v>
      </c>
      <c r="D45" s="6">
        <v>-9.0999999999999998E-2</v>
      </c>
      <c r="E45" s="7">
        <v>0</v>
      </c>
      <c r="F45" s="7">
        <v>0</v>
      </c>
      <c r="G45" s="8">
        <v>0.192</v>
      </c>
      <c r="H45" s="6">
        <v>-5.4470000000000001</v>
      </c>
      <c r="I45" s="6">
        <v>-0.92200000000000004</v>
      </c>
      <c r="J45" s="6">
        <v>-9.0999999999999998E-2</v>
      </c>
      <c r="K45" s="7">
        <v>0</v>
      </c>
      <c r="L45" s="7">
        <v>0</v>
      </c>
      <c r="M45" s="8">
        <v>0.247</v>
      </c>
      <c r="N45" s="9">
        <f t="shared" si="2"/>
        <v>0</v>
      </c>
      <c r="O45" s="9">
        <f t="shared" si="2"/>
        <v>0</v>
      </c>
      <c r="P45" s="9">
        <f t="shared" si="2"/>
        <v>0</v>
      </c>
      <c r="Q45" s="10">
        <f t="shared" si="2"/>
        <v>0</v>
      </c>
      <c r="R45" s="10">
        <f t="shared" si="2"/>
        <v>0</v>
      </c>
      <c r="S45" s="11">
        <f t="shared" si="2"/>
        <v>5.4999999999999993E-2</v>
      </c>
      <c r="T45" s="12">
        <f t="shared" si="3"/>
        <v>0</v>
      </c>
      <c r="U45" s="12">
        <f t="shared" si="3"/>
        <v>0</v>
      </c>
      <c r="V45" s="12">
        <f t="shared" si="3"/>
        <v>0</v>
      </c>
      <c r="W45" s="12" t="str">
        <f t="shared" si="3"/>
        <v/>
      </c>
      <c r="X45" s="12" t="str">
        <f t="shared" si="3"/>
        <v/>
      </c>
      <c r="Y45" s="13">
        <f t="shared" si="3"/>
        <v>0.28645833333333326</v>
      </c>
    </row>
    <row r="46" spans="1:25" x14ac:dyDescent="0.25">
      <c r="A46" s="5" t="s">
        <v>52</v>
      </c>
      <c r="B46" s="6">
        <v>0.95599999999999996</v>
      </c>
      <c r="C46" s="6">
        <v>0</v>
      </c>
      <c r="D46" s="6">
        <v>0</v>
      </c>
      <c r="E46" s="7">
        <v>1.18</v>
      </c>
      <c r="F46" s="7">
        <v>0</v>
      </c>
      <c r="G46" s="8">
        <v>0</v>
      </c>
      <c r="H46" s="6">
        <v>0.80900000000000005</v>
      </c>
      <c r="I46" s="6">
        <v>0</v>
      </c>
      <c r="J46" s="6">
        <v>0</v>
      </c>
      <c r="K46" s="7">
        <v>1.71</v>
      </c>
      <c r="L46" s="7">
        <v>0</v>
      </c>
      <c r="M46" s="8">
        <v>0</v>
      </c>
      <c r="N46" s="9">
        <f t="shared" si="2"/>
        <v>-0.14699999999999991</v>
      </c>
      <c r="O46" s="9">
        <f t="shared" si="2"/>
        <v>0</v>
      </c>
      <c r="P46" s="9">
        <f t="shared" si="2"/>
        <v>0</v>
      </c>
      <c r="Q46" s="10">
        <f t="shared" si="2"/>
        <v>0.53</v>
      </c>
      <c r="R46" s="10">
        <f t="shared" si="2"/>
        <v>0</v>
      </c>
      <c r="S46" s="11">
        <f t="shared" si="2"/>
        <v>0</v>
      </c>
      <c r="T46" s="12">
        <f t="shared" si="3"/>
        <v>-0.15376569037656895</v>
      </c>
      <c r="U46" s="12" t="str">
        <f t="shared" si="3"/>
        <v/>
      </c>
      <c r="V46" s="12" t="str">
        <f t="shared" si="3"/>
        <v/>
      </c>
      <c r="W46" s="12">
        <f t="shared" si="3"/>
        <v>0.44915254237288149</v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0.97599999999999998</v>
      </c>
      <c r="C47" s="6">
        <v>6.3E-2</v>
      </c>
      <c r="D47" s="6">
        <v>0</v>
      </c>
      <c r="E47" s="7">
        <v>1.18</v>
      </c>
      <c r="F47" s="7">
        <v>0</v>
      </c>
      <c r="G47" s="8">
        <v>0</v>
      </c>
      <c r="H47" s="6">
        <v>0.79700000000000004</v>
      </c>
      <c r="I47" s="6">
        <v>0.22900000000000001</v>
      </c>
      <c r="J47" s="6">
        <v>0</v>
      </c>
      <c r="K47" s="7">
        <v>1.71</v>
      </c>
      <c r="L47" s="7">
        <v>0</v>
      </c>
      <c r="M47" s="8">
        <v>0</v>
      </c>
      <c r="N47" s="9">
        <f t="shared" si="2"/>
        <v>-0.17899999999999994</v>
      </c>
      <c r="O47" s="9">
        <f t="shared" si="2"/>
        <v>0.16600000000000001</v>
      </c>
      <c r="P47" s="9">
        <f t="shared" si="2"/>
        <v>0</v>
      </c>
      <c r="Q47" s="10">
        <f t="shared" si="2"/>
        <v>0.53</v>
      </c>
      <c r="R47" s="10">
        <f t="shared" si="2"/>
        <v>0</v>
      </c>
      <c r="S47" s="11">
        <f t="shared" si="2"/>
        <v>0</v>
      </c>
      <c r="T47" s="12">
        <f t="shared" si="3"/>
        <v>-0.18340163934426224</v>
      </c>
      <c r="U47" s="12">
        <f t="shared" si="3"/>
        <v>2.6349206349206349</v>
      </c>
      <c r="V47" s="12" t="str">
        <f t="shared" si="3"/>
        <v/>
      </c>
      <c r="W47" s="12">
        <f t="shared" si="3"/>
        <v>0.44915254237288149</v>
      </c>
      <c r="X47" s="12" t="str">
        <f t="shared" si="3"/>
        <v/>
      </c>
      <c r="Y47" s="13" t="str">
        <f t="shared" si="3"/>
        <v/>
      </c>
    </row>
    <row r="48" spans="1:25" x14ac:dyDescent="0.25">
      <c r="A48" s="5" t="s">
        <v>54</v>
      </c>
      <c r="B48" s="6">
        <v>0.105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0.26100000000000001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2"/>
        <v>0.15600000000000003</v>
      </c>
      <c r="O48" s="9">
        <f t="shared" si="2"/>
        <v>0</v>
      </c>
      <c r="P48" s="9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12">
        <f t="shared" si="3"/>
        <v>1.4857142857142858</v>
      </c>
      <c r="U48" s="12" t="str">
        <f t="shared" si="3"/>
        <v/>
      </c>
      <c r="V48" s="12" t="str">
        <f t="shared" si="3"/>
        <v/>
      </c>
      <c r="W48" s="12" t="str">
        <f t="shared" si="3"/>
        <v/>
      </c>
      <c r="X48" s="12" t="str">
        <f t="shared" si="3"/>
        <v/>
      </c>
      <c r="Y48" s="13" t="str">
        <f t="shared" si="3"/>
        <v/>
      </c>
    </row>
    <row r="49" spans="1:25" x14ac:dyDescent="0.25">
      <c r="A49" s="5" t="s">
        <v>55</v>
      </c>
      <c r="B49" s="6">
        <v>0.65800000000000003</v>
      </c>
      <c r="C49" s="6">
        <v>0</v>
      </c>
      <c r="D49" s="6">
        <v>0</v>
      </c>
      <c r="E49" s="7">
        <v>1.87</v>
      </c>
      <c r="F49" s="7">
        <v>0</v>
      </c>
      <c r="G49" s="8">
        <v>0</v>
      </c>
      <c r="H49" s="6">
        <v>0.61</v>
      </c>
      <c r="I49" s="6">
        <v>0</v>
      </c>
      <c r="J49" s="6">
        <v>0</v>
      </c>
      <c r="K49" s="7">
        <v>2.41</v>
      </c>
      <c r="L49" s="7">
        <v>0</v>
      </c>
      <c r="M49" s="8">
        <v>0</v>
      </c>
      <c r="N49" s="9">
        <f t="shared" si="2"/>
        <v>-4.8000000000000043E-2</v>
      </c>
      <c r="O49" s="9">
        <f t="shared" si="2"/>
        <v>0</v>
      </c>
      <c r="P49" s="9">
        <f t="shared" si="2"/>
        <v>0</v>
      </c>
      <c r="Q49" s="10">
        <f t="shared" si="2"/>
        <v>0.54</v>
      </c>
      <c r="R49" s="10">
        <f t="shared" si="2"/>
        <v>0</v>
      </c>
      <c r="S49" s="11">
        <f t="shared" si="2"/>
        <v>0</v>
      </c>
      <c r="T49" s="12">
        <f t="shared" si="3"/>
        <v>-7.2948328267477214E-2</v>
      </c>
      <c r="U49" s="12" t="str">
        <f t="shared" si="3"/>
        <v/>
      </c>
      <c r="V49" s="12" t="str">
        <f t="shared" si="3"/>
        <v/>
      </c>
      <c r="W49" s="12">
        <f t="shared" si="3"/>
        <v>0.28877005347593587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0.94699999999999995</v>
      </c>
      <c r="C50" s="6">
        <v>5.5E-2</v>
      </c>
      <c r="D50" s="6">
        <v>0</v>
      </c>
      <c r="E50" s="7">
        <v>1.87</v>
      </c>
      <c r="F50" s="7">
        <v>0</v>
      </c>
      <c r="G50" s="8">
        <v>0</v>
      </c>
      <c r="H50" s="6">
        <v>0.80300000000000005</v>
      </c>
      <c r="I50" s="6">
        <v>0.224</v>
      </c>
      <c r="J50" s="6">
        <v>0</v>
      </c>
      <c r="K50" s="7">
        <v>2.41</v>
      </c>
      <c r="L50" s="7">
        <v>0</v>
      </c>
      <c r="M50" s="8">
        <v>0</v>
      </c>
      <c r="N50" s="9">
        <f t="shared" si="2"/>
        <v>-0.14399999999999991</v>
      </c>
      <c r="O50" s="9">
        <f t="shared" si="2"/>
        <v>0.16900000000000001</v>
      </c>
      <c r="P50" s="9">
        <f t="shared" si="2"/>
        <v>0</v>
      </c>
      <c r="Q50" s="10">
        <f t="shared" si="2"/>
        <v>0.54</v>
      </c>
      <c r="R50" s="10">
        <f t="shared" si="2"/>
        <v>0</v>
      </c>
      <c r="S50" s="11">
        <f t="shared" si="2"/>
        <v>0</v>
      </c>
      <c r="T50" s="12">
        <f t="shared" si="3"/>
        <v>-0.15205913410770844</v>
      </c>
      <c r="U50" s="12">
        <f t="shared" si="3"/>
        <v>3.0727272727272732</v>
      </c>
      <c r="V50" s="12" t="str">
        <f t="shared" si="3"/>
        <v/>
      </c>
      <c r="W50" s="12">
        <f t="shared" si="3"/>
        <v>0.28877005347593587</v>
      </c>
      <c r="X50" s="12" t="str">
        <f t="shared" si="3"/>
        <v/>
      </c>
      <c r="Y50" s="13" t="str">
        <f t="shared" si="3"/>
        <v/>
      </c>
    </row>
    <row r="51" spans="1:25" ht="30" x14ac:dyDescent="0.25">
      <c r="A51" s="5" t="s">
        <v>57</v>
      </c>
      <c r="B51" s="6">
        <v>0.11799999999999999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0.26200000000000001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0.14400000000000002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1.2203389830508478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0.69499999999999995</v>
      </c>
      <c r="C52" s="6">
        <v>4.5999999999999999E-2</v>
      </c>
      <c r="D52" s="6">
        <v>0</v>
      </c>
      <c r="E52" s="7">
        <v>9.2799999999999994</v>
      </c>
      <c r="F52" s="7">
        <v>0</v>
      </c>
      <c r="G52" s="8">
        <v>0</v>
      </c>
      <c r="H52" s="6">
        <v>0.63600000000000001</v>
      </c>
      <c r="I52" s="6">
        <v>0.215</v>
      </c>
      <c r="J52" s="6">
        <v>0</v>
      </c>
      <c r="K52" s="7">
        <v>9.82</v>
      </c>
      <c r="L52" s="7">
        <v>0</v>
      </c>
      <c r="M52" s="8">
        <v>0</v>
      </c>
      <c r="N52" s="9">
        <f t="shared" si="2"/>
        <v>-5.8999999999999941E-2</v>
      </c>
      <c r="O52" s="9">
        <f t="shared" si="2"/>
        <v>0.16899999999999998</v>
      </c>
      <c r="P52" s="9">
        <f t="shared" si="2"/>
        <v>0</v>
      </c>
      <c r="Q52" s="10">
        <f t="shared" si="2"/>
        <v>0.54000000000000092</v>
      </c>
      <c r="R52" s="10">
        <f t="shared" si="2"/>
        <v>0</v>
      </c>
      <c r="S52" s="11">
        <f t="shared" si="2"/>
        <v>0</v>
      </c>
      <c r="T52" s="12">
        <f t="shared" si="3"/>
        <v>-8.4892086330935146E-2</v>
      </c>
      <c r="U52" s="12">
        <f t="shared" si="3"/>
        <v>3.6739130434782608</v>
      </c>
      <c r="V52" s="12" t="str">
        <f t="shared" si="3"/>
        <v/>
      </c>
      <c r="W52" s="12">
        <f t="shared" si="3"/>
        <v>5.8189655172413923E-2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3.9790000000000001</v>
      </c>
      <c r="C53" s="6">
        <v>0.377</v>
      </c>
      <c r="D53" s="6">
        <v>2.7E-2</v>
      </c>
      <c r="E53" s="7">
        <v>3.93</v>
      </c>
      <c r="F53" s="7">
        <v>0.99</v>
      </c>
      <c r="G53" s="8">
        <v>0.124</v>
      </c>
      <c r="H53" s="6">
        <v>2.3180000000000001</v>
      </c>
      <c r="I53" s="6">
        <v>0.47299999999999998</v>
      </c>
      <c r="J53" s="6">
        <v>0.19600000000000001</v>
      </c>
      <c r="K53" s="7">
        <v>4.47</v>
      </c>
      <c r="L53" s="7">
        <v>1.59</v>
      </c>
      <c r="M53" s="8">
        <v>0.1</v>
      </c>
      <c r="N53" s="9">
        <f t="shared" si="2"/>
        <v>-1.661</v>
      </c>
      <c r="O53" s="9">
        <f t="shared" si="2"/>
        <v>9.5999999999999974E-2</v>
      </c>
      <c r="P53" s="9">
        <f t="shared" si="2"/>
        <v>0.16900000000000001</v>
      </c>
      <c r="Q53" s="10">
        <f t="shared" si="2"/>
        <v>0.53999999999999959</v>
      </c>
      <c r="R53" s="10">
        <f t="shared" si="2"/>
        <v>0.60000000000000009</v>
      </c>
      <c r="S53" s="11">
        <f t="shared" si="2"/>
        <v>-2.3999999999999994E-2</v>
      </c>
      <c r="T53" s="12">
        <f t="shared" si="3"/>
        <v>-0.41744156823322442</v>
      </c>
      <c r="U53" s="12">
        <f t="shared" si="3"/>
        <v>0.25464190981432355</v>
      </c>
      <c r="V53" s="12">
        <f t="shared" si="3"/>
        <v>6.2592592592592595</v>
      </c>
      <c r="W53" s="12">
        <f t="shared" si="3"/>
        <v>0.13740458015267154</v>
      </c>
      <c r="X53" s="12">
        <f t="shared" si="3"/>
        <v>0.60606060606060619</v>
      </c>
      <c r="Y53" s="13">
        <f t="shared" si="3"/>
        <v>-0.19354838709677413</v>
      </c>
    </row>
    <row r="54" spans="1:25" x14ac:dyDescent="0.25">
      <c r="A54" s="5" t="s">
        <v>60</v>
      </c>
      <c r="B54" s="6">
        <v>4.5970000000000004</v>
      </c>
      <c r="C54" s="6">
        <v>0.28299999999999997</v>
      </c>
      <c r="D54" s="6">
        <v>8.0000000000000002E-3</v>
      </c>
      <c r="E54" s="7">
        <v>2.37</v>
      </c>
      <c r="F54" s="7">
        <v>2.81</v>
      </c>
      <c r="G54" s="8">
        <v>0.126</v>
      </c>
      <c r="H54" s="6">
        <v>2.5</v>
      </c>
      <c r="I54" s="6">
        <v>0.44800000000000001</v>
      </c>
      <c r="J54" s="6">
        <v>0.26700000000000002</v>
      </c>
      <c r="K54" s="7">
        <v>3.2</v>
      </c>
      <c r="L54" s="7">
        <v>3.73</v>
      </c>
      <c r="M54" s="8">
        <v>0.1</v>
      </c>
      <c r="N54" s="9">
        <f t="shared" si="2"/>
        <v>-2.0970000000000004</v>
      </c>
      <c r="O54" s="9">
        <f t="shared" si="2"/>
        <v>0.16500000000000004</v>
      </c>
      <c r="P54" s="9">
        <f t="shared" si="2"/>
        <v>0.25900000000000001</v>
      </c>
      <c r="Q54" s="10">
        <f t="shared" si="2"/>
        <v>0.83000000000000007</v>
      </c>
      <c r="R54" s="10">
        <f t="shared" si="2"/>
        <v>0.91999999999999993</v>
      </c>
      <c r="S54" s="11">
        <f t="shared" si="2"/>
        <v>-2.5999999999999995E-2</v>
      </c>
      <c r="T54" s="12">
        <f t="shared" si="3"/>
        <v>-0.45616706547748531</v>
      </c>
      <c r="U54" s="12">
        <f t="shared" si="3"/>
        <v>0.58303886925795068</v>
      </c>
      <c r="V54" s="12">
        <f t="shared" si="3"/>
        <v>32.375</v>
      </c>
      <c r="W54" s="12">
        <f t="shared" si="3"/>
        <v>0.35021097046413496</v>
      </c>
      <c r="X54" s="12">
        <f t="shared" si="3"/>
        <v>0.32740213523131678</v>
      </c>
      <c r="Y54" s="13">
        <f t="shared" si="3"/>
        <v>-0.20634920634920628</v>
      </c>
    </row>
    <row r="55" spans="1:25" x14ac:dyDescent="0.25">
      <c r="A55" s="5" t="s">
        <v>61</v>
      </c>
      <c r="B55" s="6">
        <v>4.7969999999999997</v>
      </c>
      <c r="C55" s="6">
        <v>0.253</v>
      </c>
      <c r="D55" s="6">
        <v>5.0000000000000001E-3</v>
      </c>
      <c r="E55" s="7">
        <v>65.989999999999995</v>
      </c>
      <c r="F55" s="7">
        <v>3.59</v>
      </c>
      <c r="G55" s="8">
        <v>0.12</v>
      </c>
      <c r="H55" s="6">
        <v>2.327</v>
      </c>
      <c r="I55" s="6">
        <v>0.438</v>
      </c>
      <c r="J55" s="6">
        <v>0.30099999999999999</v>
      </c>
      <c r="K55" s="7">
        <v>66.930000000000007</v>
      </c>
      <c r="L55" s="7">
        <v>4.6399999999999997</v>
      </c>
      <c r="M55" s="8">
        <v>9.2999999999999999E-2</v>
      </c>
      <c r="N55" s="9">
        <f t="shared" si="2"/>
        <v>-2.4699999999999998</v>
      </c>
      <c r="O55" s="9">
        <f t="shared" si="2"/>
        <v>0.185</v>
      </c>
      <c r="P55" s="9">
        <f t="shared" si="2"/>
        <v>0.29599999999999999</v>
      </c>
      <c r="Q55" s="10">
        <f t="shared" si="2"/>
        <v>0.94000000000001194</v>
      </c>
      <c r="R55" s="10">
        <f t="shared" si="2"/>
        <v>1.0499999999999998</v>
      </c>
      <c r="S55" s="11">
        <f t="shared" si="2"/>
        <v>-2.6999999999999996E-2</v>
      </c>
      <c r="T55" s="12">
        <f t="shared" si="3"/>
        <v>-0.51490514905149043</v>
      </c>
      <c r="U55" s="12">
        <f t="shared" si="3"/>
        <v>0.73122529644268774</v>
      </c>
      <c r="V55" s="12">
        <f t="shared" si="3"/>
        <v>59.199999999999996</v>
      </c>
      <c r="W55" s="12">
        <f t="shared" si="3"/>
        <v>1.4244582512502157E-2</v>
      </c>
      <c r="X55" s="12">
        <f t="shared" si="3"/>
        <v>0.29247910863509752</v>
      </c>
      <c r="Y55" s="13">
        <f t="shared" si="3"/>
        <v>-0.22499999999999998</v>
      </c>
    </row>
    <row r="56" spans="1:25" x14ac:dyDescent="0.25">
      <c r="A56" s="5" t="s">
        <v>62</v>
      </c>
      <c r="B56" s="6">
        <v>0.61399999999999999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0.64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2"/>
        <v>2.6000000000000023E-2</v>
      </c>
      <c r="O56" s="9">
        <f t="shared" si="2"/>
        <v>0</v>
      </c>
      <c r="P56" s="9">
        <f t="shared" si="2"/>
        <v>0</v>
      </c>
      <c r="Q56" s="10">
        <f t="shared" si="2"/>
        <v>0</v>
      </c>
      <c r="R56" s="10">
        <f t="shared" si="2"/>
        <v>0</v>
      </c>
      <c r="S56" s="11">
        <f t="shared" si="2"/>
        <v>0</v>
      </c>
      <c r="T56" s="12">
        <f t="shared" si="3"/>
        <v>4.2345276872964188E-2</v>
      </c>
      <c r="U56" s="12" t="str">
        <f t="shared" si="3"/>
        <v/>
      </c>
      <c r="V56" s="12" t="str">
        <f t="shared" si="3"/>
        <v/>
      </c>
      <c r="W56" s="12" t="str">
        <f t="shared" si="3"/>
        <v/>
      </c>
      <c r="X56" s="12" t="str">
        <f t="shared" si="3"/>
        <v/>
      </c>
      <c r="Y56" s="13" t="str">
        <f t="shared" si="3"/>
        <v/>
      </c>
    </row>
    <row r="57" spans="1:25" x14ac:dyDescent="0.25">
      <c r="A57" s="5" t="s">
        <v>63</v>
      </c>
      <c r="B57" s="6">
        <v>0.63500000000000001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0.60499999999999998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2"/>
        <v>-3.0000000000000027E-2</v>
      </c>
      <c r="O57" s="9">
        <f t="shared" si="2"/>
        <v>0</v>
      </c>
      <c r="P57" s="9">
        <f t="shared" si="2"/>
        <v>0</v>
      </c>
      <c r="Q57" s="10">
        <f t="shared" si="2"/>
        <v>0</v>
      </c>
      <c r="R57" s="10">
        <f t="shared" si="2"/>
        <v>0</v>
      </c>
      <c r="S57" s="11">
        <f t="shared" si="2"/>
        <v>0</v>
      </c>
      <c r="T57" s="12">
        <f t="shared" si="3"/>
        <v>-4.7244094488189003E-2</v>
      </c>
      <c r="U57" s="12" t="str">
        <f t="shared" si="3"/>
        <v/>
      </c>
      <c r="V57" s="12" t="str">
        <f t="shared" si="3"/>
        <v/>
      </c>
      <c r="W57" s="12" t="str">
        <f t="shared" si="3"/>
        <v/>
      </c>
      <c r="X57" s="12" t="str">
        <f t="shared" si="3"/>
        <v/>
      </c>
      <c r="Y57" s="13" t="str">
        <f t="shared" si="3"/>
        <v/>
      </c>
    </row>
    <row r="58" spans="1:25" x14ac:dyDescent="0.25">
      <c r="A58" s="5" t="s">
        <v>64</v>
      </c>
      <c r="B58" s="6">
        <v>1.038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0.82199999999999995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2"/>
        <v>-0.21600000000000008</v>
      </c>
      <c r="O58" s="9">
        <f t="shared" si="2"/>
        <v>0</v>
      </c>
      <c r="P58" s="9">
        <f t="shared" si="2"/>
        <v>0</v>
      </c>
      <c r="Q58" s="10">
        <f t="shared" si="2"/>
        <v>0</v>
      </c>
      <c r="R58" s="10">
        <f t="shared" si="2"/>
        <v>0</v>
      </c>
      <c r="S58" s="11">
        <f t="shared" si="2"/>
        <v>0</v>
      </c>
      <c r="T58" s="12">
        <f t="shared" si="3"/>
        <v>-0.20809248554913307</v>
      </c>
      <c r="U58" s="12" t="str">
        <f t="shared" si="3"/>
        <v/>
      </c>
      <c r="V58" s="12" t="str">
        <f t="shared" si="3"/>
        <v/>
      </c>
      <c r="W58" s="12" t="str">
        <f t="shared" si="3"/>
        <v/>
      </c>
      <c r="X58" s="12" t="str">
        <f t="shared" si="3"/>
        <v/>
      </c>
      <c r="Y58" s="13" t="str">
        <f t="shared" si="3"/>
        <v/>
      </c>
    </row>
    <row r="59" spans="1:25" x14ac:dyDescent="0.25">
      <c r="A59" s="5" t="s">
        <v>65</v>
      </c>
      <c r="B59" s="6">
        <v>0.60899999999999999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0.67500000000000004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6.6000000000000059E-2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0.10837438423645329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8.891</v>
      </c>
      <c r="C60" s="6">
        <v>0.82499999999999996</v>
      </c>
      <c r="D60" s="6">
        <v>0.20499999999999999</v>
      </c>
      <c r="E60" s="7">
        <v>0</v>
      </c>
      <c r="F60" s="7">
        <v>0</v>
      </c>
      <c r="G60" s="8">
        <v>0</v>
      </c>
      <c r="H60" s="6">
        <v>4.8120000000000003</v>
      </c>
      <c r="I60" s="6">
        <v>0.87</v>
      </c>
      <c r="J60" s="6">
        <v>0.374</v>
      </c>
      <c r="K60" s="7">
        <v>0</v>
      </c>
      <c r="L60" s="7">
        <v>0</v>
      </c>
      <c r="M60" s="8">
        <v>0</v>
      </c>
      <c r="N60" s="9">
        <f t="shared" si="2"/>
        <v>-4.0789999999999997</v>
      </c>
      <c r="O60" s="9">
        <f t="shared" si="2"/>
        <v>4.500000000000004E-2</v>
      </c>
      <c r="P60" s="9">
        <f t="shared" si="2"/>
        <v>0.16900000000000001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-0.45877854009672703</v>
      </c>
      <c r="U60" s="12">
        <f t="shared" si="3"/>
        <v>5.4545454545454675E-2</v>
      </c>
      <c r="V60" s="12">
        <f t="shared" si="3"/>
        <v>0.82439024390243909</v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-0.71299999999999997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-0.71299999999999997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0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0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-0.61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-0.61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0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0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-0.71299999999999997</v>
      </c>
      <c r="C63" s="6">
        <v>0</v>
      </c>
      <c r="D63" s="6">
        <v>0</v>
      </c>
      <c r="E63" s="7">
        <v>0</v>
      </c>
      <c r="F63" s="7">
        <v>0</v>
      </c>
      <c r="G63" s="8">
        <v>0.192</v>
      </c>
      <c r="H63" s="6">
        <v>-0.71299999999999997</v>
      </c>
      <c r="I63" s="6">
        <v>0</v>
      </c>
      <c r="J63" s="6">
        <v>0</v>
      </c>
      <c r="K63" s="7">
        <v>0</v>
      </c>
      <c r="L63" s="7">
        <v>0</v>
      </c>
      <c r="M63" s="8">
        <v>0.247</v>
      </c>
      <c r="N63" s="9">
        <f t="shared" si="2"/>
        <v>0</v>
      </c>
      <c r="O63" s="9">
        <f t="shared" si="2"/>
        <v>0</v>
      </c>
      <c r="P63" s="9">
        <f t="shared" si="2"/>
        <v>0</v>
      </c>
      <c r="Q63" s="10">
        <f t="shared" si="2"/>
        <v>0</v>
      </c>
      <c r="R63" s="10">
        <f t="shared" si="2"/>
        <v>0</v>
      </c>
      <c r="S63" s="11">
        <f t="shared" si="2"/>
        <v>5.4999999999999993E-2</v>
      </c>
      <c r="T63" s="12">
        <f t="shared" si="3"/>
        <v>0</v>
      </c>
      <c r="U63" s="12" t="str">
        <f t="shared" si="3"/>
        <v/>
      </c>
      <c r="V63" s="12" t="str">
        <f t="shared" si="3"/>
        <v/>
      </c>
      <c r="W63" s="12" t="str">
        <f t="shared" si="3"/>
        <v/>
      </c>
      <c r="X63" s="12" t="str">
        <f t="shared" si="3"/>
        <v/>
      </c>
      <c r="Y63" s="13">
        <f t="shared" si="3"/>
        <v>0.28645833333333326</v>
      </c>
    </row>
    <row r="64" spans="1:25" x14ac:dyDescent="0.25">
      <c r="A64" s="5" t="s">
        <v>70</v>
      </c>
      <c r="B64" s="6">
        <v>-5.4470000000000001</v>
      </c>
      <c r="C64" s="6">
        <v>-0.92200000000000004</v>
      </c>
      <c r="D64" s="6">
        <v>-9.0999999999999998E-2</v>
      </c>
      <c r="E64" s="7">
        <v>0</v>
      </c>
      <c r="F64" s="7">
        <v>0</v>
      </c>
      <c r="G64" s="8">
        <v>0.192</v>
      </c>
      <c r="H64" s="6">
        <v>-5.4470000000000001</v>
      </c>
      <c r="I64" s="6">
        <v>-0.92200000000000004</v>
      </c>
      <c r="J64" s="6">
        <v>-9.0999999999999998E-2</v>
      </c>
      <c r="K64" s="7">
        <v>0</v>
      </c>
      <c r="L64" s="7">
        <v>0</v>
      </c>
      <c r="M64" s="8">
        <v>0.247</v>
      </c>
      <c r="N64" s="9">
        <f t="shared" si="2"/>
        <v>0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5.4999999999999993E-2</v>
      </c>
      <c r="T64" s="12">
        <f t="shared" si="3"/>
        <v>0</v>
      </c>
      <c r="U64" s="12">
        <f t="shared" si="3"/>
        <v>0</v>
      </c>
      <c r="V64" s="12">
        <f t="shared" si="3"/>
        <v>0</v>
      </c>
      <c r="W64" s="12" t="str">
        <f t="shared" si="3"/>
        <v/>
      </c>
      <c r="X64" s="12" t="str">
        <f t="shared" si="3"/>
        <v/>
      </c>
      <c r="Y64" s="13">
        <f t="shared" si="3"/>
        <v>0.28645833333333326</v>
      </c>
    </row>
    <row r="65" spans="1:25" x14ac:dyDescent="0.25">
      <c r="A65" s="5" t="s">
        <v>71</v>
      </c>
      <c r="B65" s="6">
        <v>-0.61</v>
      </c>
      <c r="C65" s="6">
        <v>0</v>
      </c>
      <c r="D65" s="6">
        <v>0</v>
      </c>
      <c r="E65" s="7">
        <v>0</v>
      </c>
      <c r="F65" s="7">
        <v>0</v>
      </c>
      <c r="G65" s="8">
        <v>0.17399999999999999</v>
      </c>
      <c r="H65" s="6">
        <v>-0.61</v>
      </c>
      <c r="I65" s="6">
        <v>0</v>
      </c>
      <c r="J65" s="6">
        <v>0</v>
      </c>
      <c r="K65" s="7">
        <v>0</v>
      </c>
      <c r="L65" s="7">
        <v>0</v>
      </c>
      <c r="M65" s="8">
        <v>0.22900000000000001</v>
      </c>
      <c r="N65" s="9">
        <f t="shared" si="2"/>
        <v>0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5.5000000000000021E-2</v>
      </c>
      <c r="T65" s="12">
        <f t="shared" si="3"/>
        <v>0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>
        <f t="shared" si="3"/>
        <v>0.31609195402298873</v>
      </c>
    </row>
    <row r="66" spans="1:25" x14ac:dyDescent="0.25">
      <c r="A66" s="5" t="s">
        <v>72</v>
      </c>
      <c r="B66" s="6">
        <v>-4.891</v>
      </c>
      <c r="C66" s="6">
        <v>-0.747</v>
      </c>
      <c r="D66" s="6">
        <v>-6.9000000000000006E-2</v>
      </c>
      <c r="E66" s="7">
        <v>0</v>
      </c>
      <c r="F66" s="7">
        <v>0</v>
      </c>
      <c r="G66" s="8">
        <v>0.17399999999999999</v>
      </c>
      <c r="H66" s="6">
        <v>-4.891</v>
      </c>
      <c r="I66" s="6">
        <v>-0.747</v>
      </c>
      <c r="J66" s="6">
        <v>-6.9000000000000006E-2</v>
      </c>
      <c r="K66" s="7">
        <v>0</v>
      </c>
      <c r="L66" s="7">
        <v>0</v>
      </c>
      <c r="M66" s="8">
        <v>0.22900000000000001</v>
      </c>
      <c r="N66" s="9">
        <f t="shared" si="2"/>
        <v>0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5.5000000000000021E-2</v>
      </c>
      <c r="T66" s="12">
        <f t="shared" si="3"/>
        <v>0</v>
      </c>
      <c r="U66" s="12">
        <f t="shared" si="3"/>
        <v>0</v>
      </c>
      <c r="V66" s="12">
        <f t="shared" si="3"/>
        <v>0</v>
      </c>
      <c r="W66" s="12" t="str">
        <f t="shared" si="3"/>
        <v/>
      </c>
      <c r="X66" s="12" t="str">
        <f t="shared" si="3"/>
        <v/>
      </c>
      <c r="Y66" s="13">
        <f t="shared" si="3"/>
        <v>0.31609195402298873</v>
      </c>
    </row>
    <row r="67" spans="1:25" x14ac:dyDescent="0.25">
      <c r="A67" s="5" t="s">
        <v>73</v>
      </c>
      <c r="B67" s="6">
        <v>-0.36699999999999999</v>
      </c>
      <c r="C67" s="6">
        <v>0</v>
      </c>
      <c r="D67" s="6">
        <v>0</v>
      </c>
      <c r="E67" s="7">
        <v>0</v>
      </c>
      <c r="F67" s="7">
        <v>0</v>
      </c>
      <c r="G67" s="8">
        <v>0.14899999999999999</v>
      </c>
      <c r="H67" s="6">
        <v>-0.36699999999999999</v>
      </c>
      <c r="I67" s="6">
        <v>0</v>
      </c>
      <c r="J67" s="6">
        <v>0</v>
      </c>
      <c r="K67" s="7">
        <v>0</v>
      </c>
      <c r="L67" s="7">
        <v>0</v>
      </c>
      <c r="M67" s="8">
        <v>0.20399999999999999</v>
      </c>
      <c r="N67" s="9">
        <f t="shared" si="2"/>
        <v>0</v>
      </c>
      <c r="O67" s="9">
        <f t="shared" si="2"/>
        <v>0</v>
      </c>
      <c r="P67" s="9">
        <f t="shared" si="2"/>
        <v>0</v>
      </c>
      <c r="Q67" s="10">
        <f t="shared" si="2"/>
        <v>0</v>
      </c>
      <c r="R67" s="10">
        <f t="shared" si="2"/>
        <v>0</v>
      </c>
      <c r="S67" s="11">
        <f t="shared" si="2"/>
        <v>5.4999999999999993E-2</v>
      </c>
      <c r="T67" s="12">
        <f t="shared" si="3"/>
        <v>0</v>
      </c>
      <c r="U67" s="12" t="str">
        <f t="shared" si="3"/>
        <v/>
      </c>
      <c r="V67" s="12" t="str">
        <f t="shared" si="3"/>
        <v/>
      </c>
      <c r="W67" s="12" t="str">
        <f t="shared" si="3"/>
        <v/>
      </c>
      <c r="X67" s="12" t="str">
        <f t="shared" si="3"/>
        <v/>
      </c>
      <c r="Y67" s="13">
        <f t="shared" si="3"/>
        <v>0.36912751677852351</v>
      </c>
    </row>
    <row r="68" spans="1:25" x14ac:dyDescent="0.25">
      <c r="A68" s="5" t="s">
        <v>74</v>
      </c>
      <c r="B68" s="6">
        <v>-3.6920000000000002</v>
      </c>
      <c r="C68" s="6">
        <v>-0.31</v>
      </c>
      <c r="D68" s="6">
        <v>-1.2999999999999999E-2</v>
      </c>
      <c r="E68" s="7">
        <v>0</v>
      </c>
      <c r="F68" s="7">
        <v>0</v>
      </c>
      <c r="G68" s="8">
        <v>0.14899999999999999</v>
      </c>
      <c r="H68" s="6">
        <v>-3.6920000000000002</v>
      </c>
      <c r="I68" s="6">
        <v>-0.31</v>
      </c>
      <c r="J68" s="6">
        <v>-1.2999999999999999E-2</v>
      </c>
      <c r="K68" s="7">
        <v>0</v>
      </c>
      <c r="L68" s="7">
        <v>0</v>
      </c>
      <c r="M68" s="8">
        <v>0.20399999999999999</v>
      </c>
      <c r="N68" s="9">
        <f t="shared" si="2"/>
        <v>0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5.4999999999999993E-2</v>
      </c>
      <c r="T68" s="12">
        <f t="shared" si="3"/>
        <v>0</v>
      </c>
      <c r="U68" s="12">
        <f t="shared" si="3"/>
        <v>0</v>
      </c>
      <c r="V68" s="12">
        <f t="shared" si="3"/>
        <v>0</v>
      </c>
      <c r="W68" s="12" t="str">
        <f t="shared" si="3"/>
        <v/>
      </c>
      <c r="X68" s="12" t="str">
        <f t="shared" si="3"/>
        <v/>
      </c>
      <c r="Y68" s="13">
        <f t="shared" si="3"/>
        <v>0.36912751677852351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0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3.0379999999999998</v>
      </c>
      <c r="C5" s="6">
        <v>0</v>
      </c>
      <c r="D5" s="6">
        <v>0</v>
      </c>
      <c r="E5" s="7">
        <v>3.31</v>
      </c>
      <c r="F5" s="7">
        <v>0</v>
      </c>
      <c r="G5" s="8">
        <v>0</v>
      </c>
      <c r="H5" s="6">
        <v>2.6549999999999998</v>
      </c>
      <c r="I5" s="6">
        <v>0</v>
      </c>
      <c r="J5" s="6">
        <v>0</v>
      </c>
      <c r="K5" s="7">
        <v>4.92</v>
      </c>
      <c r="L5" s="7">
        <v>0</v>
      </c>
      <c r="M5" s="8">
        <v>0</v>
      </c>
      <c r="N5" s="9">
        <f t="shared" ref="N5:S36" si="0">H5-B5</f>
        <v>-0.38300000000000001</v>
      </c>
      <c r="O5" s="9">
        <f t="shared" si="0"/>
        <v>0</v>
      </c>
      <c r="P5" s="9">
        <f t="shared" si="0"/>
        <v>0</v>
      </c>
      <c r="Q5" s="10">
        <f t="shared" si="0"/>
        <v>1.6099999999999999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-0.12606978275181047</v>
      </c>
      <c r="U5" s="12" t="str">
        <f t="shared" si="1"/>
        <v/>
      </c>
      <c r="V5" s="12" t="str">
        <f t="shared" si="1"/>
        <v/>
      </c>
      <c r="W5" s="12">
        <f t="shared" si="1"/>
        <v>0.48640483383685806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3.141</v>
      </c>
      <c r="C6" s="6">
        <v>0.28299999999999997</v>
      </c>
      <c r="D6" s="6">
        <v>0</v>
      </c>
      <c r="E6" s="7">
        <v>3.31</v>
      </c>
      <c r="F6" s="7">
        <v>0</v>
      </c>
      <c r="G6" s="8">
        <v>0</v>
      </c>
      <c r="H6" s="6">
        <v>2.698</v>
      </c>
      <c r="I6" s="6">
        <v>0.81399999999999995</v>
      </c>
      <c r="J6" s="6">
        <v>0</v>
      </c>
      <c r="K6" s="7">
        <v>4.92</v>
      </c>
      <c r="L6" s="7">
        <v>0</v>
      </c>
      <c r="M6" s="8">
        <v>0</v>
      </c>
      <c r="N6" s="9">
        <f t="shared" si="0"/>
        <v>-0.44300000000000006</v>
      </c>
      <c r="O6" s="9">
        <f t="shared" si="0"/>
        <v>0.53099999999999992</v>
      </c>
      <c r="P6" s="9">
        <f t="shared" si="0"/>
        <v>0</v>
      </c>
      <c r="Q6" s="10">
        <f t="shared" si="0"/>
        <v>1.6099999999999999</v>
      </c>
      <c r="R6" s="10">
        <f t="shared" si="0"/>
        <v>0</v>
      </c>
      <c r="S6" s="11">
        <f t="shared" si="0"/>
        <v>0</v>
      </c>
      <c r="T6" s="12">
        <f t="shared" si="1"/>
        <v>-0.14103788602355938</v>
      </c>
      <c r="U6" s="12">
        <f t="shared" si="1"/>
        <v>1.8763250883392226</v>
      </c>
      <c r="V6" s="12" t="str">
        <f t="shared" si="1"/>
        <v/>
      </c>
      <c r="W6" s="12">
        <f t="shared" si="1"/>
        <v>0.48640483383685806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0.33200000000000002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0.85699999999999998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0.52499999999999991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1.581325301204819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2.6709999999999998</v>
      </c>
      <c r="C8" s="6">
        <v>0</v>
      </c>
      <c r="D8" s="6">
        <v>0</v>
      </c>
      <c r="E8" s="7">
        <v>3.31</v>
      </c>
      <c r="F8" s="7">
        <v>0</v>
      </c>
      <c r="G8" s="8">
        <v>0</v>
      </c>
      <c r="H8" s="6">
        <v>2.4089999999999998</v>
      </c>
      <c r="I8" s="6">
        <v>0</v>
      </c>
      <c r="J8" s="6">
        <v>0</v>
      </c>
      <c r="K8" s="7">
        <v>4.92</v>
      </c>
      <c r="L8" s="7">
        <v>0</v>
      </c>
      <c r="M8" s="8">
        <v>0</v>
      </c>
      <c r="N8" s="9">
        <f t="shared" si="0"/>
        <v>-0.26200000000000001</v>
      </c>
      <c r="O8" s="9">
        <f t="shared" si="0"/>
        <v>0</v>
      </c>
      <c r="P8" s="9">
        <f t="shared" si="0"/>
        <v>0</v>
      </c>
      <c r="Q8" s="10">
        <f t="shared" si="0"/>
        <v>1.6099999999999999</v>
      </c>
      <c r="R8" s="10">
        <f t="shared" si="0"/>
        <v>0</v>
      </c>
      <c r="S8" s="11">
        <f t="shared" si="0"/>
        <v>0</v>
      </c>
      <c r="T8" s="12">
        <f t="shared" si="1"/>
        <v>-9.809060277049797E-2</v>
      </c>
      <c r="U8" s="12" t="str">
        <f t="shared" si="1"/>
        <v/>
      </c>
      <c r="V8" s="12" t="str">
        <f t="shared" si="1"/>
        <v/>
      </c>
      <c r="W8" s="12">
        <f t="shared" si="1"/>
        <v>0.48640483383685806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2.7930000000000001</v>
      </c>
      <c r="C9" s="6">
        <v>0.253</v>
      </c>
      <c r="D9" s="6">
        <v>0</v>
      </c>
      <c r="E9" s="7">
        <v>3.31</v>
      </c>
      <c r="F9" s="7">
        <v>0</v>
      </c>
      <c r="G9" s="8">
        <v>0</v>
      </c>
      <c r="H9" s="6">
        <v>2.5019999999999998</v>
      </c>
      <c r="I9" s="6">
        <v>0.79400000000000004</v>
      </c>
      <c r="J9" s="6">
        <v>0</v>
      </c>
      <c r="K9" s="7">
        <v>4.92</v>
      </c>
      <c r="L9" s="7">
        <v>0</v>
      </c>
      <c r="M9" s="8">
        <v>0</v>
      </c>
      <c r="N9" s="9">
        <f t="shared" si="0"/>
        <v>-0.29100000000000037</v>
      </c>
      <c r="O9" s="9">
        <f t="shared" si="0"/>
        <v>0.54100000000000004</v>
      </c>
      <c r="P9" s="9">
        <f t="shared" si="0"/>
        <v>0</v>
      </c>
      <c r="Q9" s="10">
        <f t="shared" si="0"/>
        <v>1.6099999999999999</v>
      </c>
      <c r="R9" s="10">
        <f t="shared" si="0"/>
        <v>0</v>
      </c>
      <c r="S9" s="11">
        <f t="shared" si="0"/>
        <v>0</v>
      </c>
      <c r="T9" s="12">
        <f t="shared" si="1"/>
        <v>-0.10418904403866824</v>
      </c>
      <c r="U9" s="12">
        <f t="shared" si="1"/>
        <v>2.1383399209486167</v>
      </c>
      <c r="V9" s="12" t="str">
        <f t="shared" si="1"/>
        <v/>
      </c>
      <c r="W9" s="12">
        <f t="shared" si="1"/>
        <v>0.48640483383685806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0.247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0.79500000000000004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0.54800000000000004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2.2186234817813766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2.7090000000000001</v>
      </c>
      <c r="C11" s="6">
        <v>0.22700000000000001</v>
      </c>
      <c r="D11" s="6">
        <v>0</v>
      </c>
      <c r="E11" s="7">
        <v>22.92</v>
      </c>
      <c r="F11" s="7">
        <v>0</v>
      </c>
      <c r="G11" s="8">
        <v>0</v>
      </c>
      <c r="H11" s="6">
        <v>2.4409999999999998</v>
      </c>
      <c r="I11" s="6">
        <v>0.77500000000000002</v>
      </c>
      <c r="J11" s="6">
        <v>0</v>
      </c>
      <c r="K11" s="7">
        <v>24.53</v>
      </c>
      <c r="L11" s="7">
        <v>0</v>
      </c>
      <c r="M11" s="8">
        <v>0</v>
      </c>
      <c r="N11" s="9">
        <f t="shared" si="0"/>
        <v>-0.26800000000000024</v>
      </c>
      <c r="O11" s="9">
        <f t="shared" si="0"/>
        <v>0.54800000000000004</v>
      </c>
      <c r="P11" s="9">
        <f t="shared" si="0"/>
        <v>0</v>
      </c>
      <c r="Q11" s="10">
        <f t="shared" si="0"/>
        <v>1.6099999999999994</v>
      </c>
      <c r="R11" s="10">
        <f t="shared" si="0"/>
        <v>0</v>
      </c>
      <c r="S11" s="11">
        <f t="shared" si="0"/>
        <v>0</v>
      </c>
      <c r="T11" s="12">
        <f t="shared" si="1"/>
        <v>-9.8929494278331531E-2</v>
      </c>
      <c r="U11" s="12">
        <f t="shared" si="1"/>
        <v>2.4140969162995596</v>
      </c>
      <c r="V11" s="12" t="str">
        <f t="shared" si="1"/>
        <v/>
      </c>
      <c r="W11" s="12">
        <f t="shared" si="1"/>
        <v>7.0244328097731179E-2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2.3010000000000002</v>
      </c>
      <c r="C12" s="6">
        <v>0.192</v>
      </c>
      <c r="D12" s="6">
        <v>0</v>
      </c>
      <c r="E12" s="7">
        <v>67.34</v>
      </c>
      <c r="F12" s="7">
        <v>0</v>
      </c>
      <c r="G12" s="8">
        <v>0</v>
      </c>
      <c r="H12" s="6">
        <v>2.0720000000000001</v>
      </c>
      <c r="I12" s="6">
        <v>0.74299999999999999</v>
      </c>
      <c r="J12" s="6">
        <v>0</v>
      </c>
      <c r="K12" s="7">
        <v>68.95</v>
      </c>
      <c r="L12" s="7">
        <v>0</v>
      </c>
      <c r="M12" s="8">
        <v>0</v>
      </c>
      <c r="N12" s="9">
        <f t="shared" si="0"/>
        <v>-0.22900000000000009</v>
      </c>
      <c r="O12" s="9">
        <f t="shared" si="0"/>
        <v>0.55099999999999993</v>
      </c>
      <c r="P12" s="9">
        <f t="shared" si="0"/>
        <v>0</v>
      </c>
      <c r="Q12" s="10">
        <f t="shared" si="0"/>
        <v>1.6099999999999994</v>
      </c>
      <c r="R12" s="10">
        <f t="shared" si="0"/>
        <v>0</v>
      </c>
      <c r="S12" s="11">
        <f t="shared" si="0"/>
        <v>0</v>
      </c>
      <c r="T12" s="12">
        <f t="shared" si="1"/>
        <v>-9.9521946979574172E-2</v>
      </c>
      <c r="U12" s="12">
        <f t="shared" si="1"/>
        <v>2.8697916666666665</v>
      </c>
      <c r="V12" s="12" t="str">
        <f t="shared" si="1"/>
        <v/>
      </c>
      <c r="W12" s="12">
        <f t="shared" si="1"/>
        <v>2.3908523908523938E-2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1.714</v>
      </c>
      <c r="C13" s="6">
        <v>0.14099999999999999</v>
      </c>
      <c r="D13" s="6">
        <v>0</v>
      </c>
      <c r="E13" s="7">
        <v>237.74</v>
      </c>
      <c r="F13" s="7">
        <v>0</v>
      </c>
      <c r="G13" s="8">
        <v>0</v>
      </c>
      <c r="H13" s="6">
        <v>1.4359999999999999</v>
      </c>
      <c r="I13" s="6">
        <v>0.68700000000000006</v>
      </c>
      <c r="J13" s="6">
        <v>0</v>
      </c>
      <c r="K13" s="7">
        <v>239.35</v>
      </c>
      <c r="L13" s="7">
        <v>0</v>
      </c>
      <c r="M13" s="8">
        <v>0</v>
      </c>
      <c r="N13" s="9">
        <f t="shared" si="0"/>
        <v>-0.27800000000000002</v>
      </c>
      <c r="O13" s="9">
        <f t="shared" si="0"/>
        <v>0.54600000000000004</v>
      </c>
      <c r="P13" s="9">
        <f t="shared" si="0"/>
        <v>0</v>
      </c>
      <c r="Q13" s="10">
        <f t="shared" si="0"/>
        <v>1.6099999999999852</v>
      </c>
      <c r="R13" s="10">
        <f t="shared" si="0"/>
        <v>0</v>
      </c>
      <c r="S13" s="11">
        <f t="shared" si="0"/>
        <v>0</v>
      </c>
      <c r="T13" s="12">
        <f t="shared" si="1"/>
        <v>-0.16219369894982494</v>
      </c>
      <c r="U13" s="12">
        <f t="shared" si="1"/>
        <v>3.8723404255319158</v>
      </c>
      <c r="V13" s="12" t="str">
        <f t="shared" si="1"/>
        <v/>
      </c>
      <c r="W13" s="12">
        <f t="shared" si="1"/>
        <v>6.7721039791368565E-3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14.135</v>
      </c>
      <c r="C14" s="6">
        <v>1.1399999999999999</v>
      </c>
      <c r="D14" s="6">
        <v>0.16</v>
      </c>
      <c r="E14" s="7">
        <v>11.51</v>
      </c>
      <c r="F14" s="7">
        <v>3.35</v>
      </c>
      <c r="G14" s="8">
        <v>0.38100000000000001</v>
      </c>
      <c r="H14" s="6">
        <v>8.6199999999999992</v>
      </c>
      <c r="I14" s="6">
        <v>1.4550000000000001</v>
      </c>
      <c r="J14" s="6">
        <v>0.72</v>
      </c>
      <c r="K14" s="7">
        <v>13.11</v>
      </c>
      <c r="L14" s="7">
        <v>4.79</v>
      </c>
      <c r="M14" s="8">
        <v>0.307</v>
      </c>
      <c r="N14" s="9">
        <f t="shared" si="0"/>
        <v>-5.5150000000000006</v>
      </c>
      <c r="O14" s="9">
        <f t="shared" si="0"/>
        <v>0.31500000000000017</v>
      </c>
      <c r="P14" s="9">
        <f t="shared" si="0"/>
        <v>0.55999999999999994</v>
      </c>
      <c r="Q14" s="10">
        <f t="shared" si="0"/>
        <v>1.5999999999999996</v>
      </c>
      <c r="R14" s="10">
        <f t="shared" si="0"/>
        <v>1.44</v>
      </c>
      <c r="S14" s="11">
        <f t="shared" si="0"/>
        <v>-7.400000000000001E-2</v>
      </c>
      <c r="T14" s="12">
        <f t="shared" si="1"/>
        <v>-0.39016625397948357</v>
      </c>
      <c r="U14" s="12">
        <f t="shared" si="1"/>
        <v>0.27631578947368429</v>
      </c>
      <c r="V14" s="12">
        <f t="shared" si="1"/>
        <v>3.5</v>
      </c>
      <c r="W14" s="12">
        <f t="shared" si="1"/>
        <v>0.13900955690703731</v>
      </c>
      <c r="X14" s="12">
        <f t="shared" si="1"/>
        <v>0.42985074626865671</v>
      </c>
      <c r="Y14" s="13">
        <f t="shared" si="1"/>
        <v>-0.19422572178477693</v>
      </c>
    </row>
    <row r="15" spans="1:25" x14ac:dyDescent="0.25">
      <c r="A15" s="5" t="s">
        <v>21</v>
      </c>
      <c r="B15" s="6">
        <v>13.92</v>
      </c>
      <c r="C15" s="6">
        <v>1.0509999999999999</v>
      </c>
      <c r="D15" s="6">
        <v>0.153</v>
      </c>
      <c r="E15" s="7">
        <v>47.6</v>
      </c>
      <c r="F15" s="7">
        <v>3.39</v>
      </c>
      <c r="G15" s="8">
        <v>0.35099999999999998</v>
      </c>
      <c r="H15" s="6">
        <v>7.7389999999999999</v>
      </c>
      <c r="I15" s="6">
        <v>1.3320000000000001</v>
      </c>
      <c r="J15" s="6">
        <v>0.70699999999999996</v>
      </c>
      <c r="K15" s="7">
        <v>49.2</v>
      </c>
      <c r="L15" s="7">
        <v>4.84</v>
      </c>
      <c r="M15" s="8">
        <v>0.26800000000000002</v>
      </c>
      <c r="N15" s="9">
        <f t="shared" si="0"/>
        <v>-6.181</v>
      </c>
      <c r="O15" s="9">
        <f t="shared" si="0"/>
        <v>0.28100000000000014</v>
      </c>
      <c r="P15" s="9">
        <f t="shared" si="0"/>
        <v>0.55399999999999994</v>
      </c>
      <c r="Q15" s="10">
        <f t="shared" si="0"/>
        <v>1.6000000000000014</v>
      </c>
      <c r="R15" s="10">
        <f t="shared" si="0"/>
        <v>1.4499999999999997</v>
      </c>
      <c r="S15" s="11">
        <f t="shared" si="0"/>
        <v>-8.2999999999999963E-2</v>
      </c>
      <c r="T15" s="12">
        <f t="shared" si="1"/>
        <v>-0.44403735632183905</v>
      </c>
      <c r="U15" s="12">
        <f t="shared" si="1"/>
        <v>0.26736441484300677</v>
      </c>
      <c r="V15" s="12">
        <f t="shared" si="1"/>
        <v>3.6209150326797381</v>
      </c>
      <c r="W15" s="12">
        <f t="shared" si="1"/>
        <v>3.3613445378151363E-2</v>
      </c>
      <c r="X15" s="12">
        <f t="shared" si="1"/>
        <v>0.42772861356932146</v>
      </c>
      <c r="Y15" s="13">
        <f t="shared" si="1"/>
        <v>-0.23646723646723633</v>
      </c>
    </row>
    <row r="16" spans="1:25" x14ac:dyDescent="0.25">
      <c r="A16" s="5" t="s">
        <v>22</v>
      </c>
      <c r="B16" s="6">
        <v>10.750999999999999</v>
      </c>
      <c r="C16" s="6">
        <v>0.73099999999999998</v>
      </c>
      <c r="D16" s="6">
        <v>0.113</v>
      </c>
      <c r="E16" s="7">
        <v>96.6</v>
      </c>
      <c r="F16" s="7">
        <v>3.06</v>
      </c>
      <c r="G16" s="8">
        <v>0.249</v>
      </c>
      <c r="H16" s="6">
        <v>5.266</v>
      </c>
      <c r="I16" s="6">
        <v>1.0469999999999999</v>
      </c>
      <c r="J16" s="6">
        <v>0.67300000000000004</v>
      </c>
      <c r="K16" s="7">
        <v>98.2</v>
      </c>
      <c r="L16" s="7">
        <v>4.51</v>
      </c>
      <c r="M16" s="8">
        <v>0.188</v>
      </c>
      <c r="N16" s="9">
        <f t="shared" si="0"/>
        <v>-5.4849999999999994</v>
      </c>
      <c r="O16" s="9">
        <f t="shared" si="0"/>
        <v>0.31599999999999995</v>
      </c>
      <c r="P16" s="9">
        <f t="shared" si="0"/>
        <v>0.56000000000000005</v>
      </c>
      <c r="Q16" s="10">
        <f t="shared" si="0"/>
        <v>1.6000000000000085</v>
      </c>
      <c r="R16" s="10">
        <f t="shared" si="0"/>
        <v>1.4499999999999997</v>
      </c>
      <c r="S16" s="11">
        <f t="shared" si="0"/>
        <v>-6.0999999999999999E-2</v>
      </c>
      <c r="T16" s="12">
        <f t="shared" si="1"/>
        <v>-0.51018509906055254</v>
      </c>
      <c r="U16" s="12">
        <f t="shared" si="1"/>
        <v>0.43228454172366604</v>
      </c>
      <c r="V16" s="12">
        <f t="shared" si="1"/>
        <v>4.9557522123893811</v>
      </c>
      <c r="W16" s="12">
        <f t="shared" si="1"/>
        <v>1.6563146997929712E-2</v>
      </c>
      <c r="X16" s="12">
        <f t="shared" si="1"/>
        <v>0.47385620915032667</v>
      </c>
      <c r="Y16" s="13">
        <f t="shared" si="1"/>
        <v>-0.24497991967871491</v>
      </c>
    </row>
    <row r="17" spans="1:25" x14ac:dyDescent="0.25">
      <c r="A17" s="5" t="s">
        <v>23</v>
      </c>
      <c r="B17" s="6">
        <v>2.9870000000000001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3.0990000000000002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0.1120000000000001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3.7495815199196647E-2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24</v>
      </c>
      <c r="B18" s="6">
        <v>3.492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3.355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-0.13700000000000001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-3.9232531500572709E-2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5.1829999999999998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4.4210000000000003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-0.76199999999999957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-0.1470191009068107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2.673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2.952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0.27899999999999991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0.10437710437710424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51.55</v>
      </c>
      <c r="C21" s="6">
        <v>2.7549999999999999</v>
      </c>
      <c r="D21" s="6">
        <v>1.611</v>
      </c>
      <c r="E21" s="7">
        <v>0</v>
      </c>
      <c r="F21" s="7">
        <v>0</v>
      </c>
      <c r="G21" s="8">
        <v>0</v>
      </c>
      <c r="H21" s="6">
        <v>33.073999999999998</v>
      </c>
      <c r="I21" s="6">
        <v>3.101</v>
      </c>
      <c r="J21" s="6">
        <v>2.17</v>
      </c>
      <c r="K21" s="7">
        <v>0</v>
      </c>
      <c r="L21" s="7">
        <v>0</v>
      </c>
      <c r="M21" s="8">
        <v>0</v>
      </c>
      <c r="N21" s="9">
        <f t="shared" si="0"/>
        <v>-18.475999999999999</v>
      </c>
      <c r="O21" s="9">
        <f t="shared" si="0"/>
        <v>0.34600000000000009</v>
      </c>
      <c r="P21" s="9">
        <f t="shared" si="0"/>
        <v>0.55899999999999994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-0.35840931134820564</v>
      </c>
      <c r="U21" s="12">
        <f t="shared" si="1"/>
        <v>0.12558983666061718</v>
      </c>
      <c r="V21" s="12">
        <f t="shared" si="1"/>
        <v>0.34698944754810679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-0.97299999999999998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-0.97299999999999998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-0.77400000000000002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-0.77400000000000002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-0.97299999999999998</v>
      </c>
      <c r="C24" s="6">
        <v>0</v>
      </c>
      <c r="D24" s="6">
        <v>0</v>
      </c>
      <c r="E24" s="7">
        <v>0</v>
      </c>
      <c r="F24" s="7">
        <v>0</v>
      </c>
      <c r="G24" s="8">
        <v>0.247</v>
      </c>
      <c r="H24" s="6">
        <v>-0.97299999999999998</v>
      </c>
      <c r="I24" s="6">
        <v>0</v>
      </c>
      <c r="J24" s="6">
        <v>0</v>
      </c>
      <c r="K24" s="7">
        <v>0</v>
      </c>
      <c r="L24" s="7">
        <v>0</v>
      </c>
      <c r="M24" s="8">
        <v>0.317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7.0000000000000007E-2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0.2834008097165992</v>
      </c>
    </row>
    <row r="25" spans="1:25" x14ac:dyDescent="0.25">
      <c r="A25" s="5" t="s">
        <v>31</v>
      </c>
      <c r="B25" s="6">
        <v>-9.6449999999999996</v>
      </c>
      <c r="C25" s="6">
        <v>-1.0409999999999999</v>
      </c>
      <c r="D25" s="6">
        <v>-0.125</v>
      </c>
      <c r="E25" s="7">
        <v>0</v>
      </c>
      <c r="F25" s="7">
        <v>0</v>
      </c>
      <c r="G25" s="8">
        <v>0.247</v>
      </c>
      <c r="H25" s="6">
        <v>-9.6449999999999996</v>
      </c>
      <c r="I25" s="6">
        <v>-1.0409999999999999</v>
      </c>
      <c r="J25" s="6">
        <v>-0.125</v>
      </c>
      <c r="K25" s="7">
        <v>0</v>
      </c>
      <c r="L25" s="7">
        <v>0</v>
      </c>
      <c r="M25" s="8">
        <v>0.317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7.0000000000000007E-2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0.2834008097165992</v>
      </c>
    </row>
    <row r="26" spans="1:25" x14ac:dyDescent="0.25">
      <c r="A26" s="5" t="s">
        <v>32</v>
      </c>
      <c r="B26" s="6">
        <v>-0.77400000000000002</v>
      </c>
      <c r="C26" s="6">
        <v>0</v>
      </c>
      <c r="D26" s="6">
        <v>0</v>
      </c>
      <c r="E26" s="7">
        <v>0</v>
      </c>
      <c r="F26" s="7">
        <v>0</v>
      </c>
      <c r="G26" s="8">
        <v>0.20100000000000001</v>
      </c>
      <c r="H26" s="6">
        <v>-0.77400000000000002</v>
      </c>
      <c r="I26" s="6">
        <v>0</v>
      </c>
      <c r="J26" s="6">
        <v>0</v>
      </c>
      <c r="K26" s="7">
        <v>0</v>
      </c>
      <c r="L26" s="7">
        <v>0</v>
      </c>
      <c r="M26" s="8">
        <v>0.27200000000000002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7.1000000000000008E-2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0.3532338308457712</v>
      </c>
    </row>
    <row r="27" spans="1:25" x14ac:dyDescent="0.25">
      <c r="A27" s="5" t="s">
        <v>33</v>
      </c>
      <c r="B27" s="6">
        <v>-7.742</v>
      </c>
      <c r="C27" s="6">
        <v>-0.81499999999999995</v>
      </c>
      <c r="D27" s="6">
        <v>-9.9000000000000005E-2</v>
      </c>
      <c r="E27" s="7">
        <v>0</v>
      </c>
      <c r="F27" s="7">
        <v>0</v>
      </c>
      <c r="G27" s="8">
        <v>0.20100000000000001</v>
      </c>
      <c r="H27" s="6">
        <v>-7.742</v>
      </c>
      <c r="I27" s="6">
        <v>-0.81499999999999995</v>
      </c>
      <c r="J27" s="6">
        <v>-9.9000000000000005E-2</v>
      </c>
      <c r="K27" s="7">
        <v>0</v>
      </c>
      <c r="L27" s="7">
        <v>0</v>
      </c>
      <c r="M27" s="8">
        <v>0.27200000000000002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7.1000000000000008E-2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0.3532338308457712</v>
      </c>
    </row>
    <row r="28" spans="1:25" x14ac:dyDescent="0.25">
      <c r="A28" s="5" t="s">
        <v>34</v>
      </c>
      <c r="B28" s="6">
        <v>-0.51500000000000001</v>
      </c>
      <c r="C28" s="6">
        <v>0</v>
      </c>
      <c r="D28" s="6">
        <v>0</v>
      </c>
      <c r="E28" s="7">
        <v>5.89</v>
      </c>
      <c r="F28" s="7">
        <v>0</v>
      </c>
      <c r="G28" s="8">
        <v>0.14199999999999999</v>
      </c>
      <c r="H28" s="6">
        <v>-0.51500000000000001</v>
      </c>
      <c r="I28" s="6">
        <v>0</v>
      </c>
      <c r="J28" s="6">
        <v>0</v>
      </c>
      <c r="K28" s="7">
        <v>7.5</v>
      </c>
      <c r="L28" s="7">
        <v>0</v>
      </c>
      <c r="M28" s="8">
        <v>0.21299999999999999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1.6100000000000003</v>
      </c>
      <c r="R28" s="10">
        <f t="shared" si="0"/>
        <v>0</v>
      </c>
      <c r="S28" s="11">
        <f t="shared" si="0"/>
        <v>7.1000000000000008E-2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0.27334465195246183</v>
      </c>
      <c r="X28" s="12" t="str">
        <f t="shared" si="1"/>
        <v/>
      </c>
      <c r="Y28" s="13">
        <f t="shared" si="1"/>
        <v>0.5</v>
      </c>
    </row>
    <row r="29" spans="1:25" x14ac:dyDescent="0.25">
      <c r="A29" s="5" t="s">
        <v>35</v>
      </c>
      <c r="B29" s="6">
        <v>-5.2869999999999999</v>
      </c>
      <c r="C29" s="6">
        <v>-0.51800000000000002</v>
      </c>
      <c r="D29" s="6">
        <v>-6.5000000000000002E-2</v>
      </c>
      <c r="E29" s="7">
        <v>5.89</v>
      </c>
      <c r="F29" s="7">
        <v>0</v>
      </c>
      <c r="G29" s="8">
        <v>0.14199999999999999</v>
      </c>
      <c r="H29" s="6">
        <v>-5.2869999999999999</v>
      </c>
      <c r="I29" s="6">
        <v>-0.51800000000000002</v>
      </c>
      <c r="J29" s="6">
        <v>-6.5000000000000002E-2</v>
      </c>
      <c r="K29" s="7">
        <v>7.5</v>
      </c>
      <c r="L29" s="7">
        <v>0</v>
      </c>
      <c r="M29" s="8">
        <v>0.21299999999999999</v>
      </c>
      <c r="N29" s="9">
        <f t="shared" si="0"/>
        <v>0</v>
      </c>
      <c r="O29" s="9">
        <f t="shared" si="0"/>
        <v>0</v>
      </c>
      <c r="P29" s="9">
        <f t="shared" si="0"/>
        <v>0</v>
      </c>
      <c r="Q29" s="10">
        <f t="shared" si="0"/>
        <v>1.6100000000000003</v>
      </c>
      <c r="R29" s="10">
        <f t="shared" si="0"/>
        <v>0</v>
      </c>
      <c r="S29" s="11">
        <f t="shared" si="0"/>
        <v>7.1000000000000008E-2</v>
      </c>
      <c r="T29" s="12">
        <f t="shared" si="1"/>
        <v>0</v>
      </c>
      <c r="U29" s="12">
        <f t="shared" si="1"/>
        <v>0</v>
      </c>
      <c r="V29" s="12">
        <f t="shared" si="1"/>
        <v>0</v>
      </c>
      <c r="W29" s="12">
        <f t="shared" si="1"/>
        <v>0.27334465195246183</v>
      </c>
      <c r="X29" s="12" t="str">
        <f t="shared" si="1"/>
        <v/>
      </c>
      <c r="Y29" s="13">
        <f t="shared" si="1"/>
        <v>0.5</v>
      </c>
    </row>
    <row r="30" spans="1:25" x14ac:dyDescent="0.25">
      <c r="A30" s="5" t="s">
        <v>36</v>
      </c>
      <c r="B30" s="6">
        <v>2.0230000000000001</v>
      </c>
      <c r="C30" s="6">
        <v>0</v>
      </c>
      <c r="D30" s="6">
        <v>0</v>
      </c>
      <c r="E30" s="7">
        <v>2.2000000000000002</v>
      </c>
      <c r="F30" s="7">
        <v>0</v>
      </c>
      <c r="G30" s="8">
        <v>0</v>
      </c>
      <c r="H30" s="6">
        <v>1.768</v>
      </c>
      <c r="I30" s="6">
        <v>0</v>
      </c>
      <c r="J30" s="6">
        <v>0</v>
      </c>
      <c r="K30" s="7">
        <v>3.28</v>
      </c>
      <c r="L30" s="7">
        <v>0</v>
      </c>
      <c r="M30" s="8">
        <v>0</v>
      </c>
      <c r="N30" s="9">
        <f t="shared" si="0"/>
        <v>-0.25500000000000012</v>
      </c>
      <c r="O30" s="9">
        <f t="shared" si="0"/>
        <v>0</v>
      </c>
      <c r="P30" s="9">
        <f t="shared" si="0"/>
        <v>0</v>
      </c>
      <c r="Q30" s="10">
        <f t="shared" si="0"/>
        <v>1.0799999999999996</v>
      </c>
      <c r="R30" s="10">
        <f t="shared" si="0"/>
        <v>0</v>
      </c>
      <c r="S30" s="11">
        <f t="shared" si="0"/>
        <v>0</v>
      </c>
      <c r="T30" s="12">
        <f t="shared" si="1"/>
        <v>-0.12605042016806722</v>
      </c>
      <c r="U30" s="12" t="str">
        <f t="shared" si="1"/>
        <v/>
      </c>
      <c r="V30" s="12" t="str">
        <f t="shared" si="1"/>
        <v/>
      </c>
      <c r="W30" s="12">
        <f t="shared" si="1"/>
        <v>0.49090909090909074</v>
      </c>
      <c r="X30" s="12" t="str">
        <f t="shared" si="1"/>
        <v/>
      </c>
      <c r="Y30" s="13" t="str">
        <f t="shared" si="1"/>
        <v/>
      </c>
    </row>
    <row r="31" spans="1:25" x14ac:dyDescent="0.25">
      <c r="A31" s="5" t="s">
        <v>37</v>
      </c>
      <c r="B31" s="6">
        <v>2.0920000000000001</v>
      </c>
      <c r="C31" s="6">
        <v>0.188</v>
      </c>
      <c r="D31" s="6">
        <v>0</v>
      </c>
      <c r="E31" s="7">
        <v>2.2000000000000002</v>
      </c>
      <c r="F31" s="7">
        <v>0</v>
      </c>
      <c r="G31" s="8">
        <v>0</v>
      </c>
      <c r="H31" s="6">
        <v>1.7969999999999999</v>
      </c>
      <c r="I31" s="6">
        <v>0.54200000000000004</v>
      </c>
      <c r="J31" s="6">
        <v>0</v>
      </c>
      <c r="K31" s="7">
        <v>3.28</v>
      </c>
      <c r="L31" s="7">
        <v>0</v>
      </c>
      <c r="M31" s="8">
        <v>0</v>
      </c>
      <c r="N31" s="9">
        <f t="shared" si="0"/>
        <v>-0.29500000000000015</v>
      </c>
      <c r="O31" s="9">
        <f t="shared" si="0"/>
        <v>0.35400000000000004</v>
      </c>
      <c r="P31" s="9">
        <f t="shared" si="0"/>
        <v>0</v>
      </c>
      <c r="Q31" s="10">
        <f t="shared" si="0"/>
        <v>1.0799999999999996</v>
      </c>
      <c r="R31" s="10">
        <f t="shared" si="0"/>
        <v>0</v>
      </c>
      <c r="S31" s="11">
        <f t="shared" si="0"/>
        <v>0</v>
      </c>
      <c r="T31" s="12">
        <f t="shared" si="1"/>
        <v>-0.14101338432122379</v>
      </c>
      <c r="U31" s="12">
        <f t="shared" si="1"/>
        <v>1.8829787234042556</v>
      </c>
      <c r="V31" s="12" t="str">
        <f t="shared" si="1"/>
        <v/>
      </c>
      <c r="W31" s="12">
        <f t="shared" si="1"/>
        <v>0.49090909090909074</v>
      </c>
      <c r="X31" s="12" t="str">
        <f t="shared" si="1"/>
        <v/>
      </c>
      <c r="Y31" s="13" t="str">
        <f t="shared" si="1"/>
        <v/>
      </c>
    </row>
    <row r="32" spans="1:25" x14ac:dyDescent="0.25">
      <c r="A32" s="5" t="s">
        <v>38</v>
      </c>
      <c r="B32" s="6">
        <v>0.221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0.57099999999999995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0.35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1.5837104072398187</v>
      </c>
      <c r="U32" s="12" t="str">
        <f t="shared" si="1"/>
        <v/>
      </c>
      <c r="V32" s="12" t="str">
        <f t="shared" si="1"/>
        <v/>
      </c>
      <c r="W32" s="12" t="str">
        <f t="shared" si="1"/>
        <v/>
      </c>
      <c r="X32" s="12" t="str">
        <f t="shared" si="1"/>
        <v/>
      </c>
      <c r="Y32" s="13" t="str">
        <f t="shared" si="1"/>
        <v/>
      </c>
    </row>
    <row r="33" spans="1:25" x14ac:dyDescent="0.25">
      <c r="A33" s="5" t="s">
        <v>39</v>
      </c>
      <c r="B33" s="6">
        <v>1.7789999999999999</v>
      </c>
      <c r="C33" s="6">
        <v>0</v>
      </c>
      <c r="D33" s="6">
        <v>0</v>
      </c>
      <c r="E33" s="7">
        <v>2.2000000000000002</v>
      </c>
      <c r="F33" s="7">
        <v>0</v>
      </c>
      <c r="G33" s="8">
        <v>0</v>
      </c>
      <c r="H33" s="6">
        <v>1.6040000000000001</v>
      </c>
      <c r="I33" s="6">
        <v>0</v>
      </c>
      <c r="J33" s="6">
        <v>0</v>
      </c>
      <c r="K33" s="7">
        <v>3.28</v>
      </c>
      <c r="L33" s="7">
        <v>0</v>
      </c>
      <c r="M33" s="8">
        <v>0</v>
      </c>
      <c r="N33" s="9">
        <f t="shared" si="0"/>
        <v>-0.17499999999999982</v>
      </c>
      <c r="O33" s="9">
        <f t="shared" si="0"/>
        <v>0</v>
      </c>
      <c r="P33" s="9">
        <f t="shared" si="0"/>
        <v>0</v>
      </c>
      <c r="Q33" s="10">
        <f t="shared" si="0"/>
        <v>1.0799999999999996</v>
      </c>
      <c r="R33" s="10">
        <f t="shared" si="0"/>
        <v>0</v>
      </c>
      <c r="S33" s="11">
        <f t="shared" si="0"/>
        <v>0</v>
      </c>
      <c r="T33" s="12">
        <f t="shared" si="1"/>
        <v>-9.8369870713884144E-2</v>
      </c>
      <c r="U33" s="12" t="str">
        <f t="shared" si="1"/>
        <v/>
      </c>
      <c r="V33" s="12" t="str">
        <f t="shared" si="1"/>
        <v/>
      </c>
      <c r="W33" s="12">
        <f t="shared" si="1"/>
        <v>0.49090909090909074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1.86</v>
      </c>
      <c r="C34" s="6">
        <v>0.16800000000000001</v>
      </c>
      <c r="D34" s="6">
        <v>0</v>
      </c>
      <c r="E34" s="7">
        <v>2.2000000000000002</v>
      </c>
      <c r="F34" s="7">
        <v>0</v>
      </c>
      <c r="G34" s="8">
        <v>0</v>
      </c>
      <c r="H34" s="6">
        <v>1.6659999999999999</v>
      </c>
      <c r="I34" s="6">
        <v>0.52900000000000003</v>
      </c>
      <c r="J34" s="6">
        <v>0</v>
      </c>
      <c r="K34" s="7">
        <v>3.28</v>
      </c>
      <c r="L34" s="7">
        <v>0</v>
      </c>
      <c r="M34" s="8">
        <v>0</v>
      </c>
      <c r="N34" s="9">
        <f t="shared" si="0"/>
        <v>-0.19400000000000017</v>
      </c>
      <c r="O34" s="9">
        <f t="shared" si="0"/>
        <v>0.36099999999999999</v>
      </c>
      <c r="P34" s="9">
        <f t="shared" si="0"/>
        <v>0</v>
      </c>
      <c r="Q34" s="10">
        <f t="shared" si="0"/>
        <v>1.0799999999999996</v>
      </c>
      <c r="R34" s="10">
        <f t="shared" si="0"/>
        <v>0</v>
      </c>
      <c r="S34" s="11">
        <f t="shared" si="0"/>
        <v>0</v>
      </c>
      <c r="T34" s="12">
        <f t="shared" si="1"/>
        <v>-0.10430107526881727</v>
      </c>
      <c r="U34" s="12">
        <f t="shared" si="1"/>
        <v>2.1488095238095237</v>
      </c>
      <c r="V34" s="12" t="str">
        <f t="shared" si="1"/>
        <v/>
      </c>
      <c r="W34" s="12">
        <f t="shared" si="1"/>
        <v>0.49090909090909074</v>
      </c>
      <c r="X34" s="12" t="str">
        <f t="shared" si="1"/>
        <v/>
      </c>
      <c r="Y34" s="13" t="str">
        <f t="shared" si="1"/>
        <v/>
      </c>
    </row>
    <row r="35" spans="1:25" ht="30" x14ac:dyDescent="0.25">
      <c r="A35" s="5" t="s">
        <v>41</v>
      </c>
      <c r="B35" s="6">
        <v>0.16400000000000001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0.52900000000000003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0.36499999999999999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2.225609756097561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1.804</v>
      </c>
      <c r="C36" s="6">
        <v>0.151</v>
      </c>
      <c r="D36" s="6">
        <v>0</v>
      </c>
      <c r="E36" s="7">
        <v>15.26</v>
      </c>
      <c r="F36" s="7">
        <v>0</v>
      </c>
      <c r="G36" s="8">
        <v>0</v>
      </c>
      <c r="H36" s="6">
        <v>1.625</v>
      </c>
      <c r="I36" s="6">
        <v>0.51600000000000001</v>
      </c>
      <c r="J36" s="6">
        <v>0</v>
      </c>
      <c r="K36" s="7">
        <v>16.329999999999998</v>
      </c>
      <c r="L36" s="7">
        <v>0</v>
      </c>
      <c r="M36" s="8">
        <v>0</v>
      </c>
      <c r="N36" s="9">
        <f t="shared" si="0"/>
        <v>-0.17900000000000005</v>
      </c>
      <c r="O36" s="9">
        <f t="shared" si="0"/>
        <v>0.36499999999999999</v>
      </c>
      <c r="P36" s="9">
        <f t="shared" si="0"/>
        <v>0</v>
      </c>
      <c r="Q36" s="10">
        <f t="shared" si="0"/>
        <v>1.0699999999999985</v>
      </c>
      <c r="R36" s="10">
        <f t="shared" si="0"/>
        <v>0</v>
      </c>
      <c r="S36" s="11">
        <f t="shared" si="0"/>
        <v>0</v>
      </c>
      <c r="T36" s="12">
        <f t="shared" si="1"/>
        <v>-9.9223946784922412E-2</v>
      </c>
      <c r="U36" s="12">
        <f t="shared" si="1"/>
        <v>2.4172185430463577</v>
      </c>
      <c r="V36" s="12" t="str">
        <f t="shared" si="1"/>
        <v/>
      </c>
      <c r="W36" s="12">
        <f t="shared" si="1"/>
        <v>7.0117955439056301E-2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9.4120000000000008</v>
      </c>
      <c r="C37" s="6">
        <v>0.75900000000000001</v>
      </c>
      <c r="D37" s="6">
        <v>0.107</v>
      </c>
      <c r="E37" s="7">
        <v>7.66</v>
      </c>
      <c r="F37" s="7">
        <v>2.23</v>
      </c>
      <c r="G37" s="8">
        <v>0.254</v>
      </c>
      <c r="H37" s="6">
        <v>5.74</v>
      </c>
      <c r="I37" s="6">
        <v>0.96899999999999997</v>
      </c>
      <c r="J37" s="6">
        <v>0.47899999999999998</v>
      </c>
      <c r="K37" s="7">
        <v>8.73</v>
      </c>
      <c r="L37" s="7">
        <v>3.19</v>
      </c>
      <c r="M37" s="8">
        <v>0.20399999999999999</v>
      </c>
      <c r="N37" s="9">
        <f t="shared" ref="N37:S68" si="2">H37-B37</f>
        <v>-3.6720000000000006</v>
      </c>
      <c r="O37" s="9">
        <f t="shared" si="2"/>
        <v>0.20999999999999996</v>
      </c>
      <c r="P37" s="9">
        <f t="shared" si="2"/>
        <v>0.372</v>
      </c>
      <c r="Q37" s="10">
        <f t="shared" si="2"/>
        <v>1.0700000000000003</v>
      </c>
      <c r="R37" s="10">
        <f t="shared" si="2"/>
        <v>0.96</v>
      </c>
      <c r="S37" s="11">
        <f t="shared" si="2"/>
        <v>-5.0000000000000017E-2</v>
      </c>
      <c r="T37" s="12">
        <f t="shared" ref="T37:Y68" si="3">IF(B37,H37/B37-1,"")</f>
        <v>-0.39014024649383772</v>
      </c>
      <c r="U37" s="12">
        <f t="shared" si="3"/>
        <v>0.27667984189723316</v>
      </c>
      <c r="V37" s="12">
        <f t="shared" si="3"/>
        <v>3.4766355140186915</v>
      </c>
      <c r="W37" s="12">
        <f t="shared" si="3"/>
        <v>0.13968668407310703</v>
      </c>
      <c r="X37" s="12">
        <f t="shared" si="3"/>
        <v>0.43049327354260081</v>
      </c>
      <c r="Y37" s="13">
        <f t="shared" si="3"/>
        <v>-0.1968503937007875</v>
      </c>
    </row>
    <row r="38" spans="1:25" x14ac:dyDescent="0.25">
      <c r="A38" s="5" t="s">
        <v>44</v>
      </c>
      <c r="B38" s="6">
        <v>1.9890000000000001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2.0640000000000001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7.4999999999999956E-2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3.7707390648566985E-2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2.3250000000000002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2.234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2"/>
        <v>-9.1000000000000192E-2</v>
      </c>
      <c r="O39" s="9">
        <f t="shared" si="2"/>
        <v>0</v>
      </c>
      <c r="P39" s="9">
        <f t="shared" si="2"/>
        <v>0</v>
      </c>
      <c r="Q39" s="10">
        <f t="shared" si="2"/>
        <v>0</v>
      </c>
      <c r="R39" s="10">
        <f t="shared" si="2"/>
        <v>0</v>
      </c>
      <c r="S39" s="11">
        <f t="shared" si="2"/>
        <v>0</v>
      </c>
      <c r="T39" s="12">
        <f t="shared" si="3"/>
        <v>-3.91397849462366E-2</v>
      </c>
      <c r="U39" s="12" t="str">
        <f t="shared" si="3"/>
        <v/>
      </c>
      <c r="V39" s="12" t="str">
        <f t="shared" si="3"/>
        <v/>
      </c>
      <c r="W39" s="12" t="str">
        <f t="shared" si="3"/>
        <v/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3.4510000000000001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2.944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2"/>
        <v>-0.50700000000000012</v>
      </c>
      <c r="O40" s="9">
        <f t="shared" si="2"/>
        <v>0</v>
      </c>
      <c r="P40" s="9">
        <f t="shared" si="2"/>
        <v>0</v>
      </c>
      <c r="Q40" s="10">
        <f t="shared" si="2"/>
        <v>0</v>
      </c>
      <c r="R40" s="10">
        <f t="shared" si="2"/>
        <v>0</v>
      </c>
      <c r="S40" s="11">
        <f t="shared" si="2"/>
        <v>0</v>
      </c>
      <c r="T40" s="12">
        <f t="shared" si="3"/>
        <v>-0.14691393798898877</v>
      </c>
      <c r="U40" s="12" t="str">
        <f t="shared" si="3"/>
        <v/>
      </c>
      <c r="V40" s="12" t="str">
        <f t="shared" si="3"/>
        <v/>
      </c>
      <c r="W40" s="12" t="str">
        <f t="shared" si="3"/>
        <v/>
      </c>
      <c r="X40" s="12" t="str">
        <f t="shared" si="3"/>
        <v/>
      </c>
      <c r="Y40" s="13" t="str">
        <f t="shared" si="3"/>
        <v/>
      </c>
    </row>
    <row r="41" spans="1:25" x14ac:dyDescent="0.25">
      <c r="A41" s="5" t="s">
        <v>47</v>
      </c>
      <c r="B41" s="6">
        <v>1.78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1.966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0.18599999999999994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0.10449438202247197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34.326000000000001</v>
      </c>
      <c r="C42" s="6">
        <v>1.8340000000000001</v>
      </c>
      <c r="D42" s="6">
        <v>1.073</v>
      </c>
      <c r="E42" s="7">
        <v>0</v>
      </c>
      <c r="F42" s="7">
        <v>0</v>
      </c>
      <c r="G42" s="8">
        <v>0</v>
      </c>
      <c r="H42" s="6">
        <v>22.023</v>
      </c>
      <c r="I42" s="6">
        <v>2.0649999999999999</v>
      </c>
      <c r="J42" s="6">
        <v>1.4450000000000001</v>
      </c>
      <c r="K42" s="7">
        <v>0</v>
      </c>
      <c r="L42" s="7">
        <v>0</v>
      </c>
      <c r="M42" s="8">
        <v>0</v>
      </c>
      <c r="N42" s="9">
        <f t="shared" si="2"/>
        <v>-12.303000000000001</v>
      </c>
      <c r="O42" s="9">
        <f t="shared" si="2"/>
        <v>0.23099999999999987</v>
      </c>
      <c r="P42" s="9">
        <f t="shared" si="2"/>
        <v>0.37200000000000011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-0.35841636077608807</v>
      </c>
      <c r="U42" s="12">
        <f t="shared" si="3"/>
        <v>0.12595419847328237</v>
      </c>
      <c r="V42" s="12">
        <f t="shared" si="3"/>
        <v>0.34669151910531237</v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-0.97299999999999998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-0.97299999999999998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0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-0.97299999999999998</v>
      </c>
      <c r="C44" s="6">
        <v>0</v>
      </c>
      <c r="D44" s="6">
        <v>0</v>
      </c>
      <c r="E44" s="7">
        <v>0</v>
      </c>
      <c r="F44" s="7">
        <v>0</v>
      </c>
      <c r="G44" s="8">
        <v>0.247</v>
      </c>
      <c r="H44" s="6">
        <v>-0.97299999999999998</v>
      </c>
      <c r="I44" s="6">
        <v>0</v>
      </c>
      <c r="J44" s="6">
        <v>0</v>
      </c>
      <c r="K44" s="7">
        <v>0</v>
      </c>
      <c r="L44" s="7">
        <v>0</v>
      </c>
      <c r="M44" s="8">
        <v>0.317</v>
      </c>
      <c r="N44" s="9">
        <f t="shared" si="2"/>
        <v>0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7.0000000000000007E-2</v>
      </c>
      <c r="T44" s="12">
        <f t="shared" si="3"/>
        <v>0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>
        <f t="shared" si="3"/>
        <v>0.2834008097165992</v>
      </c>
    </row>
    <row r="45" spans="1:25" x14ac:dyDescent="0.25">
      <c r="A45" s="5" t="s">
        <v>51</v>
      </c>
      <c r="B45" s="6">
        <v>-9.6449999999999996</v>
      </c>
      <c r="C45" s="6">
        <v>-1.0409999999999999</v>
      </c>
      <c r="D45" s="6">
        <v>-0.125</v>
      </c>
      <c r="E45" s="7">
        <v>0</v>
      </c>
      <c r="F45" s="7">
        <v>0</v>
      </c>
      <c r="G45" s="8">
        <v>0.247</v>
      </c>
      <c r="H45" s="6">
        <v>-9.6449999999999996</v>
      </c>
      <c r="I45" s="6">
        <v>-1.0409999999999999</v>
      </c>
      <c r="J45" s="6">
        <v>-0.125</v>
      </c>
      <c r="K45" s="7">
        <v>0</v>
      </c>
      <c r="L45" s="7">
        <v>0</v>
      </c>
      <c r="M45" s="8">
        <v>0.317</v>
      </c>
      <c r="N45" s="9">
        <f t="shared" si="2"/>
        <v>0</v>
      </c>
      <c r="O45" s="9">
        <f t="shared" si="2"/>
        <v>0</v>
      </c>
      <c r="P45" s="9">
        <f t="shared" si="2"/>
        <v>0</v>
      </c>
      <c r="Q45" s="10">
        <f t="shared" si="2"/>
        <v>0</v>
      </c>
      <c r="R45" s="10">
        <f t="shared" si="2"/>
        <v>0</v>
      </c>
      <c r="S45" s="11">
        <f t="shared" si="2"/>
        <v>7.0000000000000007E-2</v>
      </c>
      <c r="T45" s="12">
        <f t="shared" si="3"/>
        <v>0</v>
      </c>
      <c r="U45" s="12">
        <f t="shared" si="3"/>
        <v>0</v>
      </c>
      <c r="V45" s="12">
        <f t="shared" si="3"/>
        <v>0</v>
      </c>
      <c r="W45" s="12" t="str">
        <f t="shared" si="3"/>
        <v/>
      </c>
      <c r="X45" s="12" t="str">
        <f t="shared" si="3"/>
        <v/>
      </c>
      <c r="Y45" s="13">
        <f t="shared" si="3"/>
        <v>0.2834008097165992</v>
      </c>
    </row>
    <row r="46" spans="1:25" x14ac:dyDescent="0.25">
      <c r="A46" s="5" t="s">
        <v>52</v>
      </c>
      <c r="B46" s="6">
        <v>1.2629999999999999</v>
      </c>
      <c r="C46" s="6">
        <v>0</v>
      </c>
      <c r="D46" s="6">
        <v>0</v>
      </c>
      <c r="E46" s="7">
        <v>1.38</v>
      </c>
      <c r="F46" s="7">
        <v>0</v>
      </c>
      <c r="G46" s="8">
        <v>0</v>
      </c>
      <c r="H46" s="6">
        <v>1.103</v>
      </c>
      <c r="I46" s="6">
        <v>0</v>
      </c>
      <c r="J46" s="6">
        <v>0</v>
      </c>
      <c r="K46" s="7">
        <v>2.04</v>
      </c>
      <c r="L46" s="7">
        <v>0</v>
      </c>
      <c r="M46" s="8">
        <v>0</v>
      </c>
      <c r="N46" s="9">
        <f t="shared" si="2"/>
        <v>-0.15999999999999992</v>
      </c>
      <c r="O46" s="9">
        <f t="shared" si="2"/>
        <v>0</v>
      </c>
      <c r="P46" s="9">
        <f t="shared" si="2"/>
        <v>0</v>
      </c>
      <c r="Q46" s="10">
        <f t="shared" si="2"/>
        <v>0.66000000000000014</v>
      </c>
      <c r="R46" s="10">
        <f t="shared" si="2"/>
        <v>0</v>
      </c>
      <c r="S46" s="11">
        <f t="shared" si="2"/>
        <v>0</v>
      </c>
      <c r="T46" s="12">
        <f t="shared" si="3"/>
        <v>-0.126682501979414</v>
      </c>
      <c r="U46" s="12" t="str">
        <f t="shared" si="3"/>
        <v/>
      </c>
      <c r="V46" s="12" t="str">
        <f t="shared" si="3"/>
        <v/>
      </c>
      <c r="W46" s="12">
        <f t="shared" si="3"/>
        <v>0.47826086956521752</v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1.3049999999999999</v>
      </c>
      <c r="C47" s="6">
        <v>0.11799999999999999</v>
      </c>
      <c r="D47" s="6">
        <v>0</v>
      </c>
      <c r="E47" s="7">
        <v>1.38</v>
      </c>
      <c r="F47" s="7">
        <v>0</v>
      </c>
      <c r="G47" s="8">
        <v>0</v>
      </c>
      <c r="H47" s="6">
        <v>1.121</v>
      </c>
      <c r="I47" s="6">
        <v>0.33800000000000002</v>
      </c>
      <c r="J47" s="6">
        <v>0</v>
      </c>
      <c r="K47" s="7">
        <v>2.04</v>
      </c>
      <c r="L47" s="7">
        <v>0</v>
      </c>
      <c r="M47" s="8">
        <v>0</v>
      </c>
      <c r="N47" s="9">
        <f t="shared" si="2"/>
        <v>-0.18399999999999994</v>
      </c>
      <c r="O47" s="9">
        <f t="shared" si="2"/>
        <v>0.22000000000000003</v>
      </c>
      <c r="P47" s="9">
        <f t="shared" si="2"/>
        <v>0</v>
      </c>
      <c r="Q47" s="10">
        <f t="shared" si="2"/>
        <v>0.66000000000000014</v>
      </c>
      <c r="R47" s="10">
        <f t="shared" si="2"/>
        <v>0</v>
      </c>
      <c r="S47" s="11">
        <f t="shared" si="2"/>
        <v>0</v>
      </c>
      <c r="T47" s="12">
        <f t="shared" si="3"/>
        <v>-0.1409961685823754</v>
      </c>
      <c r="U47" s="12">
        <f t="shared" si="3"/>
        <v>1.8644067796610173</v>
      </c>
      <c r="V47" s="12" t="str">
        <f t="shared" si="3"/>
        <v/>
      </c>
      <c r="W47" s="12">
        <f t="shared" si="3"/>
        <v>0.47826086956521752</v>
      </c>
      <c r="X47" s="12" t="str">
        <f t="shared" si="3"/>
        <v/>
      </c>
      <c r="Y47" s="13" t="str">
        <f t="shared" si="3"/>
        <v/>
      </c>
    </row>
    <row r="48" spans="1:25" x14ac:dyDescent="0.25">
      <c r="A48" s="5" t="s">
        <v>54</v>
      </c>
      <c r="B48" s="6">
        <v>0.13800000000000001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0.35599999999999998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2"/>
        <v>0.21799999999999997</v>
      </c>
      <c r="O48" s="9">
        <f t="shared" si="2"/>
        <v>0</v>
      </c>
      <c r="P48" s="9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12">
        <f t="shared" si="3"/>
        <v>1.5797101449275357</v>
      </c>
      <c r="U48" s="12" t="str">
        <f t="shared" si="3"/>
        <v/>
      </c>
      <c r="V48" s="12" t="str">
        <f t="shared" si="3"/>
        <v/>
      </c>
      <c r="W48" s="12" t="str">
        <f t="shared" si="3"/>
        <v/>
      </c>
      <c r="X48" s="12" t="str">
        <f t="shared" si="3"/>
        <v/>
      </c>
      <c r="Y48" s="13" t="str">
        <f t="shared" si="3"/>
        <v/>
      </c>
    </row>
    <row r="49" spans="1:25" x14ac:dyDescent="0.25">
      <c r="A49" s="5" t="s">
        <v>55</v>
      </c>
      <c r="B49" s="6">
        <v>1.1100000000000001</v>
      </c>
      <c r="C49" s="6">
        <v>0</v>
      </c>
      <c r="D49" s="6">
        <v>0</v>
      </c>
      <c r="E49" s="7">
        <v>1.38</v>
      </c>
      <c r="F49" s="7">
        <v>0</v>
      </c>
      <c r="G49" s="8">
        <v>0</v>
      </c>
      <c r="H49" s="6">
        <v>1.0009999999999999</v>
      </c>
      <c r="I49" s="6">
        <v>0</v>
      </c>
      <c r="J49" s="6">
        <v>0</v>
      </c>
      <c r="K49" s="7">
        <v>2.04</v>
      </c>
      <c r="L49" s="7">
        <v>0</v>
      </c>
      <c r="M49" s="8">
        <v>0</v>
      </c>
      <c r="N49" s="9">
        <f t="shared" si="2"/>
        <v>-0.10900000000000021</v>
      </c>
      <c r="O49" s="9">
        <f t="shared" si="2"/>
        <v>0</v>
      </c>
      <c r="P49" s="9">
        <f t="shared" si="2"/>
        <v>0</v>
      </c>
      <c r="Q49" s="10">
        <f t="shared" si="2"/>
        <v>0.66000000000000014</v>
      </c>
      <c r="R49" s="10">
        <f t="shared" si="2"/>
        <v>0</v>
      </c>
      <c r="S49" s="11">
        <f t="shared" si="2"/>
        <v>0</v>
      </c>
      <c r="T49" s="12">
        <f t="shared" si="3"/>
        <v>-9.8198198198198416E-2</v>
      </c>
      <c r="U49" s="12" t="str">
        <f t="shared" si="3"/>
        <v/>
      </c>
      <c r="V49" s="12" t="str">
        <f t="shared" si="3"/>
        <v/>
      </c>
      <c r="W49" s="12">
        <f t="shared" si="3"/>
        <v>0.47826086956521752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1.161</v>
      </c>
      <c r="C50" s="6">
        <v>0.105</v>
      </c>
      <c r="D50" s="6">
        <v>0</v>
      </c>
      <c r="E50" s="7">
        <v>1.38</v>
      </c>
      <c r="F50" s="7">
        <v>0</v>
      </c>
      <c r="G50" s="8">
        <v>0</v>
      </c>
      <c r="H50" s="6">
        <v>1.04</v>
      </c>
      <c r="I50" s="6">
        <v>0.33</v>
      </c>
      <c r="J50" s="6">
        <v>0</v>
      </c>
      <c r="K50" s="7">
        <v>2.04</v>
      </c>
      <c r="L50" s="7">
        <v>0</v>
      </c>
      <c r="M50" s="8">
        <v>0</v>
      </c>
      <c r="N50" s="9">
        <f t="shared" si="2"/>
        <v>-0.121</v>
      </c>
      <c r="O50" s="9">
        <f t="shared" si="2"/>
        <v>0.22500000000000003</v>
      </c>
      <c r="P50" s="9">
        <f t="shared" si="2"/>
        <v>0</v>
      </c>
      <c r="Q50" s="10">
        <f t="shared" si="2"/>
        <v>0.66000000000000014</v>
      </c>
      <c r="R50" s="10">
        <f t="shared" si="2"/>
        <v>0</v>
      </c>
      <c r="S50" s="11">
        <f t="shared" si="2"/>
        <v>0</v>
      </c>
      <c r="T50" s="12">
        <f t="shared" si="3"/>
        <v>-0.10422049956933677</v>
      </c>
      <c r="U50" s="12">
        <f t="shared" si="3"/>
        <v>2.1428571428571432</v>
      </c>
      <c r="V50" s="12" t="str">
        <f t="shared" si="3"/>
        <v/>
      </c>
      <c r="W50" s="12">
        <f t="shared" si="3"/>
        <v>0.47826086956521752</v>
      </c>
      <c r="X50" s="12" t="str">
        <f t="shared" si="3"/>
        <v/>
      </c>
      <c r="Y50" s="13" t="str">
        <f t="shared" si="3"/>
        <v/>
      </c>
    </row>
    <row r="51" spans="1:25" ht="30" x14ac:dyDescent="0.25">
      <c r="A51" s="5" t="s">
        <v>57</v>
      </c>
      <c r="B51" s="6">
        <v>0.10299999999999999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0.33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0.22700000000000004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2.2038834951456314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1.1259999999999999</v>
      </c>
      <c r="C52" s="6">
        <v>9.4E-2</v>
      </c>
      <c r="D52" s="6">
        <v>0</v>
      </c>
      <c r="E52" s="7">
        <v>9.5299999999999994</v>
      </c>
      <c r="F52" s="7">
        <v>0</v>
      </c>
      <c r="G52" s="8">
        <v>0</v>
      </c>
      <c r="H52" s="6">
        <v>1.014</v>
      </c>
      <c r="I52" s="6">
        <v>0.32200000000000001</v>
      </c>
      <c r="J52" s="6">
        <v>0</v>
      </c>
      <c r="K52" s="7">
        <v>10.19</v>
      </c>
      <c r="L52" s="7">
        <v>0</v>
      </c>
      <c r="M52" s="8">
        <v>0</v>
      </c>
      <c r="N52" s="9">
        <f t="shared" si="2"/>
        <v>-0.11199999999999988</v>
      </c>
      <c r="O52" s="9">
        <f t="shared" si="2"/>
        <v>0.22800000000000001</v>
      </c>
      <c r="P52" s="9">
        <f t="shared" si="2"/>
        <v>0</v>
      </c>
      <c r="Q52" s="10">
        <f t="shared" si="2"/>
        <v>0.66000000000000014</v>
      </c>
      <c r="R52" s="10">
        <f t="shared" si="2"/>
        <v>0</v>
      </c>
      <c r="S52" s="11">
        <f t="shared" si="2"/>
        <v>0</v>
      </c>
      <c r="T52" s="12">
        <f t="shared" si="3"/>
        <v>-9.9467140319715708E-2</v>
      </c>
      <c r="U52" s="12">
        <f t="shared" si="3"/>
        <v>2.4255319148936172</v>
      </c>
      <c r="V52" s="12" t="str">
        <f t="shared" si="3"/>
        <v/>
      </c>
      <c r="W52" s="12">
        <f t="shared" si="3"/>
        <v>6.9254984260230801E-2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5.8739999999999997</v>
      </c>
      <c r="C53" s="6">
        <v>0.47399999999999998</v>
      </c>
      <c r="D53" s="6">
        <v>6.6000000000000003E-2</v>
      </c>
      <c r="E53" s="7">
        <v>4.78</v>
      </c>
      <c r="F53" s="7">
        <v>1.39</v>
      </c>
      <c r="G53" s="8">
        <v>0.158</v>
      </c>
      <c r="H53" s="6">
        <v>3.5819999999999999</v>
      </c>
      <c r="I53" s="6">
        <v>0.60499999999999998</v>
      </c>
      <c r="J53" s="6">
        <v>0.29899999999999999</v>
      </c>
      <c r="K53" s="7">
        <v>5.45</v>
      </c>
      <c r="L53" s="7">
        <v>1.99</v>
      </c>
      <c r="M53" s="8">
        <v>0.128</v>
      </c>
      <c r="N53" s="9">
        <f t="shared" si="2"/>
        <v>-2.2919999999999998</v>
      </c>
      <c r="O53" s="9">
        <f t="shared" si="2"/>
        <v>0.13100000000000001</v>
      </c>
      <c r="P53" s="9">
        <f t="shared" si="2"/>
        <v>0.23299999999999998</v>
      </c>
      <c r="Q53" s="10">
        <f t="shared" si="2"/>
        <v>0.66999999999999993</v>
      </c>
      <c r="R53" s="10">
        <f t="shared" si="2"/>
        <v>0.60000000000000009</v>
      </c>
      <c r="S53" s="11">
        <f t="shared" si="2"/>
        <v>-0.03</v>
      </c>
      <c r="T53" s="12">
        <f t="shared" si="3"/>
        <v>-0.39019407558733399</v>
      </c>
      <c r="U53" s="12">
        <f t="shared" si="3"/>
        <v>0.2763713080168777</v>
      </c>
      <c r="V53" s="12">
        <f t="shared" si="3"/>
        <v>3.5303030303030303</v>
      </c>
      <c r="W53" s="12">
        <f t="shared" si="3"/>
        <v>0.14016736401673646</v>
      </c>
      <c r="X53" s="12">
        <f t="shared" si="3"/>
        <v>0.43165467625899301</v>
      </c>
      <c r="Y53" s="13">
        <f t="shared" si="3"/>
        <v>-0.189873417721519</v>
      </c>
    </row>
    <row r="54" spans="1:25" x14ac:dyDescent="0.25">
      <c r="A54" s="5" t="s">
        <v>60</v>
      </c>
      <c r="B54" s="6">
        <v>8.9550000000000001</v>
      </c>
      <c r="C54" s="6">
        <v>0.67600000000000005</v>
      </c>
      <c r="D54" s="6">
        <v>9.8000000000000004E-2</v>
      </c>
      <c r="E54" s="7">
        <v>30.62</v>
      </c>
      <c r="F54" s="7">
        <v>2.1800000000000002</v>
      </c>
      <c r="G54" s="8">
        <v>0.22600000000000001</v>
      </c>
      <c r="H54" s="6">
        <v>4.9790000000000001</v>
      </c>
      <c r="I54" s="6">
        <v>0.85699999999999998</v>
      </c>
      <c r="J54" s="6">
        <v>0.45500000000000002</v>
      </c>
      <c r="K54" s="7">
        <v>31.65</v>
      </c>
      <c r="L54" s="7">
        <v>3.11</v>
      </c>
      <c r="M54" s="8">
        <v>0.17199999999999999</v>
      </c>
      <c r="N54" s="9">
        <f t="shared" si="2"/>
        <v>-3.976</v>
      </c>
      <c r="O54" s="9">
        <f t="shared" si="2"/>
        <v>0.18099999999999994</v>
      </c>
      <c r="P54" s="9">
        <f t="shared" si="2"/>
        <v>0.35699999999999998</v>
      </c>
      <c r="Q54" s="10">
        <f t="shared" si="2"/>
        <v>1.0299999999999976</v>
      </c>
      <c r="R54" s="10">
        <f t="shared" si="2"/>
        <v>0.92999999999999972</v>
      </c>
      <c r="S54" s="11">
        <f t="shared" si="2"/>
        <v>-5.400000000000002E-2</v>
      </c>
      <c r="T54" s="12">
        <f t="shared" si="3"/>
        <v>-0.4439977666108319</v>
      </c>
      <c r="U54" s="12">
        <f t="shared" si="3"/>
        <v>0.2677514792899407</v>
      </c>
      <c r="V54" s="12">
        <f t="shared" si="3"/>
        <v>3.6428571428571432</v>
      </c>
      <c r="W54" s="12">
        <f t="shared" si="3"/>
        <v>3.3638145003265674E-2</v>
      </c>
      <c r="X54" s="12">
        <f t="shared" si="3"/>
        <v>0.42660550458715574</v>
      </c>
      <c r="Y54" s="13">
        <f t="shared" si="3"/>
        <v>-0.23893805309734517</v>
      </c>
    </row>
    <row r="55" spans="1:25" x14ac:dyDescent="0.25">
      <c r="A55" s="5" t="s">
        <v>61</v>
      </c>
      <c r="B55" s="6">
        <v>8.1389999999999993</v>
      </c>
      <c r="C55" s="6">
        <v>0.55300000000000005</v>
      </c>
      <c r="D55" s="6">
        <v>8.5999999999999993E-2</v>
      </c>
      <c r="E55" s="7">
        <v>73.13</v>
      </c>
      <c r="F55" s="7">
        <v>2.3199999999999998</v>
      </c>
      <c r="G55" s="8">
        <v>0.189</v>
      </c>
      <c r="H55" s="6">
        <v>3.9870000000000001</v>
      </c>
      <c r="I55" s="6">
        <v>0.79300000000000004</v>
      </c>
      <c r="J55" s="6">
        <v>0.51</v>
      </c>
      <c r="K55" s="7">
        <v>74.349999999999994</v>
      </c>
      <c r="L55" s="7">
        <v>3.41</v>
      </c>
      <c r="M55" s="8">
        <v>0.14199999999999999</v>
      </c>
      <c r="N55" s="9">
        <f t="shared" si="2"/>
        <v>-4.1519999999999992</v>
      </c>
      <c r="O55" s="9">
        <f t="shared" si="2"/>
        <v>0.24</v>
      </c>
      <c r="P55" s="9">
        <f t="shared" si="2"/>
        <v>0.42400000000000004</v>
      </c>
      <c r="Q55" s="10">
        <f t="shared" si="2"/>
        <v>1.2199999999999989</v>
      </c>
      <c r="R55" s="10">
        <f t="shared" si="2"/>
        <v>1.0900000000000003</v>
      </c>
      <c r="S55" s="11">
        <f t="shared" si="2"/>
        <v>-4.7000000000000014E-2</v>
      </c>
      <c r="T55" s="12">
        <f t="shared" si="3"/>
        <v>-0.5101363803907113</v>
      </c>
      <c r="U55" s="12">
        <f t="shared" si="3"/>
        <v>0.4339963833634719</v>
      </c>
      <c r="V55" s="12">
        <f t="shared" si="3"/>
        <v>4.9302325581395356</v>
      </c>
      <c r="W55" s="12">
        <f t="shared" si="3"/>
        <v>1.6682619991795322E-2</v>
      </c>
      <c r="X55" s="12">
        <f t="shared" si="3"/>
        <v>0.4698275862068968</v>
      </c>
      <c r="Y55" s="13">
        <f t="shared" si="3"/>
        <v>-0.24867724867724872</v>
      </c>
    </row>
    <row r="56" spans="1:25" x14ac:dyDescent="0.25">
      <c r="A56" s="5" t="s">
        <v>62</v>
      </c>
      <c r="B56" s="6">
        <v>1.2410000000000001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1.288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2"/>
        <v>4.6999999999999931E-2</v>
      </c>
      <c r="O56" s="9">
        <f t="shared" si="2"/>
        <v>0</v>
      </c>
      <c r="P56" s="9">
        <f t="shared" si="2"/>
        <v>0</v>
      </c>
      <c r="Q56" s="10">
        <f t="shared" si="2"/>
        <v>0</v>
      </c>
      <c r="R56" s="10">
        <f t="shared" si="2"/>
        <v>0</v>
      </c>
      <c r="S56" s="11">
        <f t="shared" si="2"/>
        <v>0</v>
      </c>
      <c r="T56" s="12">
        <f t="shared" si="3"/>
        <v>3.7872683319903233E-2</v>
      </c>
      <c r="U56" s="12" t="str">
        <f t="shared" si="3"/>
        <v/>
      </c>
      <c r="V56" s="12" t="str">
        <f t="shared" si="3"/>
        <v/>
      </c>
      <c r="W56" s="12" t="str">
        <f t="shared" si="3"/>
        <v/>
      </c>
      <c r="X56" s="12" t="str">
        <f t="shared" si="3"/>
        <v/>
      </c>
      <c r="Y56" s="13" t="str">
        <f t="shared" si="3"/>
        <v/>
      </c>
    </row>
    <row r="57" spans="1:25" x14ac:dyDescent="0.25">
      <c r="A57" s="5" t="s">
        <v>63</v>
      </c>
      <c r="B57" s="6">
        <v>1.4510000000000001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1.3939999999999999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2"/>
        <v>-5.7000000000000162E-2</v>
      </c>
      <c r="O57" s="9">
        <f t="shared" si="2"/>
        <v>0</v>
      </c>
      <c r="P57" s="9">
        <f t="shared" si="2"/>
        <v>0</v>
      </c>
      <c r="Q57" s="10">
        <f t="shared" si="2"/>
        <v>0</v>
      </c>
      <c r="R57" s="10">
        <f t="shared" si="2"/>
        <v>0</v>
      </c>
      <c r="S57" s="11">
        <f t="shared" si="2"/>
        <v>0</v>
      </c>
      <c r="T57" s="12">
        <f t="shared" si="3"/>
        <v>-3.9283252929014578E-2</v>
      </c>
      <c r="U57" s="12" t="str">
        <f t="shared" si="3"/>
        <v/>
      </c>
      <c r="V57" s="12" t="str">
        <f t="shared" si="3"/>
        <v/>
      </c>
      <c r="W57" s="12" t="str">
        <f t="shared" si="3"/>
        <v/>
      </c>
      <c r="X57" s="12" t="str">
        <f t="shared" si="3"/>
        <v/>
      </c>
      <c r="Y57" s="13" t="str">
        <f t="shared" si="3"/>
        <v/>
      </c>
    </row>
    <row r="58" spans="1:25" x14ac:dyDescent="0.25">
      <c r="A58" s="5" t="s">
        <v>64</v>
      </c>
      <c r="B58" s="6">
        <v>2.1539999999999999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1.837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2"/>
        <v>-0.31699999999999995</v>
      </c>
      <c r="O58" s="9">
        <f t="shared" si="2"/>
        <v>0</v>
      </c>
      <c r="P58" s="9">
        <f t="shared" si="2"/>
        <v>0</v>
      </c>
      <c r="Q58" s="10">
        <f t="shared" si="2"/>
        <v>0</v>
      </c>
      <c r="R58" s="10">
        <f t="shared" si="2"/>
        <v>0</v>
      </c>
      <c r="S58" s="11">
        <f t="shared" si="2"/>
        <v>0</v>
      </c>
      <c r="T58" s="12">
        <f t="shared" si="3"/>
        <v>-0.14716805942432687</v>
      </c>
      <c r="U58" s="12" t="str">
        <f t="shared" si="3"/>
        <v/>
      </c>
      <c r="V58" s="12" t="str">
        <f t="shared" si="3"/>
        <v/>
      </c>
      <c r="W58" s="12" t="str">
        <f t="shared" si="3"/>
        <v/>
      </c>
      <c r="X58" s="12" t="str">
        <f t="shared" si="3"/>
        <v/>
      </c>
      <c r="Y58" s="13" t="str">
        <f t="shared" si="3"/>
        <v/>
      </c>
    </row>
    <row r="59" spans="1:25" x14ac:dyDescent="0.25">
      <c r="A59" s="5" t="s">
        <v>65</v>
      </c>
      <c r="B59" s="6">
        <v>1.111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1.2270000000000001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0.1160000000000001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0.10441044104410446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21.423999999999999</v>
      </c>
      <c r="C60" s="6">
        <v>1.145</v>
      </c>
      <c r="D60" s="6">
        <v>0.67</v>
      </c>
      <c r="E60" s="7">
        <v>0</v>
      </c>
      <c r="F60" s="7">
        <v>0</v>
      </c>
      <c r="G60" s="8">
        <v>0</v>
      </c>
      <c r="H60" s="6">
        <v>13.744999999999999</v>
      </c>
      <c r="I60" s="6">
        <v>1.2889999999999999</v>
      </c>
      <c r="J60" s="6">
        <v>0.90200000000000002</v>
      </c>
      <c r="K60" s="7">
        <v>0</v>
      </c>
      <c r="L60" s="7">
        <v>0</v>
      </c>
      <c r="M60" s="8">
        <v>0</v>
      </c>
      <c r="N60" s="9">
        <f t="shared" si="2"/>
        <v>-7.6790000000000003</v>
      </c>
      <c r="O60" s="9">
        <f t="shared" si="2"/>
        <v>0.14399999999999991</v>
      </c>
      <c r="P60" s="9">
        <f t="shared" si="2"/>
        <v>0.23199999999999998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-0.35842979835698285</v>
      </c>
      <c r="U60" s="12">
        <f t="shared" si="3"/>
        <v>0.12576419213973788</v>
      </c>
      <c r="V60" s="12">
        <f t="shared" si="3"/>
        <v>0.34626865671641793</v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-0.97299999999999998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-0.97299999999999998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0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0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-0.77400000000000002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-0.77400000000000002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0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0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-0.97299999999999998</v>
      </c>
      <c r="C63" s="6">
        <v>0</v>
      </c>
      <c r="D63" s="6">
        <v>0</v>
      </c>
      <c r="E63" s="7">
        <v>0</v>
      </c>
      <c r="F63" s="7">
        <v>0</v>
      </c>
      <c r="G63" s="8">
        <v>0.247</v>
      </c>
      <c r="H63" s="6">
        <v>-0.97299999999999998</v>
      </c>
      <c r="I63" s="6">
        <v>0</v>
      </c>
      <c r="J63" s="6">
        <v>0</v>
      </c>
      <c r="K63" s="7">
        <v>0</v>
      </c>
      <c r="L63" s="7">
        <v>0</v>
      </c>
      <c r="M63" s="8">
        <v>0.317</v>
      </c>
      <c r="N63" s="9">
        <f t="shared" si="2"/>
        <v>0</v>
      </c>
      <c r="O63" s="9">
        <f t="shared" si="2"/>
        <v>0</v>
      </c>
      <c r="P63" s="9">
        <f t="shared" si="2"/>
        <v>0</v>
      </c>
      <c r="Q63" s="10">
        <f t="shared" si="2"/>
        <v>0</v>
      </c>
      <c r="R63" s="10">
        <f t="shared" si="2"/>
        <v>0</v>
      </c>
      <c r="S63" s="11">
        <f t="shared" si="2"/>
        <v>7.0000000000000007E-2</v>
      </c>
      <c r="T63" s="12">
        <f t="shared" si="3"/>
        <v>0</v>
      </c>
      <c r="U63" s="12" t="str">
        <f t="shared" si="3"/>
        <v/>
      </c>
      <c r="V63" s="12" t="str">
        <f t="shared" si="3"/>
        <v/>
      </c>
      <c r="W63" s="12" t="str">
        <f t="shared" si="3"/>
        <v/>
      </c>
      <c r="X63" s="12" t="str">
        <f t="shared" si="3"/>
        <v/>
      </c>
      <c r="Y63" s="13">
        <f t="shared" si="3"/>
        <v>0.2834008097165992</v>
      </c>
    </row>
    <row r="64" spans="1:25" x14ac:dyDescent="0.25">
      <c r="A64" s="5" t="s">
        <v>70</v>
      </c>
      <c r="B64" s="6">
        <v>-9.6449999999999996</v>
      </c>
      <c r="C64" s="6">
        <v>-1.0409999999999999</v>
      </c>
      <c r="D64" s="6">
        <v>-0.125</v>
      </c>
      <c r="E64" s="7">
        <v>0</v>
      </c>
      <c r="F64" s="7">
        <v>0</v>
      </c>
      <c r="G64" s="8">
        <v>0.247</v>
      </c>
      <c r="H64" s="6">
        <v>-9.6449999999999996</v>
      </c>
      <c r="I64" s="6">
        <v>-1.0409999999999999</v>
      </c>
      <c r="J64" s="6">
        <v>-0.125</v>
      </c>
      <c r="K64" s="7">
        <v>0</v>
      </c>
      <c r="L64" s="7">
        <v>0</v>
      </c>
      <c r="M64" s="8">
        <v>0.317</v>
      </c>
      <c r="N64" s="9">
        <f t="shared" si="2"/>
        <v>0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7.0000000000000007E-2</v>
      </c>
      <c r="T64" s="12">
        <f t="shared" si="3"/>
        <v>0</v>
      </c>
      <c r="U64" s="12">
        <f t="shared" si="3"/>
        <v>0</v>
      </c>
      <c r="V64" s="12">
        <f t="shared" si="3"/>
        <v>0</v>
      </c>
      <c r="W64" s="12" t="str">
        <f t="shared" si="3"/>
        <v/>
      </c>
      <c r="X64" s="12" t="str">
        <f t="shared" si="3"/>
        <v/>
      </c>
      <c r="Y64" s="13">
        <f t="shared" si="3"/>
        <v>0.2834008097165992</v>
      </c>
    </row>
    <row r="65" spans="1:25" x14ac:dyDescent="0.25">
      <c r="A65" s="5" t="s">
        <v>71</v>
      </c>
      <c r="B65" s="6">
        <v>-0.77400000000000002</v>
      </c>
      <c r="C65" s="6">
        <v>0</v>
      </c>
      <c r="D65" s="6">
        <v>0</v>
      </c>
      <c r="E65" s="7">
        <v>0</v>
      </c>
      <c r="F65" s="7">
        <v>0</v>
      </c>
      <c r="G65" s="8">
        <v>0.20100000000000001</v>
      </c>
      <c r="H65" s="6">
        <v>-0.77400000000000002</v>
      </c>
      <c r="I65" s="6">
        <v>0</v>
      </c>
      <c r="J65" s="6">
        <v>0</v>
      </c>
      <c r="K65" s="7">
        <v>0</v>
      </c>
      <c r="L65" s="7">
        <v>0</v>
      </c>
      <c r="M65" s="8">
        <v>0.27200000000000002</v>
      </c>
      <c r="N65" s="9">
        <f t="shared" si="2"/>
        <v>0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7.1000000000000008E-2</v>
      </c>
      <c r="T65" s="12">
        <f t="shared" si="3"/>
        <v>0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>
        <f t="shared" si="3"/>
        <v>0.3532338308457712</v>
      </c>
    </row>
    <row r="66" spans="1:25" x14ac:dyDescent="0.25">
      <c r="A66" s="5" t="s">
        <v>72</v>
      </c>
      <c r="B66" s="6">
        <v>-7.742</v>
      </c>
      <c r="C66" s="6">
        <v>-0.81499999999999995</v>
      </c>
      <c r="D66" s="6">
        <v>-9.9000000000000005E-2</v>
      </c>
      <c r="E66" s="7">
        <v>0</v>
      </c>
      <c r="F66" s="7">
        <v>0</v>
      </c>
      <c r="G66" s="8">
        <v>0.20100000000000001</v>
      </c>
      <c r="H66" s="6">
        <v>-7.742</v>
      </c>
      <c r="I66" s="6">
        <v>-0.81499999999999995</v>
      </c>
      <c r="J66" s="6">
        <v>-9.9000000000000005E-2</v>
      </c>
      <c r="K66" s="7">
        <v>0</v>
      </c>
      <c r="L66" s="7">
        <v>0</v>
      </c>
      <c r="M66" s="8">
        <v>0.27200000000000002</v>
      </c>
      <c r="N66" s="9">
        <f t="shared" si="2"/>
        <v>0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7.1000000000000008E-2</v>
      </c>
      <c r="T66" s="12">
        <f t="shared" si="3"/>
        <v>0</v>
      </c>
      <c r="U66" s="12">
        <f t="shared" si="3"/>
        <v>0</v>
      </c>
      <c r="V66" s="12">
        <f t="shared" si="3"/>
        <v>0</v>
      </c>
      <c r="W66" s="12" t="str">
        <f t="shared" si="3"/>
        <v/>
      </c>
      <c r="X66" s="12" t="str">
        <f t="shared" si="3"/>
        <v/>
      </c>
      <c r="Y66" s="13">
        <f t="shared" si="3"/>
        <v>0.3532338308457712</v>
      </c>
    </row>
    <row r="67" spans="1:25" x14ac:dyDescent="0.25">
      <c r="A67" s="5" t="s">
        <v>73</v>
      </c>
      <c r="B67" s="6">
        <v>-0.51500000000000001</v>
      </c>
      <c r="C67" s="6">
        <v>0</v>
      </c>
      <c r="D67" s="6">
        <v>0</v>
      </c>
      <c r="E67" s="7">
        <v>0</v>
      </c>
      <c r="F67" s="7">
        <v>0</v>
      </c>
      <c r="G67" s="8">
        <v>0.14199999999999999</v>
      </c>
      <c r="H67" s="6">
        <v>-0.51500000000000001</v>
      </c>
      <c r="I67" s="6">
        <v>0</v>
      </c>
      <c r="J67" s="6">
        <v>0</v>
      </c>
      <c r="K67" s="7">
        <v>0</v>
      </c>
      <c r="L67" s="7">
        <v>0</v>
      </c>
      <c r="M67" s="8">
        <v>0.21299999999999999</v>
      </c>
      <c r="N67" s="9">
        <f t="shared" si="2"/>
        <v>0</v>
      </c>
      <c r="O67" s="9">
        <f t="shared" si="2"/>
        <v>0</v>
      </c>
      <c r="P67" s="9">
        <f t="shared" si="2"/>
        <v>0</v>
      </c>
      <c r="Q67" s="10">
        <f t="shared" si="2"/>
        <v>0</v>
      </c>
      <c r="R67" s="10">
        <f t="shared" si="2"/>
        <v>0</v>
      </c>
      <c r="S67" s="11">
        <f t="shared" si="2"/>
        <v>7.1000000000000008E-2</v>
      </c>
      <c r="T67" s="12">
        <f t="shared" si="3"/>
        <v>0</v>
      </c>
      <c r="U67" s="12" t="str">
        <f t="shared" si="3"/>
        <v/>
      </c>
      <c r="V67" s="12" t="str">
        <f t="shared" si="3"/>
        <v/>
      </c>
      <c r="W67" s="12" t="str">
        <f t="shared" si="3"/>
        <v/>
      </c>
      <c r="X67" s="12" t="str">
        <f t="shared" si="3"/>
        <v/>
      </c>
      <c r="Y67" s="13">
        <f t="shared" si="3"/>
        <v>0.5</v>
      </c>
    </row>
    <row r="68" spans="1:25" x14ac:dyDescent="0.25">
      <c r="A68" s="5" t="s">
        <v>74</v>
      </c>
      <c r="B68" s="6">
        <v>-5.2869999999999999</v>
      </c>
      <c r="C68" s="6">
        <v>-0.51800000000000002</v>
      </c>
      <c r="D68" s="6">
        <v>-6.5000000000000002E-2</v>
      </c>
      <c r="E68" s="7">
        <v>0</v>
      </c>
      <c r="F68" s="7">
        <v>0</v>
      </c>
      <c r="G68" s="8">
        <v>0.14199999999999999</v>
      </c>
      <c r="H68" s="6">
        <v>-5.2869999999999999</v>
      </c>
      <c r="I68" s="6">
        <v>-0.51800000000000002</v>
      </c>
      <c r="J68" s="6">
        <v>-6.5000000000000002E-2</v>
      </c>
      <c r="K68" s="7">
        <v>0</v>
      </c>
      <c r="L68" s="7">
        <v>0</v>
      </c>
      <c r="M68" s="8">
        <v>0.21299999999999999</v>
      </c>
      <c r="N68" s="9">
        <f t="shared" si="2"/>
        <v>0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7.1000000000000008E-2</v>
      </c>
      <c r="T68" s="12">
        <f t="shared" si="3"/>
        <v>0</v>
      </c>
      <c r="U68" s="12">
        <f t="shared" si="3"/>
        <v>0</v>
      </c>
      <c r="V68" s="12">
        <f t="shared" si="3"/>
        <v>0</v>
      </c>
      <c r="W68" s="12" t="str">
        <f t="shared" si="3"/>
        <v/>
      </c>
      <c r="X68" s="12" t="str">
        <f t="shared" si="3"/>
        <v/>
      </c>
      <c r="Y68" s="13">
        <f t="shared" si="3"/>
        <v>0.5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26" sqref="D26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75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2.7919999999999998</v>
      </c>
      <c r="C5" s="6">
        <v>0</v>
      </c>
      <c r="D5" s="6">
        <v>0</v>
      </c>
      <c r="E5" s="7">
        <v>4.83</v>
      </c>
      <c r="F5" s="7">
        <v>0</v>
      </c>
      <c r="G5" s="8">
        <v>0</v>
      </c>
      <c r="H5" s="6">
        <v>2.2599999999999998</v>
      </c>
      <c r="I5" s="6">
        <v>0</v>
      </c>
      <c r="J5" s="6">
        <v>0</v>
      </c>
      <c r="K5" s="7">
        <v>9.17</v>
      </c>
      <c r="L5" s="7">
        <v>0</v>
      </c>
      <c r="M5" s="8">
        <v>0</v>
      </c>
      <c r="N5" s="9">
        <f t="shared" ref="N5:S36" si="0">H5-B5</f>
        <v>-0.53200000000000003</v>
      </c>
      <c r="O5" s="9">
        <f t="shared" si="0"/>
        <v>0</v>
      </c>
      <c r="P5" s="9">
        <f t="shared" si="0"/>
        <v>0</v>
      </c>
      <c r="Q5" s="10">
        <f t="shared" si="0"/>
        <v>4.34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-0.19054441260744992</v>
      </c>
      <c r="U5" s="12" t="str">
        <f t="shared" si="1"/>
        <v/>
      </c>
      <c r="V5" s="12" t="str">
        <f t="shared" si="1"/>
        <v/>
      </c>
      <c r="W5" s="12">
        <f t="shared" si="1"/>
        <v>0.89855072463768115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3.4009999999999998</v>
      </c>
      <c r="C6" s="6">
        <v>0.184</v>
      </c>
      <c r="D6" s="6">
        <v>0</v>
      </c>
      <c r="E6" s="7">
        <v>4.83</v>
      </c>
      <c r="F6" s="7">
        <v>0</v>
      </c>
      <c r="G6" s="8">
        <v>0</v>
      </c>
      <c r="H6" s="6">
        <v>2.4609999999999999</v>
      </c>
      <c r="I6" s="6">
        <v>1.0269999999999999</v>
      </c>
      <c r="J6" s="6">
        <v>0</v>
      </c>
      <c r="K6" s="7">
        <v>9.17</v>
      </c>
      <c r="L6" s="7">
        <v>0</v>
      </c>
      <c r="M6" s="8">
        <v>0</v>
      </c>
      <c r="N6" s="9">
        <f t="shared" si="0"/>
        <v>-0.94</v>
      </c>
      <c r="O6" s="9">
        <f t="shared" si="0"/>
        <v>0.84299999999999997</v>
      </c>
      <c r="P6" s="9">
        <f t="shared" si="0"/>
        <v>0</v>
      </c>
      <c r="Q6" s="10">
        <f t="shared" si="0"/>
        <v>4.34</v>
      </c>
      <c r="R6" s="10">
        <f t="shared" si="0"/>
        <v>0</v>
      </c>
      <c r="S6" s="11">
        <f t="shared" si="0"/>
        <v>0</v>
      </c>
      <c r="T6" s="12">
        <f t="shared" si="1"/>
        <v>-0.27638929726551009</v>
      </c>
      <c r="U6" s="12">
        <f t="shared" si="1"/>
        <v>4.5815217391304346</v>
      </c>
      <c r="V6" s="12" t="str">
        <f t="shared" si="1"/>
        <v/>
      </c>
      <c r="W6" s="12">
        <f t="shared" si="1"/>
        <v>0.89855072463768115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0.35499999999999998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1.113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0.75800000000000001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2.1352112676056341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2.7709999999999999</v>
      </c>
      <c r="C8" s="6">
        <v>0</v>
      </c>
      <c r="D8" s="6">
        <v>0</v>
      </c>
      <c r="E8" s="7">
        <v>4.43</v>
      </c>
      <c r="F8" s="7">
        <v>0</v>
      </c>
      <c r="G8" s="8">
        <v>0</v>
      </c>
      <c r="H8" s="6">
        <v>2.25</v>
      </c>
      <c r="I8" s="6">
        <v>0</v>
      </c>
      <c r="J8" s="6">
        <v>0</v>
      </c>
      <c r="K8" s="7">
        <v>8.77</v>
      </c>
      <c r="L8" s="7">
        <v>0</v>
      </c>
      <c r="M8" s="8">
        <v>0</v>
      </c>
      <c r="N8" s="9">
        <f t="shared" si="0"/>
        <v>-0.52099999999999991</v>
      </c>
      <c r="O8" s="9">
        <f t="shared" si="0"/>
        <v>0</v>
      </c>
      <c r="P8" s="9">
        <f t="shared" si="0"/>
        <v>0</v>
      </c>
      <c r="Q8" s="10">
        <f t="shared" si="0"/>
        <v>4.34</v>
      </c>
      <c r="R8" s="10">
        <f t="shared" si="0"/>
        <v>0</v>
      </c>
      <c r="S8" s="11">
        <f t="shared" si="0"/>
        <v>0</v>
      </c>
      <c r="T8" s="12">
        <f t="shared" si="1"/>
        <v>-0.18801876578852394</v>
      </c>
      <c r="U8" s="12" t="str">
        <f t="shared" si="1"/>
        <v/>
      </c>
      <c r="V8" s="12" t="str">
        <f t="shared" si="1"/>
        <v/>
      </c>
      <c r="W8" s="12">
        <f t="shared" si="1"/>
        <v>0.97968397291196396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3.335</v>
      </c>
      <c r="C9" s="6">
        <v>0.25600000000000001</v>
      </c>
      <c r="D9" s="6">
        <v>0</v>
      </c>
      <c r="E9" s="7">
        <v>4.43</v>
      </c>
      <c r="F9" s="7">
        <v>0</v>
      </c>
      <c r="G9" s="8">
        <v>0</v>
      </c>
      <c r="H9" s="6">
        <v>2.5179999999999998</v>
      </c>
      <c r="I9" s="6">
        <v>1.0660000000000001</v>
      </c>
      <c r="J9" s="6">
        <v>0</v>
      </c>
      <c r="K9" s="7">
        <v>8.77</v>
      </c>
      <c r="L9" s="7">
        <v>0</v>
      </c>
      <c r="M9" s="8">
        <v>0</v>
      </c>
      <c r="N9" s="9">
        <f t="shared" si="0"/>
        <v>-0.81700000000000017</v>
      </c>
      <c r="O9" s="9">
        <f t="shared" si="0"/>
        <v>0.81</v>
      </c>
      <c r="P9" s="9">
        <f t="shared" si="0"/>
        <v>0</v>
      </c>
      <c r="Q9" s="10">
        <f t="shared" si="0"/>
        <v>4.34</v>
      </c>
      <c r="R9" s="10">
        <f t="shared" si="0"/>
        <v>0</v>
      </c>
      <c r="S9" s="11">
        <f t="shared" si="0"/>
        <v>0</v>
      </c>
      <c r="T9" s="12">
        <f t="shared" si="1"/>
        <v>-0.24497751124437783</v>
      </c>
      <c r="U9" s="12">
        <f t="shared" si="1"/>
        <v>3.1640625</v>
      </c>
      <c r="V9" s="12" t="str">
        <f t="shared" si="1"/>
        <v/>
      </c>
      <c r="W9" s="12">
        <f t="shared" si="1"/>
        <v>0.97968397291196396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0.46200000000000002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1.133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0.67100000000000004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1.4523809523809521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2.528</v>
      </c>
      <c r="C11" s="6">
        <v>0.16600000000000001</v>
      </c>
      <c r="D11" s="6">
        <v>0</v>
      </c>
      <c r="E11" s="7">
        <v>24.58</v>
      </c>
      <c r="F11" s="7">
        <v>0</v>
      </c>
      <c r="G11" s="8">
        <v>0</v>
      </c>
      <c r="H11" s="6">
        <v>2.1259999999999999</v>
      </c>
      <c r="I11" s="6">
        <v>1.012</v>
      </c>
      <c r="J11" s="6">
        <v>0</v>
      </c>
      <c r="K11" s="7">
        <v>28.91</v>
      </c>
      <c r="L11" s="7">
        <v>0</v>
      </c>
      <c r="M11" s="8">
        <v>0</v>
      </c>
      <c r="N11" s="9">
        <f t="shared" si="0"/>
        <v>-0.40200000000000014</v>
      </c>
      <c r="O11" s="9">
        <f t="shared" si="0"/>
        <v>0.84599999999999997</v>
      </c>
      <c r="P11" s="9">
        <f t="shared" si="0"/>
        <v>0</v>
      </c>
      <c r="Q11" s="10">
        <f t="shared" si="0"/>
        <v>4.3300000000000018</v>
      </c>
      <c r="R11" s="10">
        <f t="shared" si="0"/>
        <v>0</v>
      </c>
      <c r="S11" s="11">
        <f t="shared" si="0"/>
        <v>0</v>
      </c>
      <c r="T11" s="12">
        <f t="shared" si="1"/>
        <v>-0.15901898734177222</v>
      </c>
      <c r="U11" s="12">
        <f t="shared" si="1"/>
        <v>5.0963855421686741</v>
      </c>
      <c r="V11" s="12" t="str">
        <f t="shared" si="1"/>
        <v/>
      </c>
      <c r="W11" s="12">
        <f t="shared" si="1"/>
        <v>0.17615947925142406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2.5760000000000001</v>
      </c>
      <c r="C12" s="6">
        <v>0.19400000000000001</v>
      </c>
      <c r="D12" s="6">
        <v>0</v>
      </c>
      <c r="E12" s="7">
        <v>59.18</v>
      </c>
      <c r="F12" s="7">
        <v>0</v>
      </c>
      <c r="G12" s="8">
        <v>0</v>
      </c>
      <c r="H12" s="6">
        <v>2.0939999999999999</v>
      </c>
      <c r="I12" s="6">
        <v>1.034</v>
      </c>
      <c r="J12" s="6">
        <v>0</v>
      </c>
      <c r="K12" s="7">
        <v>63.52</v>
      </c>
      <c r="L12" s="7">
        <v>0</v>
      </c>
      <c r="M12" s="8">
        <v>0</v>
      </c>
      <c r="N12" s="9">
        <f t="shared" si="0"/>
        <v>-0.48200000000000021</v>
      </c>
      <c r="O12" s="9">
        <f t="shared" si="0"/>
        <v>0.84000000000000008</v>
      </c>
      <c r="P12" s="9">
        <f t="shared" si="0"/>
        <v>0</v>
      </c>
      <c r="Q12" s="10">
        <f t="shared" si="0"/>
        <v>4.3400000000000034</v>
      </c>
      <c r="R12" s="10">
        <f t="shared" si="0"/>
        <v>0</v>
      </c>
      <c r="S12" s="11">
        <f t="shared" si="0"/>
        <v>0</v>
      </c>
      <c r="T12" s="12">
        <f t="shared" si="1"/>
        <v>-0.18711180124223614</v>
      </c>
      <c r="U12" s="12">
        <f t="shared" si="1"/>
        <v>4.3298969072164946</v>
      </c>
      <c r="V12" s="12" t="str">
        <f t="shared" si="1"/>
        <v/>
      </c>
      <c r="W12" s="12">
        <f t="shared" si="1"/>
        <v>7.3335586346738868E-2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2.0019999999999998</v>
      </c>
      <c r="C13" s="6">
        <v>0.104</v>
      </c>
      <c r="D13" s="6">
        <v>0</v>
      </c>
      <c r="E13" s="7">
        <v>206.18</v>
      </c>
      <c r="F13" s="7">
        <v>0</v>
      </c>
      <c r="G13" s="8">
        <v>0</v>
      </c>
      <c r="H13" s="6">
        <v>1.5569999999999999</v>
      </c>
      <c r="I13" s="6">
        <v>0.94499999999999995</v>
      </c>
      <c r="J13" s="6">
        <v>0</v>
      </c>
      <c r="K13" s="7">
        <v>210.52</v>
      </c>
      <c r="L13" s="7">
        <v>0</v>
      </c>
      <c r="M13" s="8">
        <v>0</v>
      </c>
      <c r="N13" s="9">
        <f t="shared" si="0"/>
        <v>-0.44499999999999984</v>
      </c>
      <c r="O13" s="9">
        <f t="shared" si="0"/>
        <v>0.84099999999999997</v>
      </c>
      <c r="P13" s="9">
        <f t="shared" si="0"/>
        <v>0</v>
      </c>
      <c r="Q13" s="10">
        <f t="shared" si="0"/>
        <v>4.3400000000000034</v>
      </c>
      <c r="R13" s="10">
        <f t="shared" si="0"/>
        <v>0</v>
      </c>
      <c r="S13" s="11">
        <f t="shared" si="0"/>
        <v>0</v>
      </c>
      <c r="T13" s="12">
        <f t="shared" si="1"/>
        <v>-0.22227772227772225</v>
      </c>
      <c r="U13" s="12">
        <f t="shared" si="1"/>
        <v>8.0865384615384617</v>
      </c>
      <c r="V13" s="12" t="str">
        <f t="shared" si="1"/>
        <v/>
      </c>
      <c r="W13" s="12">
        <f t="shared" si="1"/>
        <v>2.1049568338345148E-2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11.95</v>
      </c>
      <c r="C14" s="6">
        <v>0.98399999999999999</v>
      </c>
      <c r="D14" s="6">
        <v>0.124</v>
      </c>
      <c r="E14" s="7">
        <v>13.63</v>
      </c>
      <c r="F14" s="7">
        <v>1.46</v>
      </c>
      <c r="G14" s="8">
        <v>0.30399999999999999</v>
      </c>
      <c r="H14" s="6">
        <v>5.0789999999999997</v>
      </c>
      <c r="I14" s="6">
        <v>1.6830000000000001</v>
      </c>
      <c r="J14" s="6">
        <v>0.97299999999999998</v>
      </c>
      <c r="K14" s="7">
        <v>17.97</v>
      </c>
      <c r="L14" s="7">
        <v>2.89</v>
      </c>
      <c r="M14" s="8">
        <v>0.26100000000000001</v>
      </c>
      <c r="N14" s="9">
        <f t="shared" si="0"/>
        <v>-6.8709999999999996</v>
      </c>
      <c r="O14" s="9">
        <f t="shared" si="0"/>
        <v>0.69900000000000007</v>
      </c>
      <c r="P14" s="9">
        <f t="shared" si="0"/>
        <v>0.84899999999999998</v>
      </c>
      <c r="Q14" s="10">
        <f t="shared" si="0"/>
        <v>4.3399999999999981</v>
      </c>
      <c r="R14" s="10">
        <f t="shared" si="0"/>
        <v>1.4300000000000002</v>
      </c>
      <c r="S14" s="11">
        <f t="shared" si="0"/>
        <v>-4.2999999999999983E-2</v>
      </c>
      <c r="T14" s="12">
        <f t="shared" si="1"/>
        <v>-0.57497907949790794</v>
      </c>
      <c r="U14" s="12">
        <f t="shared" si="1"/>
        <v>0.71036585365853666</v>
      </c>
      <c r="V14" s="12">
        <f t="shared" si="1"/>
        <v>6.846774193548387</v>
      </c>
      <c r="W14" s="12">
        <f t="shared" si="1"/>
        <v>0.31841526045487889</v>
      </c>
      <c r="X14" s="12">
        <f t="shared" si="1"/>
        <v>0.97945205479452069</v>
      </c>
      <c r="Y14" s="13">
        <f t="shared" si="1"/>
        <v>-0.14144736842105254</v>
      </c>
    </row>
    <row r="15" spans="1:25" x14ac:dyDescent="0.25">
      <c r="A15" s="5" t="s">
        <v>21</v>
      </c>
      <c r="B15" s="6">
        <v>10.973000000000001</v>
      </c>
      <c r="C15" s="6">
        <v>0.77700000000000002</v>
      </c>
      <c r="D15" s="6">
        <v>9.1999999999999998E-2</v>
      </c>
      <c r="E15" s="7">
        <v>45.56</v>
      </c>
      <c r="F15" s="7">
        <v>2.09</v>
      </c>
      <c r="G15" s="8">
        <v>0.24099999999999999</v>
      </c>
      <c r="H15" s="6">
        <v>4.157</v>
      </c>
      <c r="I15" s="6">
        <v>1.4770000000000001</v>
      </c>
      <c r="J15" s="6">
        <v>0.94099999999999995</v>
      </c>
      <c r="K15" s="7">
        <v>49.9</v>
      </c>
      <c r="L15" s="7">
        <v>3.51</v>
      </c>
      <c r="M15" s="8">
        <v>0.20699999999999999</v>
      </c>
      <c r="N15" s="9">
        <f t="shared" si="0"/>
        <v>-6.8160000000000007</v>
      </c>
      <c r="O15" s="9">
        <f t="shared" si="0"/>
        <v>0.70000000000000007</v>
      </c>
      <c r="P15" s="9">
        <f t="shared" si="0"/>
        <v>0.84899999999999998</v>
      </c>
      <c r="Q15" s="10">
        <f t="shared" si="0"/>
        <v>4.3399999999999963</v>
      </c>
      <c r="R15" s="10">
        <f t="shared" si="0"/>
        <v>1.42</v>
      </c>
      <c r="S15" s="11">
        <f t="shared" si="0"/>
        <v>-3.4000000000000002E-2</v>
      </c>
      <c r="T15" s="12">
        <f t="shared" si="1"/>
        <v>-0.6211610316230749</v>
      </c>
      <c r="U15" s="12">
        <f t="shared" si="1"/>
        <v>0.90090090090090102</v>
      </c>
      <c r="V15" s="12">
        <f t="shared" si="1"/>
        <v>9.2282608695652169</v>
      </c>
      <c r="W15" s="12">
        <f t="shared" si="1"/>
        <v>9.5258999122036725E-2</v>
      </c>
      <c r="X15" s="12">
        <f t="shared" si="1"/>
        <v>0.67942583732057416</v>
      </c>
      <c r="Y15" s="13">
        <f t="shared" si="1"/>
        <v>-0.14107883817427391</v>
      </c>
    </row>
    <row r="16" spans="1:25" x14ac:dyDescent="0.25">
      <c r="A16" s="5" t="s">
        <v>22</v>
      </c>
      <c r="B16" s="6">
        <v>8.8680000000000003</v>
      </c>
      <c r="C16" s="6">
        <v>0.54700000000000004</v>
      </c>
      <c r="D16" s="6">
        <v>6.0999999999999999E-2</v>
      </c>
      <c r="E16" s="7">
        <v>115.85</v>
      </c>
      <c r="F16" s="7">
        <v>1.87</v>
      </c>
      <c r="G16" s="8">
        <v>0.183</v>
      </c>
      <c r="H16" s="6">
        <v>3.16</v>
      </c>
      <c r="I16" s="6">
        <v>1.2709999999999999</v>
      </c>
      <c r="J16" s="6">
        <v>0.91100000000000003</v>
      </c>
      <c r="K16" s="7">
        <v>120.19</v>
      </c>
      <c r="L16" s="7">
        <v>3.3</v>
      </c>
      <c r="M16" s="8">
        <v>0.16700000000000001</v>
      </c>
      <c r="N16" s="9">
        <f t="shared" si="0"/>
        <v>-5.7080000000000002</v>
      </c>
      <c r="O16" s="9">
        <f t="shared" si="0"/>
        <v>0.72399999999999987</v>
      </c>
      <c r="P16" s="9">
        <f t="shared" si="0"/>
        <v>0.85000000000000009</v>
      </c>
      <c r="Q16" s="10">
        <f t="shared" si="0"/>
        <v>4.3400000000000034</v>
      </c>
      <c r="R16" s="10">
        <f t="shared" si="0"/>
        <v>1.4299999999999997</v>
      </c>
      <c r="S16" s="11">
        <f t="shared" si="0"/>
        <v>-1.5999999999999986E-2</v>
      </c>
      <c r="T16" s="12">
        <f t="shared" si="1"/>
        <v>-0.64366260712674783</v>
      </c>
      <c r="U16" s="12">
        <f t="shared" si="1"/>
        <v>1.3235831809872027</v>
      </c>
      <c r="V16" s="12">
        <f t="shared" si="1"/>
        <v>13.934426229508198</v>
      </c>
      <c r="W16" s="12">
        <f t="shared" si="1"/>
        <v>3.7462235649546871E-2</v>
      </c>
      <c r="X16" s="12">
        <f t="shared" si="1"/>
        <v>0.7647058823529409</v>
      </c>
      <c r="Y16" s="13">
        <f t="shared" si="1"/>
        <v>-8.7431693989070913E-2</v>
      </c>
    </row>
    <row r="17" spans="1:25" x14ac:dyDescent="0.25">
      <c r="A17" s="5" t="s">
        <v>23</v>
      </c>
      <c r="B17" s="6">
        <v>1.6379999999999999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1.704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6.6000000000000059E-2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4.0293040293040372E-2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24</v>
      </c>
      <c r="B18" s="6">
        <v>2.3479999999999999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1.845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-0.50299999999999989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-0.21422487223168651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4.2930000000000001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2.6040000000000001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-1.6890000000000001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-0.39343116701607272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1.143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1.621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0.47799999999999998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0.41819772528433941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33.481000000000002</v>
      </c>
      <c r="C21" s="6">
        <v>1.0629999999999999</v>
      </c>
      <c r="D21" s="6">
        <v>0.13900000000000001</v>
      </c>
      <c r="E21" s="7">
        <v>0</v>
      </c>
      <c r="F21" s="7">
        <v>0</v>
      </c>
      <c r="G21" s="8">
        <v>0</v>
      </c>
      <c r="H21" s="6">
        <v>13.042</v>
      </c>
      <c r="I21" s="6">
        <v>1.7769999999999999</v>
      </c>
      <c r="J21" s="6">
        <v>0.98799999999999999</v>
      </c>
      <c r="K21" s="7">
        <v>0</v>
      </c>
      <c r="L21" s="7">
        <v>0</v>
      </c>
      <c r="M21" s="8">
        <v>0</v>
      </c>
      <c r="N21" s="9">
        <f t="shared" si="0"/>
        <v>-20.439</v>
      </c>
      <c r="O21" s="9">
        <f t="shared" si="0"/>
        <v>0.71399999999999997</v>
      </c>
      <c r="P21" s="9">
        <f t="shared" si="0"/>
        <v>0.84899999999999998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-0.61046563722708402</v>
      </c>
      <c r="U21" s="12">
        <f t="shared" si="1"/>
        <v>0.67168391345249301</v>
      </c>
      <c r="V21" s="12">
        <f t="shared" si="1"/>
        <v>6.1079136690647475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-0.70399999999999996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-0.70399999999999996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-0.626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-0.626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-0.70399999999999996</v>
      </c>
      <c r="C24" s="6">
        <v>0</v>
      </c>
      <c r="D24" s="6">
        <v>0</v>
      </c>
      <c r="E24" s="7">
        <v>0</v>
      </c>
      <c r="F24" s="7">
        <v>0</v>
      </c>
      <c r="G24" s="8">
        <v>0.13700000000000001</v>
      </c>
      <c r="H24" s="6">
        <v>-0.70399999999999996</v>
      </c>
      <c r="I24" s="6">
        <v>0</v>
      </c>
      <c r="J24" s="6">
        <v>0</v>
      </c>
      <c r="K24" s="7">
        <v>0</v>
      </c>
      <c r="L24" s="7">
        <v>0</v>
      </c>
      <c r="M24" s="8">
        <v>0.22900000000000001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9.1999999999999998E-2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0.67153284671532831</v>
      </c>
    </row>
    <row r="25" spans="1:25" x14ac:dyDescent="0.25">
      <c r="A25" s="5" t="s">
        <v>31</v>
      </c>
      <c r="B25" s="6">
        <v>-3.855</v>
      </c>
      <c r="C25" s="6">
        <v>-0.76600000000000001</v>
      </c>
      <c r="D25" s="6">
        <v>-0.107</v>
      </c>
      <c r="E25" s="7">
        <v>0</v>
      </c>
      <c r="F25" s="7">
        <v>0</v>
      </c>
      <c r="G25" s="8">
        <v>0.13700000000000001</v>
      </c>
      <c r="H25" s="6">
        <v>-3.855</v>
      </c>
      <c r="I25" s="6">
        <v>-0.76600000000000001</v>
      </c>
      <c r="J25" s="6">
        <v>-0.107</v>
      </c>
      <c r="K25" s="7">
        <v>0</v>
      </c>
      <c r="L25" s="7">
        <v>0</v>
      </c>
      <c r="M25" s="8">
        <v>0.22900000000000001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9.1999999999999998E-2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0.67153284671532831</v>
      </c>
    </row>
    <row r="26" spans="1:25" x14ac:dyDescent="0.25">
      <c r="A26" s="5" t="s">
        <v>32</v>
      </c>
      <c r="B26" s="6">
        <v>-0.626</v>
      </c>
      <c r="C26" s="6">
        <v>0</v>
      </c>
      <c r="D26" s="6">
        <v>0</v>
      </c>
      <c r="E26" s="7">
        <v>0</v>
      </c>
      <c r="F26" s="7">
        <v>0</v>
      </c>
      <c r="G26" s="8">
        <v>0.13100000000000001</v>
      </c>
      <c r="H26" s="6">
        <v>-0.626</v>
      </c>
      <c r="I26" s="6">
        <v>0</v>
      </c>
      <c r="J26" s="6">
        <v>0</v>
      </c>
      <c r="K26" s="7">
        <v>0</v>
      </c>
      <c r="L26" s="7">
        <v>0</v>
      </c>
      <c r="M26" s="8">
        <v>0.223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9.1999999999999998E-2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0.70229007633587792</v>
      </c>
    </row>
    <row r="27" spans="1:25" x14ac:dyDescent="0.25">
      <c r="A27" s="5" t="s">
        <v>33</v>
      </c>
      <c r="B27" s="6">
        <v>-3.4460000000000002</v>
      </c>
      <c r="C27" s="6">
        <v>-0.67800000000000005</v>
      </c>
      <c r="D27" s="6">
        <v>-9.4E-2</v>
      </c>
      <c r="E27" s="7">
        <v>0</v>
      </c>
      <c r="F27" s="7">
        <v>0</v>
      </c>
      <c r="G27" s="8">
        <v>0.13100000000000001</v>
      </c>
      <c r="H27" s="6">
        <v>-3.4460000000000002</v>
      </c>
      <c r="I27" s="6">
        <v>-0.67800000000000005</v>
      </c>
      <c r="J27" s="6">
        <v>-9.4E-2</v>
      </c>
      <c r="K27" s="7">
        <v>0</v>
      </c>
      <c r="L27" s="7">
        <v>0</v>
      </c>
      <c r="M27" s="8">
        <v>0.223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9.1999999999999998E-2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0.70229007633587792</v>
      </c>
    </row>
    <row r="28" spans="1:25" x14ac:dyDescent="0.25">
      <c r="A28" s="5" t="s">
        <v>34</v>
      </c>
      <c r="B28" s="6">
        <v>-0.43099999999999999</v>
      </c>
      <c r="C28" s="6">
        <v>0</v>
      </c>
      <c r="D28" s="6">
        <v>0</v>
      </c>
      <c r="E28" s="7">
        <v>122.46</v>
      </c>
      <c r="F28" s="7">
        <v>0</v>
      </c>
      <c r="G28" s="8">
        <v>9.9000000000000005E-2</v>
      </c>
      <c r="H28" s="6">
        <v>-0.43099999999999999</v>
      </c>
      <c r="I28" s="6">
        <v>0</v>
      </c>
      <c r="J28" s="6">
        <v>0</v>
      </c>
      <c r="K28" s="7">
        <v>126.8</v>
      </c>
      <c r="L28" s="7">
        <v>0</v>
      </c>
      <c r="M28" s="8">
        <v>0.191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4.3400000000000034</v>
      </c>
      <c r="R28" s="10">
        <f t="shared" si="0"/>
        <v>0</v>
      </c>
      <c r="S28" s="11">
        <f t="shared" si="0"/>
        <v>9.1999999999999998E-2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3.5440143720398609E-2</v>
      </c>
      <c r="X28" s="12" t="str">
        <f t="shared" si="1"/>
        <v/>
      </c>
      <c r="Y28" s="13">
        <f t="shared" si="1"/>
        <v>0.92929292929292928</v>
      </c>
    </row>
    <row r="29" spans="1:25" x14ac:dyDescent="0.25">
      <c r="A29" s="5" t="s">
        <v>35</v>
      </c>
      <c r="B29" s="6">
        <v>-2.4420000000000002</v>
      </c>
      <c r="C29" s="6">
        <v>-0.45300000000000001</v>
      </c>
      <c r="D29" s="6">
        <v>-5.8999999999999997E-2</v>
      </c>
      <c r="E29" s="7">
        <v>122.46</v>
      </c>
      <c r="F29" s="7">
        <v>0</v>
      </c>
      <c r="G29" s="8">
        <v>9.9000000000000005E-2</v>
      </c>
      <c r="H29" s="6">
        <v>-2.4420000000000002</v>
      </c>
      <c r="I29" s="6">
        <v>-0.45300000000000001</v>
      </c>
      <c r="J29" s="6">
        <v>-5.8999999999999997E-2</v>
      </c>
      <c r="K29" s="7">
        <v>126.8</v>
      </c>
      <c r="L29" s="7">
        <v>0</v>
      </c>
      <c r="M29" s="8">
        <v>0.191</v>
      </c>
      <c r="N29" s="9">
        <f t="shared" si="0"/>
        <v>0</v>
      </c>
      <c r="O29" s="9">
        <f t="shared" si="0"/>
        <v>0</v>
      </c>
      <c r="P29" s="9">
        <f t="shared" si="0"/>
        <v>0</v>
      </c>
      <c r="Q29" s="10">
        <f t="shared" si="0"/>
        <v>4.3400000000000034</v>
      </c>
      <c r="R29" s="10">
        <f t="shared" si="0"/>
        <v>0</v>
      </c>
      <c r="S29" s="11">
        <f t="shared" si="0"/>
        <v>9.1999999999999998E-2</v>
      </c>
      <c r="T29" s="12">
        <f t="shared" si="1"/>
        <v>0</v>
      </c>
      <c r="U29" s="12">
        <f t="shared" si="1"/>
        <v>0</v>
      </c>
      <c r="V29" s="12">
        <f t="shared" si="1"/>
        <v>0</v>
      </c>
      <c r="W29" s="12">
        <f t="shared" si="1"/>
        <v>3.5440143720398609E-2</v>
      </c>
      <c r="X29" s="12" t="str">
        <f t="shared" si="1"/>
        <v/>
      </c>
      <c r="Y29" s="13">
        <f t="shared" si="1"/>
        <v>0.92929292929292928</v>
      </c>
    </row>
    <row r="30" spans="1:25" x14ac:dyDescent="0.25">
      <c r="A30" s="5" t="s">
        <v>36</v>
      </c>
      <c r="B30" s="6">
        <v>1.784</v>
      </c>
      <c r="C30" s="6">
        <v>0</v>
      </c>
      <c r="D30" s="6">
        <v>0</v>
      </c>
      <c r="E30" s="7">
        <v>3.09</v>
      </c>
      <c r="F30" s="7">
        <v>0</v>
      </c>
      <c r="G30" s="8">
        <v>0</v>
      </c>
      <c r="H30" s="6">
        <v>1.444</v>
      </c>
      <c r="I30" s="6">
        <v>0</v>
      </c>
      <c r="J30" s="6">
        <v>0</v>
      </c>
      <c r="K30" s="7">
        <v>5.86</v>
      </c>
      <c r="L30" s="7">
        <v>0</v>
      </c>
      <c r="M30" s="8">
        <v>0</v>
      </c>
      <c r="N30" s="9">
        <f t="shared" si="0"/>
        <v>-0.34000000000000008</v>
      </c>
      <c r="O30" s="9">
        <f t="shared" si="0"/>
        <v>0</v>
      </c>
      <c r="P30" s="9">
        <f t="shared" si="0"/>
        <v>0</v>
      </c>
      <c r="Q30" s="10">
        <f t="shared" si="0"/>
        <v>2.7700000000000005</v>
      </c>
      <c r="R30" s="10">
        <f t="shared" si="0"/>
        <v>0</v>
      </c>
      <c r="S30" s="11">
        <f t="shared" si="0"/>
        <v>0</v>
      </c>
      <c r="T30" s="12">
        <f t="shared" si="1"/>
        <v>-0.1905829596412556</v>
      </c>
      <c r="U30" s="12" t="str">
        <f t="shared" si="1"/>
        <v/>
      </c>
      <c r="V30" s="12" t="str">
        <f t="shared" si="1"/>
        <v/>
      </c>
      <c r="W30" s="12">
        <f t="shared" si="1"/>
        <v>0.89644012944983831</v>
      </c>
      <c r="X30" s="12" t="str">
        <f t="shared" si="1"/>
        <v/>
      </c>
      <c r="Y30" s="13" t="str">
        <f t="shared" si="1"/>
        <v/>
      </c>
    </row>
    <row r="31" spans="1:25" x14ac:dyDescent="0.25">
      <c r="A31" s="5" t="s">
        <v>37</v>
      </c>
      <c r="B31" s="6">
        <v>2.1739999999999999</v>
      </c>
      <c r="C31" s="6">
        <v>0.11799999999999999</v>
      </c>
      <c r="D31" s="6">
        <v>0</v>
      </c>
      <c r="E31" s="7">
        <v>3.09</v>
      </c>
      <c r="F31" s="7">
        <v>0</v>
      </c>
      <c r="G31" s="8">
        <v>0</v>
      </c>
      <c r="H31" s="6">
        <v>1.573</v>
      </c>
      <c r="I31" s="6">
        <v>0.65600000000000003</v>
      </c>
      <c r="J31" s="6">
        <v>0</v>
      </c>
      <c r="K31" s="7">
        <v>5.86</v>
      </c>
      <c r="L31" s="7">
        <v>0</v>
      </c>
      <c r="M31" s="8">
        <v>0</v>
      </c>
      <c r="N31" s="9">
        <f t="shared" si="0"/>
        <v>-0.60099999999999998</v>
      </c>
      <c r="O31" s="9">
        <f t="shared" si="0"/>
        <v>0.53800000000000003</v>
      </c>
      <c r="P31" s="9">
        <f t="shared" si="0"/>
        <v>0</v>
      </c>
      <c r="Q31" s="10">
        <f t="shared" si="0"/>
        <v>2.7700000000000005</v>
      </c>
      <c r="R31" s="10">
        <f t="shared" si="0"/>
        <v>0</v>
      </c>
      <c r="S31" s="11">
        <f t="shared" si="0"/>
        <v>0</v>
      </c>
      <c r="T31" s="12">
        <f t="shared" si="1"/>
        <v>-0.27644894204231829</v>
      </c>
      <c r="U31" s="12">
        <f t="shared" si="1"/>
        <v>4.5593220338983054</v>
      </c>
      <c r="V31" s="12" t="str">
        <f t="shared" si="1"/>
        <v/>
      </c>
      <c r="W31" s="12">
        <f t="shared" si="1"/>
        <v>0.89644012944983831</v>
      </c>
      <c r="X31" s="12" t="str">
        <f t="shared" si="1"/>
        <v/>
      </c>
      <c r="Y31" s="13" t="str">
        <f t="shared" si="1"/>
        <v/>
      </c>
    </row>
    <row r="32" spans="1:25" x14ac:dyDescent="0.25">
      <c r="A32" s="5" t="s">
        <v>38</v>
      </c>
      <c r="B32" s="6">
        <v>0.22700000000000001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0.71099999999999997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0.48399999999999999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2.1321585903083697</v>
      </c>
      <c r="U32" s="12" t="str">
        <f t="shared" si="1"/>
        <v/>
      </c>
      <c r="V32" s="12" t="str">
        <f t="shared" si="1"/>
        <v/>
      </c>
      <c r="W32" s="12" t="str">
        <f t="shared" si="1"/>
        <v/>
      </c>
      <c r="X32" s="12" t="str">
        <f t="shared" si="1"/>
        <v/>
      </c>
      <c r="Y32" s="13" t="str">
        <f t="shared" si="1"/>
        <v/>
      </c>
    </row>
    <row r="33" spans="1:25" x14ac:dyDescent="0.25">
      <c r="A33" s="5" t="s">
        <v>39</v>
      </c>
      <c r="B33" s="6">
        <v>1.7709999999999999</v>
      </c>
      <c r="C33" s="6">
        <v>0</v>
      </c>
      <c r="D33" s="6">
        <v>0</v>
      </c>
      <c r="E33" s="7">
        <v>2.83</v>
      </c>
      <c r="F33" s="7">
        <v>0</v>
      </c>
      <c r="G33" s="8">
        <v>0</v>
      </c>
      <c r="H33" s="6">
        <v>1.4379999999999999</v>
      </c>
      <c r="I33" s="6">
        <v>0</v>
      </c>
      <c r="J33" s="6">
        <v>0</v>
      </c>
      <c r="K33" s="7">
        <v>5.61</v>
      </c>
      <c r="L33" s="7">
        <v>0</v>
      </c>
      <c r="M33" s="8">
        <v>0</v>
      </c>
      <c r="N33" s="9">
        <f t="shared" si="0"/>
        <v>-0.33299999999999996</v>
      </c>
      <c r="O33" s="9">
        <f t="shared" si="0"/>
        <v>0</v>
      </c>
      <c r="P33" s="9">
        <f t="shared" si="0"/>
        <v>0</v>
      </c>
      <c r="Q33" s="10">
        <f t="shared" si="0"/>
        <v>2.7800000000000002</v>
      </c>
      <c r="R33" s="10">
        <f t="shared" si="0"/>
        <v>0</v>
      </c>
      <c r="S33" s="11">
        <f t="shared" si="0"/>
        <v>0</v>
      </c>
      <c r="T33" s="12">
        <f t="shared" si="1"/>
        <v>-0.18802936194240538</v>
      </c>
      <c r="U33" s="12" t="str">
        <f t="shared" si="1"/>
        <v/>
      </c>
      <c r="V33" s="12" t="str">
        <f t="shared" si="1"/>
        <v/>
      </c>
      <c r="W33" s="12">
        <f t="shared" si="1"/>
        <v>0.9823321554770319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2.1320000000000001</v>
      </c>
      <c r="C34" s="6">
        <v>0.16400000000000001</v>
      </c>
      <c r="D34" s="6">
        <v>0</v>
      </c>
      <c r="E34" s="7">
        <v>2.83</v>
      </c>
      <c r="F34" s="7">
        <v>0</v>
      </c>
      <c r="G34" s="8">
        <v>0</v>
      </c>
      <c r="H34" s="6">
        <v>1.609</v>
      </c>
      <c r="I34" s="6">
        <v>0.68100000000000005</v>
      </c>
      <c r="J34" s="6">
        <v>0</v>
      </c>
      <c r="K34" s="7">
        <v>5.61</v>
      </c>
      <c r="L34" s="7">
        <v>0</v>
      </c>
      <c r="M34" s="8">
        <v>0</v>
      </c>
      <c r="N34" s="9">
        <f t="shared" si="0"/>
        <v>-0.52300000000000013</v>
      </c>
      <c r="O34" s="9">
        <f t="shared" si="0"/>
        <v>0.51700000000000002</v>
      </c>
      <c r="P34" s="9">
        <f t="shared" si="0"/>
        <v>0</v>
      </c>
      <c r="Q34" s="10">
        <f t="shared" si="0"/>
        <v>2.7800000000000002</v>
      </c>
      <c r="R34" s="10">
        <f t="shared" si="0"/>
        <v>0</v>
      </c>
      <c r="S34" s="11">
        <f t="shared" si="0"/>
        <v>0</v>
      </c>
      <c r="T34" s="12">
        <f t="shared" si="1"/>
        <v>-0.24530956848030028</v>
      </c>
      <c r="U34" s="12">
        <f t="shared" si="1"/>
        <v>3.1524390243902438</v>
      </c>
      <c r="V34" s="12" t="str">
        <f t="shared" si="1"/>
        <v/>
      </c>
      <c r="W34" s="12">
        <f t="shared" si="1"/>
        <v>0.9823321554770319</v>
      </c>
      <c r="X34" s="12" t="str">
        <f t="shared" si="1"/>
        <v/>
      </c>
      <c r="Y34" s="13" t="str">
        <f t="shared" si="1"/>
        <v/>
      </c>
    </row>
    <row r="35" spans="1:25" ht="30" x14ac:dyDescent="0.25">
      <c r="A35" s="5" t="s">
        <v>41</v>
      </c>
      <c r="B35" s="6">
        <v>0.29499999999999998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0.72399999999999998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0.42899999999999999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1.4542372881355932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1.6160000000000001</v>
      </c>
      <c r="C36" s="6">
        <v>0.106</v>
      </c>
      <c r="D36" s="6">
        <v>0</v>
      </c>
      <c r="E36" s="7">
        <v>15.71</v>
      </c>
      <c r="F36" s="7">
        <v>0</v>
      </c>
      <c r="G36" s="8">
        <v>0</v>
      </c>
      <c r="H36" s="6">
        <v>1.359</v>
      </c>
      <c r="I36" s="6">
        <v>0.64700000000000002</v>
      </c>
      <c r="J36" s="6">
        <v>0</v>
      </c>
      <c r="K36" s="7">
        <v>18.48</v>
      </c>
      <c r="L36" s="7">
        <v>0</v>
      </c>
      <c r="M36" s="8">
        <v>0</v>
      </c>
      <c r="N36" s="9">
        <f t="shared" si="0"/>
        <v>-0.25700000000000012</v>
      </c>
      <c r="O36" s="9">
        <f t="shared" si="0"/>
        <v>0.54100000000000004</v>
      </c>
      <c r="P36" s="9">
        <f t="shared" si="0"/>
        <v>0</v>
      </c>
      <c r="Q36" s="10">
        <f t="shared" si="0"/>
        <v>2.7699999999999996</v>
      </c>
      <c r="R36" s="10">
        <f t="shared" si="0"/>
        <v>0</v>
      </c>
      <c r="S36" s="11">
        <f t="shared" si="0"/>
        <v>0</v>
      </c>
      <c r="T36" s="12">
        <f t="shared" si="1"/>
        <v>-0.15903465346534662</v>
      </c>
      <c r="U36" s="12">
        <f t="shared" si="1"/>
        <v>5.1037735849056611</v>
      </c>
      <c r="V36" s="12" t="str">
        <f t="shared" si="1"/>
        <v/>
      </c>
      <c r="W36" s="12">
        <f t="shared" si="1"/>
        <v>0.17632081476766381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7.6379999999999999</v>
      </c>
      <c r="C37" s="6">
        <v>0.629</v>
      </c>
      <c r="D37" s="6">
        <v>7.9000000000000001E-2</v>
      </c>
      <c r="E37" s="7">
        <v>8.7100000000000009</v>
      </c>
      <c r="F37" s="7">
        <v>0.93</v>
      </c>
      <c r="G37" s="8">
        <v>0.19400000000000001</v>
      </c>
      <c r="H37" s="6">
        <v>3.246</v>
      </c>
      <c r="I37" s="6">
        <v>1.0760000000000001</v>
      </c>
      <c r="J37" s="6">
        <v>0.622</v>
      </c>
      <c r="K37" s="7">
        <v>11.49</v>
      </c>
      <c r="L37" s="7">
        <v>1.85</v>
      </c>
      <c r="M37" s="8">
        <v>0.16700000000000001</v>
      </c>
      <c r="N37" s="9">
        <f t="shared" ref="N37:S68" si="2">H37-B37</f>
        <v>-4.3919999999999995</v>
      </c>
      <c r="O37" s="9">
        <f t="shared" si="2"/>
        <v>0.44700000000000006</v>
      </c>
      <c r="P37" s="9">
        <f t="shared" si="2"/>
        <v>0.54300000000000004</v>
      </c>
      <c r="Q37" s="10">
        <f t="shared" si="2"/>
        <v>2.7799999999999994</v>
      </c>
      <c r="R37" s="10">
        <f t="shared" si="2"/>
        <v>0.92</v>
      </c>
      <c r="S37" s="11">
        <f t="shared" si="2"/>
        <v>-2.6999999999999996E-2</v>
      </c>
      <c r="T37" s="12">
        <f t="shared" ref="T37:Y68" si="3">IF(B37,H37/B37-1,"")</f>
        <v>-0.57501963864886096</v>
      </c>
      <c r="U37" s="12">
        <f t="shared" si="3"/>
        <v>0.71065182829888718</v>
      </c>
      <c r="V37" s="12">
        <f t="shared" si="3"/>
        <v>6.8734177215189876</v>
      </c>
      <c r="W37" s="12">
        <f t="shared" si="3"/>
        <v>0.31917336394948315</v>
      </c>
      <c r="X37" s="12">
        <f t="shared" si="3"/>
        <v>0.989247311827957</v>
      </c>
      <c r="Y37" s="13">
        <f t="shared" si="3"/>
        <v>-0.13917525773195871</v>
      </c>
    </row>
    <row r="38" spans="1:25" x14ac:dyDescent="0.25">
      <c r="A38" s="5" t="s">
        <v>44</v>
      </c>
      <c r="B38" s="6">
        <v>1.0469999999999999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1.089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4.2000000000000037E-2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4.0114613180515901E-2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1.5009999999999999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1.179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2"/>
        <v>-0.32199999999999984</v>
      </c>
      <c r="O39" s="9">
        <f t="shared" si="2"/>
        <v>0</v>
      </c>
      <c r="P39" s="9">
        <f t="shared" si="2"/>
        <v>0</v>
      </c>
      <c r="Q39" s="10">
        <f t="shared" si="2"/>
        <v>0</v>
      </c>
      <c r="R39" s="10">
        <f t="shared" si="2"/>
        <v>0</v>
      </c>
      <c r="S39" s="11">
        <f t="shared" si="2"/>
        <v>0</v>
      </c>
      <c r="T39" s="12">
        <f t="shared" si="3"/>
        <v>-0.21452365089940029</v>
      </c>
      <c r="U39" s="12" t="str">
        <f t="shared" si="3"/>
        <v/>
      </c>
      <c r="V39" s="12" t="str">
        <f t="shared" si="3"/>
        <v/>
      </c>
      <c r="W39" s="12" t="str">
        <f t="shared" si="3"/>
        <v/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2.7440000000000002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1.6639999999999999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2"/>
        <v>-1.0800000000000003</v>
      </c>
      <c r="O40" s="9">
        <f t="shared" si="2"/>
        <v>0</v>
      </c>
      <c r="P40" s="9">
        <f t="shared" si="2"/>
        <v>0</v>
      </c>
      <c r="Q40" s="10">
        <f t="shared" si="2"/>
        <v>0</v>
      </c>
      <c r="R40" s="10">
        <f t="shared" si="2"/>
        <v>0</v>
      </c>
      <c r="S40" s="11">
        <f t="shared" si="2"/>
        <v>0</v>
      </c>
      <c r="T40" s="12">
        <f t="shared" si="3"/>
        <v>-0.39358600583090386</v>
      </c>
      <c r="U40" s="12" t="str">
        <f t="shared" si="3"/>
        <v/>
      </c>
      <c r="V40" s="12" t="str">
        <f t="shared" si="3"/>
        <v/>
      </c>
      <c r="W40" s="12" t="str">
        <f t="shared" si="3"/>
        <v/>
      </c>
      <c r="X40" s="12" t="str">
        <f t="shared" si="3"/>
        <v/>
      </c>
      <c r="Y40" s="13" t="str">
        <f t="shared" si="3"/>
        <v/>
      </c>
    </row>
    <row r="41" spans="1:25" x14ac:dyDescent="0.25">
      <c r="A41" s="5" t="s">
        <v>47</v>
      </c>
      <c r="B41" s="6">
        <v>0.73099999999999998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1.036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0.30500000000000005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0.41723666210670318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21.399000000000001</v>
      </c>
      <c r="C42" s="6">
        <v>0.67900000000000005</v>
      </c>
      <c r="D42" s="6">
        <v>8.8999999999999996E-2</v>
      </c>
      <c r="E42" s="7">
        <v>0</v>
      </c>
      <c r="F42" s="7">
        <v>0</v>
      </c>
      <c r="G42" s="8">
        <v>0</v>
      </c>
      <c r="H42" s="6">
        <v>8.3360000000000003</v>
      </c>
      <c r="I42" s="6">
        <v>1.1359999999999999</v>
      </c>
      <c r="J42" s="6">
        <v>0.63100000000000001</v>
      </c>
      <c r="K42" s="7">
        <v>0</v>
      </c>
      <c r="L42" s="7">
        <v>0</v>
      </c>
      <c r="M42" s="8">
        <v>0</v>
      </c>
      <c r="N42" s="9">
        <f t="shared" si="2"/>
        <v>-13.063000000000001</v>
      </c>
      <c r="O42" s="9">
        <f t="shared" si="2"/>
        <v>0.45699999999999985</v>
      </c>
      <c r="P42" s="9">
        <f t="shared" si="2"/>
        <v>0.54200000000000004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-0.61044908640590689</v>
      </c>
      <c r="U42" s="12">
        <f t="shared" si="3"/>
        <v>0.67304860088365226</v>
      </c>
      <c r="V42" s="12">
        <f t="shared" si="3"/>
        <v>6.0898876404494384</v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-0.70399999999999996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-0.70399999999999996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0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-0.70399999999999996</v>
      </c>
      <c r="C44" s="6">
        <v>0</v>
      </c>
      <c r="D44" s="6">
        <v>0</v>
      </c>
      <c r="E44" s="7">
        <v>0</v>
      </c>
      <c r="F44" s="7">
        <v>0</v>
      </c>
      <c r="G44" s="8">
        <v>0.13700000000000001</v>
      </c>
      <c r="H44" s="6">
        <v>-0.70399999999999996</v>
      </c>
      <c r="I44" s="6">
        <v>0</v>
      </c>
      <c r="J44" s="6">
        <v>0</v>
      </c>
      <c r="K44" s="7">
        <v>0</v>
      </c>
      <c r="L44" s="7">
        <v>0</v>
      </c>
      <c r="M44" s="8">
        <v>0.22900000000000001</v>
      </c>
      <c r="N44" s="9">
        <f t="shared" si="2"/>
        <v>0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9.1999999999999998E-2</v>
      </c>
      <c r="T44" s="12">
        <f t="shared" si="3"/>
        <v>0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>
        <f t="shared" si="3"/>
        <v>0.67153284671532831</v>
      </c>
    </row>
    <row r="45" spans="1:25" x14ac:dyDescent="0.25">
      <c r="A45" s="5" t="s">
        <v>51</v>
      </c>
      <c r="B45" s="6">
        <v>-3.855</v>
      </c>
      <c r="C45" s="6">
        <v>-0.76600000000000001</v>
      </c>
      <c r="D45" s="6">
        <v>-0.107</v>
      </c>
      <c r="E45" s="7">
        <v>0</v>
      </c>
      <c r="F45" s="7">
        <v>0</v>
      </c>
      <c r="G45" s="8">
        <v>0.13700000000000001</v>
      </c>
      <c r="H45" s="6">
        <v>-3.855</v>
      </c>
      <c r="I45" s="6">
        <v>-0.76600000000000001</v>
      </c>
      <c r="J45" s="6">
        <v>-0.107</v>
      </c>
      <c r="K45" s="7">
        <v>0</v>
      </c>
      <c r="L45" s="7">
        <v>0</v>
      </c>
      <c r="M45" s="8">
        <v>0.22900000000000001</v>
      </c>
      <c r="N45" s="9">
        <f t="shared" si="2"/>
        <v>0</v>
      </c>
      <c r="O45" s="9">
        <f t="shared" si="2"/>
        <v>0</v>
      </c>
      <c r="P45" s="9">
        <f t="shared" si="2"/>
        <v>0</v>
      </c>
      <c r="Q45" s="10">
        <f t="shared" si="2"/>
        <v>0</v>
      </c>
      <c r="R45" s="10">
        <f t="shared" si="2"/>
        <v>0</v>
      </c>
      <c r="S45" s="11">
        <f t="shared" si="2"/>
        <v>9.1999999999999998E-2</v>
      </c>
      <c r="T45" s="12">
        <f t="shared" si="3"/>
        <v>0</v>
      </c>
      <c r="U45" s="12">
        <f t="shared" si="3"/>
        <v>0</v>
      </c>
      <c r="V45" s="12">
        <f t="shared" si="3"/>
        <v>0</v>
      </c>
      <c r="W45" s="12" t="str">
        <f t="shared" si="3"/>
        <v/>
      </c>
      <c r="X45" s="12" t="str">
        <f t="shared" si="3"/>
        <v/>
      </c>
      <c r="Y45" s="13">
        <f t="shared" si="3"/>
        <v>0.67153284671532831</v>
      </c>
    </row>
    <row r="46" spans="1:25" x14ac:dyDescent="0.25">
      <c r="A46" s="5" t="s">
        <v>52</v>
      </c>
      <c r="B46" s="6">
        <v>0.93400000000000005</v>
      </c>
      <c r="C46" s="6">
        <v>0</v>
      </c>
      <c r="D46" s="6">
        <v>0</v>
      </c>
      <c r="E46" s="7">
        <v>1.62</v>
      </c>
      <c r="F46" s="7">
        <v>0</v>
      </c>
      <c r="G46" s="8">
        <v>0</v>
      </c>
      <c r="H46" s="6">
        <v>0.75600000000000001</v>
      </c>
      <c r="I46" s="6">
        <v>0</v>
      </c>
      <c r="J46" s="6">
        <v>0</v>
      </c>
      <c r="K46" s="7">
        <v>3.07</v>
      </c>
      <c r="L46" s="7">
        <v>0</v>
      </c>
      <c r="M46" s="8">
        <v>0</v>
      </c>
      <c r="N46" s="9">
        <f t="shared" si="2"/>
        <v>-0.17800000000000005</v>
      </c>
      <c r="O46" s="9">
        <f t="shared" si="2"/>
        <v>0</v>
      </c>
      <c r="P46" s="9">
        <f t="shared" si="2"/>
        <v>0</v>
      </c>
      <c r="Q46" s="10">
        <f t="shared" si="2"/>
        <v>1.4499999999999997</v>
      </c>
      <c r="R46" s="10">
        <f t="shared" si="2"/>
        <v>0</v>
      </c>
      <c r="S46" s="11">
        <f t="shared" si="2"/>
        <v>0</v>
      </c>
      <c r="T46" s="12">
        <f t="shared" si="3"/>
        <v>-0.19057815845824411</v>
      </c>
      <c r="U46" s="12" t="str">
        <f t="shared" si="3"/>
        <v/>
      </c>
      <c r="V46" s="12" t="str">
        <f t="shared" si="3"/>
        <v/>
      </c>
      <c r="W46" s="12">
        <f t="shared" si="3"/>
        <v>0.89506172839506148</v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1.1379999999999999</v>
      </c>
      <c r="C47" s="6">
        <v>6.2E-2</v>
      </c>
      <c r="D47" s="6">
        <v>0</v>
      </c>
      <c r="E47" s="7">
        <v>1.62</v>
      </c>
      <c r="F47" s="7">
        <v>0</v>
      </c>
      <c r="G47" s="8">
        <v>0</v>
      </c>
      <c r="H47" s="6">
        <v>0.82299999999999995</v>
      </c>
      <c r="I47" s="6">
        <v>0.34399999999999997</v>
      </c>
      <c r="J47" s="6">
        <v>0</v>
      </c>
      <c r="K47" s="7">
        <v>3.07</v>
      </c>
      <c r="L47" s="7">
        <v>0</v>
      </c>
      <c r="M47" s="8">
        <v>0</v>
      </c>
      <c r="N47" s="9">
        <f t="shared" si="2"/>
        <v>-0.31499999999999995</v>
      </c>
      <c r="O47" s="9">
        <f t="shared" si="2"/>
        <v>0.28199999999999997</v>
      </c>
      <c r="P47" s="9">
        <f t="shared" si="2"/>
        <v>0</v>
      </c>
      <c r="Q47" s="10">
        <f t="shared" si="2"/>
        <v>1.4499999999999997</v>
      </c>
      <c r="R47" s="10">
        <f t="shared" si="2"/>
        <v>0</v>
      </c>
      <c r="S47" s="11">
        <f t="shared" si="2"/>
        <v>0</v>
      </c>
      <c r="T47" s="12">
        <f t="shared" si="3"/>
        <v>-0.27680140597539538</v>
      </c>
      <c r="U47" s="12">
        <f t="shared" si="3"/>
        <v>4.5483870967741931</v>
      </c>
      <c r="V47" s="12" t="str">
        <f t="shared" si="3"/>
        <v/>
      </c>
      <c r="W47" s="12">
        <f t="shared" si="3"/>
        <v>0.89506172839506148</v>
      </c>
      <c r="X47" s="12" t="str">
        <f t="shared" si="3"/>
        <v/>
      </c>
      <c r="Y47" s="13" t="str">
        <f t="shared" si="3"/>
        <v/>
      </c>
    </row>
    <row r="48" spans="1:25" x14ac:dyDescent="0.25">
      <c r="A48" s="5" t="s">
        <v>54</v>
      </c>
      <c r="B48" s="6">
        <v>0.11899999999999999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0.372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2"/>
        <v>0.253</v>
      </c>
      <c r="O48" s="9">
        <f t="shared" si="2"/>
        <v>0</v>
      </c>
      <c r="P48" s="9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12">
        <f t="shared" si="3"/>
        <v>2.1260504201680672</v>
      </c>
      <c r="U48" s="12" t="str">
        <f t="shared" si="3"/>
        <v/>
      </c>
      <c r="V48" s="12" t="str">
        <f t="shared" si="3"/>
        <v/>
      </c>
      <c r="W48" s="12" t="str">
        <f t="shared" si="3"/>
        <v/>
      </c>
      <c r="X48" s="12" t="str">
        <f t="shared" si="3"/>
        <v/>
      </c>
      <c r="Y48" s="13" t="str">
        <f t="shared" si="3"/>
        <v/>
      </c>
    </row>
    <row r="49" spans="1:25" x14ac:dyDescent="0.25">
      <c r="A49" s="5" t="s">
        <v>55</v>
      </c>
      <c r="B49" s="6">
        <v>0.92700000000000005</v>
      </c>
      <c r="C49" s="6">
        <v>0</v>
      </c>
      <c r="D49" s="6">
        <v>0</v>
      </c>
      <c r="E49" s="7">
        <v>1.48</v>
      </c>
      <c r="F49" s="7">
        <v>0</v>
      </c>
      <c r="G49" s="8">
        <v>0</v>
      </c>
      <c r="H49" s="6">
        <v>0.753</v>
      </c>
      <c r="I49" s="6">
        <v>0</v>
      </c>
      <c r="J49" s="6">
        <v>0</v>
      </c>
      <c r="K49" s="7">
        <v>2.93</v>
      </c>
      <c r="L49" s="7">
        <v>0</v>
      </c>
      <c r="M49" s="8">
        <v>0</v>
      </c>
      <c r="N49" s="9">
        <f t="shared" si="2"/>
        <v>-0.17400000000000004</v>
      </c>
      <c r="O49" s="9">
        <f t="shared" si="2"/>
        <v>0</v>
      </c>
      <c r="P49" s="9">
        <f t="shared" si="2"/>
        <v>0</v>
      </c>
      <c r="Q49" s="10">
        <f t="shared" si="2"/>
        <v>1.4500000000000002</v>
      </c>
      <c r="R49" s="10">
        <f t="shared" si="2"/>
        <v>0</v>
      </c>
      <c r="S49" s="11">
        <f t="shared" si="2"/>
        <v>0</v>
      </c>
      <c r="T49" s="12">
        <f t="shared" si="3"/>
        <v>-0.18770226537216828</v>
      </c>
      <c r="U49" s="12" t="str">
        <f t="shared" si="3"/>
        <v/>
      </c>
      <c r="V49" s="12" t="str">
        <f t="shared" si="3"/>
        <v/>
      </c>
      <c r="W49" s="12">
        <f t="shared" si="3"/>
        <v>0.97972972972972983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1.1160000000000001</v>
      </c>
      <c r="C50" s="6">
        <v>8.5999999999999993E-2</v>
      </c>
      <c r="D50" s="6">
        <v>0</v>
      </c>
      <c r="E50" s="7">
        <v>1.48</v>
      </c>
      <c r="F50" s="7">
        <v>0</v>
      </c>
      <c r="G50" s="8">
        <v>0</v>
      </c>
      <c r="H50" s="6">
        <v>0.84299999999999997</v>
      </c>
      <c r="I50" s="6">
        <v>0.35699999999999998</v>
      </c>
      <c r="J50" s="6">
        <v>0</v>
      </c>
      <c r="K50" s="7">
        <v>2.93</v>
      </c>
      <c r="L50" s="7">
        <v>0</v>
      </c>
      <c r="M50" s="8">
        <v>0</v>
      </c>
      <c r="N50" s="9">
        <f t="shared" si="2"/>
        <v>-0.27300000000000013</v>
      </c>
      <c r="O50" s="9">
        <f t="shared" si="2"/>
        <v>0.27100000000000002</v>
      </c>
      <c r="P50" s="9">
        <f t="shared" si="2"/>
        <v>0</v>
      </c>
      <c r="Q50" s="10">
        <f t="shared" si="2"/>
        <v>1.4500000000000002</v>
      </c>
      <c r="R50" s="10">
        <f t="shared" si="2"/>
        <v>0</v>
      </c>
      <c r="S50" s="11">
        <f t="shared" si="2"/>
        <v>0</v>
      </c>
      <c r="T50" s="12">
        <f t="shared" si="3"/>
        <v>-0.24462365591397861</v>
      </c>
      <c r="U50" s="12">
        <f t="shared" si="3"/>
        <v>3.1511627906976747</v>
      </c>
      <c r="V50" s="12" t="str">
        <f t="shared" si="3"/>
        <v/>
      </c>
      <c r="W50" s="12">
        <f t="shared" si="3"/>
        <v>0.97972972972972983</v>
      </c>
      <c r="X50" s="12" t="str">
        <f t="shared" si="3"/>
        <v/>
      </c>
      <c r="Y50" s="13" t="str">
        <f t="shared" si="3"/>
        <v/>
      </c>
    </row>
    <row r="51" spans="1:25" ht="30" x14ac:dyDescent="0.25">
      <c r="A51" s="5" t="s">
        <v>57</v>
      </c>
      <c r="B51" s="6">
        <v>0.155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0.379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0.224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1.4451612903225808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0.84599999999999997</v>
      </c>
      <c r="C52" s="6">
        <v>5.6000000000000001E-2</v>
      </c>
      <c r="D52" s="6">
        <v>0</v>
      </c>
      <c r="E52" s="7">
        <v>8.2200000000000006</v>
      </c>
      <c r="F52" s="7">
        <v>0</v>
      </c>
      <c r="G52" s="8">
        <v>0</v>
      </c>
      <c r="H52" s="6">
        <v>0.71099999999999997</v>
      </c>
      <c r="I52" s="6">
        <v>0.33900000000000002</v>
      </c>
      <c r="J52" s="6">
        <v>0</v>
      </c>
      <c r="K52" s="7">
        <v>9.67</v>
      </c>
      <c r="L52" s="7">
        <v>0</v>
      </c>
      <c r="M52" s="8">
        <v>0</v>
      </c>
      <c r="N52" s="9">
        <f t="shared" si="2"/>
        <v>-0.13500000000000001</v>
      </c>
      <c r="O52" s="9">
        <f t="shared" si="2"/>
        <v>0.28300000000000003</v>
      </c>
      <c r="P52" s="9">
        <f t="shared" si="2"/>
        <v>0</v>
      </c>
      <c r="Q52" s="10">
        <f t="shared" si="2"/>
        <v>1.4499999999999993</v>
      </c>
      <c r="R52" s="10">
        <f t="shared" si="2"/>
        <v>0</v>
      </c>
      <c r="S52" s="11">
        <f t="shared" si="2"/>
        <v>0</v>
      </c>
      <c r="T52" s="12">
        <f t="shared" si="3"/>
        <v>-0.15957446808510645</v>
      </c>
      <c r="U52" s="12">
        <f t="shared" si="3"/>
        <v>5.0535714285714288</v>
      </c>
      <c r="V52" s="12" t="str">
        <f t="shared" si="3"/>
        <v/>
      </c>
      <c r="W52" s="12">
        <f t="shared" si="3"/>
        <v>0.17639902676399011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3.9990000000000001</v>
      </c>
      <c r="C53" s="6">
        <v>0.32900000000000001</v>
      </c>
      <c r="D53" s="6">
        <v>4.1000000000000002E-2</v>
      </c>
      <c r="E53" s="7">
        <v>4.5599999999999996</v>
      </c>
      <c r="F53" s="7">
        <v>0.49</v>
      </c>
      <c r="G53" s="8">
        <v>0.10199999999999999</v>
      </c>
      <c r="H53" s="6">
        <v>1.6990000000000001</v>
      </c>
      <c r="I53" s="6">
        <v>0.56299999999999994</v>
      </c>
      <c r="J53" s="6">
        <v>0.32600000000000001</v>
      </c>
      <c r="K53" s="7">
        <v>6.01</v>
      </c>
      <c r="L53" s="7">
        <v>0.97</v>
      </c>
      <c r="M53" s="8">
        <v>8.6999999999999994E-2</v>
      </c>
      <c r="N53" s="9">
        <f t="shared" si="2"/>
        <v>-2.2999999999999998</v>
      </c>
      <c r="O53" s="9">
        <f t="shared" si="2"/>
        <v>0.23399999999999993</v>
      </c>
      <c r="P53" s="9">
        <f t="shared" si="2"/>
        <v>0.28500000000000003</v>
      </c>
      <c r="Q53" s="10">
        <f t="shared" si="2"/>
        <v>1.4500000000000002</v>
      </c>
      <c r="R53" s="10">
        <f t="shared" si="2"/>
        <v>0.48</v>
      </c>
      <c r="S53" s="11">
        <f t="shared" si="2"/>
        <v>-1.4999999999999999E-2</v>
      </c>
      <c r="T53" s="12">
        <f t="shared" si="3"/>
        <v>-0.57514378594648663</v>
      </c>
      <c r="U53" s="12">
        <f t="shared" si="3"/>
        <v>0.71124620060790256</v>
      </c>
      <c r="V53" s="12">
        <f t="shared" si="3"/>
        <v>6.9512195121951219</v>
      </c>
      <c r="W53" s="12">
        <f t="shared" si="3"/>
        <v>0.31798245614035103</v>
      </c>
      <c r="X53" s="12">
        <f t="shared" si="3"/>
        <v>0.97959183673469385</v>
      </c>
      <c r="Y53" s="13">
        <f t="shared" si="3"/>
        <v>-0.1470588235294118</v>
      </c>
    </row>
    <row r="54" spans="1:25" x14ac:dyDescent="0.25">
      <c r="A54" s="5" t="s">
        <v>60</v>
      </c>
      <c r="B54" s="6">
        <v>6.0739999999999998</v>
      </c>
      <c r="C54" s="6">
        <v>0.43</v>
      </c>
      <c r="D54" s="6">
        <v>5.0999999999999997E-2</v>
      </c>
      <c r="E54" s="7">
        <v>25.22</v>
      </c>
      <c r="F54" s="7">
        <v>1.1599999999999999</v>
      </c>
      <c r="G54" s="8">
        <v>0.13300000000000001</v>
      </c>
      <c r="H54" s="6">
        <v>2.3010000000000002</v>
      </c>
      <c r="I54" s="6">
        <v>0.81799999999999995</v>
      </c>
      <c r="J54" s="6">
        <v>0.52100000000000002</v>
      </c>
      <c r="K54" s="7">
        <v>27.62</v>
      </c>
      <c r="L54" s="7">
        <v>1.94</v>
      </c>
      <c r="M54" s="8">
        <v>0.115</v>
      </c>
      <c r="N54" s="9">
        <f t="shared" si="2"/>
        <v>-3.7729999999999997</v>
      </c>
      <c r="O54" s="9">
        <f t="shared" si="2"/>
        <v>0.38799999999999996</v>
      </c>
      <c r="P54" s="9">
        <f t="shared" si="2"/>
        <v>0.47000000000000003</v>
      </c>
      <c r="Q54" s="10">
        <f t="shared" si="2"/>
        <v>2.4000000000000021</v>
      </c>
      <c r="R54" s="10">
        <f t="shared" si="2"/>
        <v>0.78</v>
      </c>
      <c r="S54" s="11">
        <f t="shared" si="2"/>
        <v>-1.8000000000000002E-2</v>
      </c>
      <c r="T54" s="12">
        <f t="shared" si="3"/>
        <v>-0.62117220941718798</v>
      </c>
      <c r="U54" s="12">
        <f t="shared" si="3"/>
        <v>0.9023255813953488</v>
      </c>
      <c r="V54" s="12">
        <f t="shared" si="3"/>
        <v>9.2156862745098049</v>
      </c>
      <c r="W54" s="12">
        <f t="shared" si="3"/>
        <v>9.5162569389373619E-2</v>
      </c>
      <c r="X54" s="12">
        <f t="shared" si="3"/>
        <v>0.6724137931034484</v>
      </c>
      <c r="Y54" s="13">
        <f t="shared" si="3"/>
        <v>-0.13533834586466165</v>
      </c>
    </row>
    <row r="55" spans="1:25" x14ac:dyDescent="0.25">
      <c r="A55" s="5" t="s">
        <v>61</v>
      </c>
      <c r="B55" s="6">
        <v>6.0250000000000004</v>
      </c>
      <c r="C55" s="6">
        <v>0.372</v>
      </c>
      <c r="D55" s="6">
        <v>4.1000000000000002E-2</v>
      </c>
      <c r="E55" s="7">
        <v>78.709999999999994</v>
      </c>
      <c r="F55" s="7">
        <v>1.27</v>
      </c>
      <c r="G55" s="8">
        <v>0.124</v>
      </c>
      <c r="H55" s="6">
        <v>2.1469999999999998</v>
      </c>
      <c r="I55" s="6">
        <v>0.86399999999999999</v>
      </c>
      <c r="J55" s="6">
        <v>0.61899999999999999</v>
      </c>
      <c r="K55" s="7">
        <v>81.66</v>
      </c>
      <c r="L55" s="7">
        <v>2.2400000000000002</v>
      </c>
      <c r="M55" s="8">
        <v>0.113</v>
      </c>
      <c r="N55" s="9">
        <f t="shared" si="2"/>
        <v>-3.8780000000000006</v>
      </c>
      <c r="O55" s="9">
        <f t="shared" si="2"/>
        <v>0.49199999999999999</v>
      </c>
      <c r="P55" s="9">
        <f t="shared" si="2"/>
        <v>0.57799999999999996</v>
      </c>
      <c r="Q55" s="10">
        <f t="shared" si="2"/>
        <v>2.9500000000000028</v>
      </c>
      <c r="R55" s="10">
        <f t="shared" si="2"/>
        <v>0.9700000000000002</v>
      </c>
      <c r="S55" s="11">
        <f t="shared" si="2"/>
        <v>-1.0999999999999996E-2</v>
      </c>
      <c r="T55" s="12">
        <f t="shared" si="3"/>
        <v>-0.6436514522821577</v>
      </c>
      <c r="U55" s="12">
        <f t="shared" si="3"/>
        <v>1.3225806451612905</v>
      </c>
      <c r="V55" s="12">
        <f t="shared" si="3"/>
        <v>14.097560975609756</v>
      </c>
      <c r="W55" s="12">
        <f t="shared" si="3"/>
        <v>3.7479354592809155E-2</v>
      </c>
      <c r="X55" s="12">
        <f t="shared" si="3"/>
        <v>0.76377952755905532</v>
      </c>
      <c r="Y55" s="13">
        <f t="shared" si="3"/>
        <v>-8.870967741935476E-2</v>
      </c>
    </row>
    <row r="56" spans="1:25" x14ac:dyDescent="0.25">
      <c r="A56" s="5" t="s">
        <v>62</v>
      </c>
      <c r="B56" s="6">
        <v>0.54800000000000004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0.56999999999999995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2"/>
        <v>2.1999999999999909E-2</v>
      </c>
      <c r="O56" s="9">
        <f t="shared" si="2"/>
        <v>0</v>
      </c>
      <c r="P56" s="9">
        <f t="shared" si="2"/>
        <v>0</v>
      </c>
      <c r="Q56" s="10">
        <f t="shared" si="2"/>
        <v>0</v>
      </c>
      <c r="R56" s="10">
        <f t="shared" si="2"/>
        <v>0</v>
      </c>
      <c r="S56" s="11">
        <f t="shared" si="2"/>
        <v>0</v>
      </c>
      <c r="T56" s="12">
        <f t="shared" si="3"/>
        <v>4.0145985401459638E-2</v>
      </c>
      <c r="U56" s="12" t="str">
        <f t="shared" si="3"/>
        <v/>
      </c>
      <c r="V56" s="12" t="str">
        <f t="shared" si="3"/>
        <v/>
      </c>
      <c r="W56" s="12" t="str">
        <f t="shared" si="3"/>
        <v/>
      </c>
      <c r="X56" s="12" t="str">
        <f t="shared" si="3"/>
        <v/>
      </c>
      <c r="Y56" s="13" t="str">
        <f t="shared" si="3"/>
        <v/>
      </c>
    </row>
    <row r="57" spans="1:25" x14ac:dyDescent="0.25">
      <c r="A57" s="5" t="s">
        <v>63</v>
      </c>
      <c r="B57" s="6">
        <v>0.78600000000000003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0.61699999999999999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2"/>
        <v>-0.16900000000000004</v>
      </c>
      <c r="O57" s="9">
        <f t="shared" si="2"/>
        <v>0</v>
      </c>
      <c r="P57" s="9">
        <f t="shared" si="2"/>
        <v>0</v>
      </c>
      <c r="Q57" s="10">
        <f t="shared" si="2"/>
        <v>0</v>
      </c>
      <c r="R57" s="10">
        <f t="shared" si="2"/>
        <v>0</v>
      </c>
      <c r="S57" s="11">
        <f t="shared" si="2"/>
        <v>0</v>
      </c>
      <c r="T57" s="12">
        <f t="shared" si="3"/>
        <v>-0.21501272264631044</v>
      </c>
      <c r="U57" s="12" t="str">
        <f t="shared" si="3"/>
        <v/>
      </c>
      <c r="V57" s="12" t="str">
        <f t="shared" si="3"/>
        <v/>
      </c>
      <c r="W57" s="12" t="str">
        <f t="shared" si="3"/>
        <v/>
      </c>
      <c r="X57" s="12" t="str">
        <f t="shared" si="3"/>
        <v/>
      </c>
      <c r="Y57" s="13" t="str">
        <f t="shared" si="3"/>
        <v/>
      </c>
    </row>
    <row r="58" spans="1:25" x14ac:dyDescent="0.25">
      <c r="A58" s="5" t="s">
        <v>64</v>
      </c>
      <c r="B58" s="6">
        <v>1.4359999999999999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0.871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2"/>
        <v>-0.56499999999999995</v>
      </c>
      <c r="O58" s="9">
        <f t="shared" si="2"/>
        <v>0</v>
      </c>
      <c r="P58" s="9">
        <f t="shared" si="2"/>
        <v>0</v>
      </c>
      <c r="Q58" s="10">
        <f t="shared" si="2"/>
        <v>0</v>
      </c>
      <c r="R58" s="10">
        <f t="shared" si="2"/>
        <v>0</v>
      </c>
      <c r="S58" s="11">
        <f t="shared" si="2"/>
        <v>0</v>
      </c>
      <c r="T58" s="12">
        <f t="shared" si="3"/>
        <v>-0.39345403899721443</v>
      </c>
      <c r="U58" s="12" t="str">
        <f t="shared" si="3"/>
        <v/>
      </c>
      <c r="V58" s="12" t="str">
        <f t="shared" si="3"/>
        <v/>
      </c>
      <c r="W58" s="12" t="str">
        <f t="shared" si="3"/>
        <v/>
      </c>
      <c r="X58" s="12" t="str">
        <f t="shared" si="3"/>
        <v/>
      </c>
      <c r="Y58" s="13" t="str">
        <f t="shared" si="3"/>
        <v/>
      </c>
    </row>
    <row r="59" spans="1:25" x14ac:dyDescent="0.25">
      <c r="A59" s="5" t="s">
        <v>65</v>
      </c>
      <c r="B59" s="6">
        <v>0.38200000000000001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0.54200000000000004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0.16000000000000003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0.41884816753926701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11.202999999999999</v>
      </c>
      <c r="C60" s="6">
        <v>0.35599999999999998</v>
      </c>
      <c r="D60" s="6">
        <v>4.7E-2</v>
      </c>
      <c r="E60" s="7">
        <v>0</v>
      </c>
      <c r="F60" s="7">
        <v>0</v>
      </c>
      <c r="G60" s="8">
        <v>0</v>
      </c>
      <c r="H60" s="6">
        <v>4.3639999999999999</v>
      </c>
      <c r="I60" s="6">
        <v>0.59499999999999997</v>
      </c>
      <c r="J60" s="6">
        <v>0.33100000000000002</v>
      </c>
      <c r="K60" s="7">
        <v>0</v>
      </c>
      <c r="L60" s="7">
        <v>0</v>
      </c>
      <c r="M60" s="8">
        <v>0</v>
      </c>
      <c r="N60" s="9">
        <f t="shared" si="2"/>
        <v>-6.8389999999999995</v>
      </c>
      <c r="O60" s="9">
        <f t="shared" si="2"/>
        <v>0.23899999999999999</v>
      </c>
      <c r="P60" s="9">
        <f t="shared" si="2"/>
        <v>0.28400000000000003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-0.610461483531197</v>
      </c>
      <c r="U60" s="12">
        <f t="shared" si="3"/>
        <v>0.6713483146067416</v>
      </c>
      <c r="V60" s="12">
        <f t="shared" si="3"/>
        <v>6.042553191489362</v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-0.70399999999999996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-0.70399999999999996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0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0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-0.626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-0.626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0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0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-0.70399999999999996</v>
      </c>
      <c r="C63" s="6">
        <v>0</v>
      </c>
      <c r="D63" s="6">
        <v>0</v>
      </c>
      <c r="E63" s="7">
        <v>0</v>
      </c>
      <c r="F63" s="7">
        <v>0</v>
      </c>
      <c r="G63" s="8">
        <v>0.13700000000000001</v>
      </c>
      <c r="H63" s="6">
        <v>-0.70399999999999996</v>
      </c>
      <c r="I63" s="6">
        <v>0</v>
      </c>
      <c r="J63" s="6">
        <v>0</v>
      </c>
      <c r="K63" s="7">
        <v>0</v>
      </c>
      <c r="L63" s="7">
        <v>0</v>
      </c>
      <c r="M63" s="8">
        <v>0.22900000000000001</v>
      </c>
      <c r="N63" s="9">
        <f t="shared" si="2"/>
        <v>0</v>
      </c>
      <c r="O63" s="9">
        <f t="shared" si="2"/>
        <v>0</v>
      </c>
      <c r="P63" s="9">
        <f t="shared" si="2"/>
        <v>0</v>
      </c>
      <c r="Q63" s="10">
        <f t="shared" si="2"/>
        <v>0</v>
      </c>
      <c r="R63" s="10">
        <f t="shared" si="2"/>
        <v>0</v>
      </c>
      <c r="S63" s="11">
        <f t="shared" si="2"/>
        <v>9.1999999999999998E-2</v>
      </c>
      <c r="T63" s="12">
        <f t="shared" si="3"/>
        <v>0</v>
      </c>
      <c r="U63" s="12" t="str">
        <f t="shared" si="3"/>
        <v/>
      </c>
      <c r="V63" s="12" t="str">
        <f t="shared" si="3"/>
        <v/>
      </c>
      <c r="W63" s="12" t="str">
        <f t="shared" si="3"/>
        <v/>
      </c>
      <c r="X63" s="12" t="str">
        <f t="shared" si="3"/>
        <v/>
      </c>
      <c r="Y63" s="13">
        <f t="shared" si="3"/>
        <v>0.67153284671532831</v>
      </c>
    </row>
    <row r="64" spans="1:25" x14ac:dyDescent="0.25">
      <c r="A64" s="5" t="s">
        <v>70</v>
      </c>
      <c r="B64" s="6">
        <v>-3.855</v>
      </c>
      <c r="C64" s="6">
        <v>-0.76600000000000001</v>
      </c>
      <c r="D64" s="6">
        <v>-0.107</v>
      </c>
      <c r="E64" s="7">
        <v>0</v>
      </c>
      <c r="F64" s="7">
        <v>0</v>
      </c>
      <c r="G64" s="8">
        <v>0.13700000000000001</v>
      </c>
      <c r="H64" s="6">
        <v>-3.855</v>
      </c>
      <c r="I64" s="6">
        <v>-0.76600000000000001</v>
      </c>
      <c r="J64" s="6">
        <v>-0.107</v>
      </c>
      <c r="K64" s="7">
        <v>0</v>
      </c>
      <c r="L64" s="7">
        <v>0</v>
      </c>
      <c r="M64" s="8">
        <v>0.22900000000000001</v>
      </c>
      <c r="N64" s="9">
        <f t="shared" si="2"/>
        <v>0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9.1999999999999998E-2</v>
      </c>
      <c r="T64" s="12">
        <f t="shared" si="3"/>
        <v>0</v>
      </c>
      <c r="U64" s="12">
        <f t="shared" si="3"/>
        <v>0</v>
      </c>
      <c r="V64" s="12">
        <f t="shared" si="3"/>
        <v>0</v>
      </c>
      <c r="W64" s="12" t="str">
        <f t="shared" si="3"/>
        <v/>
      </c>
      <c r="X64" s="12" t="str">
        <f t="shared" si="3"/>
        <v/>
      </c>
      <c r="Y64" s="13">
        <f t="shared" si="3"/>
        <v>0.67153284671532831</v>
      </c>
    </row>
    <row r="65" spans="1:25" x14ac:dyDescent="0.25">
      <c r="A65" s="5" t="s">
        <v>71</v>
      </c>
      <c r="B65" s="6">
        <v>-0.626</v>
      </c>
      <c r="C65" s="6">
        <v>0</v>
      </c>
      <c r="D65" s="6">
        <v>0</v>
      </c>
      <c r="E65" s="7">
        <v>0</v>
      </c>
      <c r="F65" s="7">
        <v>0</v>
      </c>
      <c r="G65" s="8">
        <v>0.13100000000000001</v>
      </c>
      <c r="H65" s="6">
        <v>-0.626</v>
      </c>
      <c r="I65" s="6">
        <v>0</v>
      </c>
      <c r="J65" s="6">
        <v>0</v>
      </c>
      <c r="K65" s="7">
        <v>0</v>
      </c>
      <c r="L65" s="7">
        <v>0</v>
      </c>
      <c r="M65" s="8">
        <v>0.223</v>
      </c>
      <c r="N65" s="9">
        <f t="shared" si="2"/>
        <v>0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9.1999999999999998E-2</v>
      </c>
      <c r="T65" s="12">
        <f t="shared" si="3"/>
        <v>0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>
        <f t="shared" si="3"/>
        <v>0.70229007633587792</v>
      </c>
    </row>
    <row r="66" spans="1:25" x14ac:dyDescent="0.25">
      <c r="A66" s="5" t="s">
        <v>72</v>
      </c>
      <c r="B66" s="6">
        <v>-3.4460000000000002</v>
      </c>
      <c r="C66" s="6">
        <v>-0.67800000000000005</v>
      </c>
      <c r="D66" s="6">
        <v>-9.4E-2</v>
      </c>
      <c r="E66" s="7">
        <v>0</v>
      </c>
      <c r="F66" s="7">
        <v>0</v>
      </c>
      <c r="G66" s="8">
        <v>0.13100000000000001</v>
      </c>
      <c r="H66" s="6">
        <v>-3.4460000000000002</v>
      </c>
      <c r="I66" s="6">
        <v>-0.67800000000000005</v>
      </c>
      <c r="J66" s="6">
        <v>-9.4E-2</v>
      </c>
      <c r="K66" s="7">
        <v>0</v>
      </c>
      <c r="L66" s="7">
        <v>0</v>
      </c>
      <c r="M66" s="8">
        <v>0.223</v>
      </c>
      <c r="N66" s="9">
        <f t="shared" si="2"/>
        <v>0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9.1999999999999998E-2</v>
      </c>
      <c r="T66" s="12">
        <f t="shared" si="3"/>
        <v>0</v>
      </c>
      <c r="U66" s="12">
        <f t="shared" si="3"/>
        <v>0</v>
      </c>
      <c r="V66" s="12">
        <f t="shared" si="3"/>
        <v>0</v>
      </c>
      <c r="W66" s="12" t="str">
        <f t="shared" si="3"/>
        <v/>
      </c>
      <c r="X66" s="12" t="str">
        <f t="shared" si="3"/>
        <v/>
      </c>
      <c r="Y66" s="13">
        <f t="shared" si="3"/>
        <v>0.70229007633587792</v>
      </c>
    </row>
    <row r="67" spans="1:25" x14ac:dyDescent="0.25">
      <c r="A67" s="5" t="s">
        <v>73</v>
      </c>
      <c r="B67" s="6">
        <v>-0.43099999999999999</v>
      </c>
      <c r="C67" s="6">
        <v>0</v>
      </c>
      <c r="D67" s="6">
        <v>0</v>
      </c>
      <c r="E67" s="7">
        <v>0</v>
      </c>
      <c r="F67" s="7">
        <v>0</v>
      </c>
      <c r="G67" s="8">
        <v>9.9000000000000005E-2</v>
      </c>
      <c r="H67" s="6">
        <v>-0.43099999999999999</v>
      </c>
      <c r="I67" s="6">
        <v>0</v>
      </c>
      <c r="J67" s="6">
        <v>0</v>
      </c>
      <c r="K67" s="7">
        <v>0</v>
      </c>
      <c r="L67" s="7">
        <v>0</v>
      </c>
      <c r="M67" s="8">
        <v>0.191</v>
      </c>
      <c r="N67" s="9">
        <f t="shared" si="2"/>
        <v>0</v>
      </c>
      <c r="O67" s="9">
        <f t="shared" si="2"/>
        <v>0</v>
      </c>
      <c r="P67" s="9">
        <f t="shared" si="2"/>
        <v>0</v>
      </c>
      <c r="Q67" s="10">
        <f t="shared" si="2"/>
        <v>0</v>
      </c>
      <c r="R67" s="10">
        <f t="shared" si="2"/>
        <v>0</v>
      </c>
      <c r="S67" s="11">
        <f t="shared" si="2"/>
        <v>9.1999999999999998E-2</v>
      </c>
      <c r="T67" s="12">
        <f t="shared" si="3"/>
        <v>0</v>
      </c>
      <c r="U67" s="12" t="str">
        <f t="shared" si="3"/>
        <v/>
      </c>
      <c r="V67" s="12" t="str">
        <f t="shared" si="3"/>
        <v/>
      </c>
      <c r="W67" s="12" t="str">
        <f t="shared" si="3"/>
        <v/>
      </c>
      <c r="X67" s="12" t="str">
        <f t="shared" si="3"/>
        <v/>
      </c>
      <c r="Y67" s="13">
        <f t="shared" si="3"/>
        <v>0.92929292929292928</v>
      </c>
    </row>
    <row r="68" spans="1:25" x14ac:dyDescent="0.25">
      <c r="A68" s="5" t="s">
        <v>74</v>
      </c>
      <c r="B68" s="6">
        <v>-2.4420000000000002</v>
      </c>
      <c r="C68" s="6">
        <v>-0.45300000000000001</v>
      </c>
      <c r="D68" s="6">
        <v>-5.8999999999999997E-2</v>
      </c>
      <c r="E68" s="7">
        <v>0</v>
      </c>
      <c r="F68" s="7">
        <v>0</v>
      </c>
      <c r="G68" s="8">
        <v>9.9000000000000005E-2</v>
      </c>
      <c r="H68" s="6">
        <v>-2.4420000000000002</v>
      </c>
      <c r="I68" s="6">
        <v>-0.45300000000000001</v>
      </c>
      <c r="J68" s="6">
        <v>-5.8999999999999997E-2</v>
      </c>
      <c r="K68" s="7">
        <v>0</v>
      </c>
      <c r="L68" s="7">
        <v>0</v>
      </c>
      <c r="M68" s="8">
        <v>0.191</v>
      </c>
      <c r="N68" s="9">
        <f t="shared" si="2"/>
        <v>0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9.1999999999999998E-2</v>
      </c>
      <c r="T68" s="12">
        <f t="shared" si="3"/>
        <v>0</v>
      </c>
      <c r="U68" s="12">
        <f t="shared" si="3"/>
        <v>0</v>
      </c>
      <c r="V68" s="12">
        <f t="shared" si="3"/>
        <v>0</v>
      </c>
      <c r="W68" s="12" t="str">
        <f t="shared" si="3"/>
        <v/>
      </c>
      <c r="X68" s="12" t="str">
        <f t="shared" si="3"/>
        <v/>
      </c>
      <c r="Y68" s="13">
        <f t="shared" si="3"/>
        <v>0.92929292929292928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76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2.2629999999999999</v>
      </c>
      <c r="C5" s="6">
        <v>0</v>
      </c>
      <c r="D5" s="6">
        <v>0</v>
      </c>
      <c r="E5" s="7">
        <v>4.71</v>
      </c>
      <c r="F5" s="7">
        <v>0</v>
      </c>
      <c r="G5" s="8">
        <v>0</v>
      </c>
      <c r="H5" s="6">
        <v>1.7949999999999999</v>
      </c>
      <c r="I5" s="6">
        <v>0</v>
      </c>
      <c r="J5" s="6">
        <v>0</v>
      </c>
      <c r="K5" s="7">
        <v>8.5399999999999991</v>
      </c>
      <c r="L5" s="7">
        <v>0</v>
      </c>
      <c r="M5" s="8">
        <v>0</v>
      </c>
      <c r="N5" s="9">
        <f t="shared" ref="N5:S36" si="0">H5-B5</f>
        <v>-0.46799999999999997</v>
      </c>
      <c r="O5" s="9">
        <f t="shared" si="0"/>
        <v>0</v>
      </c>
      <c r="P5" s="9">
        <f t="shared" si="0"/>
        <v>0</v>
      </c>
      <c r="Q5" s="10">
        <f t="shared" si="0"/>
        <v>3.8299999999999992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-0.20680512593901901</v>
      </c>
      <c r="U5" s="12" t="str">
        <f t="shared" si="1"/>
        <v/>
      </c>
      <c r="V5" s="12" t="str">
        <f t="shared" si="1"/>
        <v/>
      </c>
      <c r="W5" s="12">
        <f t="shared" si="1"/>
        <v>0.81316348195329069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2.8290000000000002</v>
      </c>
      <c r="C6" s="6">
        <v>0.10100000000000001</v>
      </c>
      <c r="D6" s="6">
        <v>0</v>
      </c>
      <c r="E6" s="7">
        <v>4.71</v>
      </c>
      <c r="F6" s="7">
        <v>0</v>
      </c>
      <c r="G6" s="8">
        <v>0</v>
      </c>
      <c r="H6" s="6">
        <v>2.0299999999999998</v>
      </c>
      <c r="I6" s="6">
        <v>0.71399999999999997</v>
      </c>
      <c r="J6" s="6">
        <v>0</v>
      </c>
      <c r="K6" s="7">
        <v>8.5399999999999991</v>
      </c>
      <c r="L6" s="7">
        <v>0</v>
      </c>
      <c r="M6" s="8">
        <v>0</v>
      </c>
      <c r="N6" s="9">
        <f t="shared" si="0"/>
        <v>-0.79900000000000038</v>
      </c>
      <c r="O6" s="9">
        <f t="shared" si="0"/>
        <v>0.61299999999999999</v>
      </c>
      <c r="P6" s="9">
        <f t="shared" si="0"/>
        <v>0</v>
      </c>
      <c r="Q6" s="10">
        <f t="shared" si="0"/>
        <v>3.8299999999999992</v>
      </c>
      <c r="R6" s="10">
        <f t="shared" si="0"/>
        <v>0</v>
      </c>
      <c r="S6" s="11">
        <f t="shared" si="0"/>
        <v>0</v>
      </c>
      <c r="T6" s="12">
        <f t="shared" si="1"/>
        <v>-0.28243195475433025</v>
      </c>
      <c r="U6" s="12">
        <f t="shared" si="1"/>
        <v>6.0693069306930685</v>
      </c>
      <c r="V6" s="12" t="str">
        <f t="shared" si="1"/>
        <v/>
      </c>
      <c r="W6" s="12">
        <f t="shared" si="1"/>
        <v>0.81316348195329069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0.39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0.879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0.48899999999999999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1.2538461538461538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2.254</v>
      </c>
      <c r="C8" s="6">
        <v>0</v>
      </c>
      <c r="D8" s="6">
        <v>0</v>
      </c>
      <c r="E8" s="7">
        <v>4.32</v>
      </c>
      <c r="F8" s="7">
        <v>0</v>
      </c>
      <c r="G8" s="8">
        <v>0</v>
      </c>
      <c r="H8" s="6">
        <v>1.79</v>
      </c>
      <c r="I8" s="6">
        <v>0</v>
      </c>
      <c r="J8" s="6">
        <v>0</v>
      </c>
      <c r="K8" s="7">
        <v>8.16</v>
      </c>
      <c r="L8" s="7">
        <v>0</v>
      </c>
      <c r="M8" s="8">
        <v>0</v>
      </c>
      <c r="N8" s="9">
        <f t="shared" si="0"/>
        <v>-0.46399999999999997</v>
      </c>
      <c r="O8" s="9">
        <f t="shared" si="0"/>
        <v>0</v>
      </c>
      <c r="P8" s="9">
        <f t="shared" si="0"/>
        <v>0</v>
      </c>
      <c r="Q8" s="10">
        <f t="shared" si="0"/>
        <v>3.84</v>
      </c>
      <c r="R8" s="10">
        <f t="shared" si="0"/>
        <v>0</v>
      </c>
      <c r="S8" s="11">
        <f t="shared" si="0"/>
        <v>0</v>
      </c>
      <c r="T8" s="12">
        <f t="shared" si="1"/>
        <v>-0.20585625554569653</v>
      </c>
      <c r="U8" s="12" t="str">
        <f t="shared" si="1"/>
        <v/>
      </c>
      <c r="V8" s="12" t="str">
        <f t="shared" si="1"/>
        <v/>
      </c>
      <c r="W8" s="12">
        <f t="shared" si="1"/>
        <v>0.88888888888888884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2.9460000000000002</v>
      </c>
      <c r="C9" s="6">
        <v>0.185</v>
      </c>
      <c r="D9" s="6">
        <v>0</v>
      </c>
      <c r="E9" s="7">
        <v>4.32</v>
      </c>
      <c r="F9" s="7">
        <v>0</v>
      </c>
      <c r="G9" s="8">
        <v>0</v>
      </c>
      <c r="H9" s="6">
        <v>2.1419999999999999</v>
      </c>
      <c r="I9" s="6">
        <v>0.77500000000000002</v>
      </c>
      <c r="J9" s="6">
        <v>0</v>
      </c>
      <c r="K9" s="7">
        <v>8.16</v>
      </c>
      <c r="L9" s="7">
        <v>0</v>
      </c>
      <c r="M9" s="8">
        <v>0</v>
      </c>
      <c r="N9" s="9">
        <f t="shared" si="0"/>
        <v>-0.80400000000000027</v>
      </c>
      <c r="O9" s="9">
        <f t="shared" si="0"/>
        <v>0.59000000000000008</v>
      </c>
      <c r="P9" s="9">
        <f t="shared" si="0"/>
        <v>0</v>
      </c>
      <c r="Q9" s="10">
        <f t="shared" si="0"/>
        <v>3.84</v>
      </c>
      <c r="R9" s="10">
        <f t="shared" si="0"/>
        <v>0</v>
      </c>
      <c r="S9" s="11">
        <f t="shared" si="0"/>
        <v>0</v>
      </c>
      <c r="T9" s="12">
        <f t="shared" si="1"/>
        <v>-0.2729124236252547</v>
      </c>
      <c r="U9" s="12">
        <f t="shared" si="1"/>
        <v>3.1891891891891895</v>
      </c>
      <c r="V9" s="12" t="str">
        <f t="shared" si="1"/>
        <v/>
      </c>
      <c r="W9" s="12">
        <f t="shared" si="1"/>
        <v>0.88888888888888884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0.503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0.92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0.41700000000000004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0.82902584493041753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2.2360000000000002</v>
      </c>
      <c r="C11" s="6">
        <v>6.3E-2</v>
      </c>
      <c r="D11" s="6">
        <v>0</v>
      </c>
      <c r="E11" s="7">
        <v>30.4</v>
      </c>
      <c r="F11" s="7">
        <v>0</v>
      </c>
      <c r="G11" s="8">
        <v>0</v>
      </c>
      <c r="H11" s="6">
        <v>1.7829999999999999</v>
      </c>
      <c r="I11" s="6">
        <v>0.68600000000000005</v>
      </c>
      <c r="J11" s="6">
        <v>0</v>
      </c>
      <c r="K11" s="7">
        <v>34.24</v>
      </c>
      <c r="L11" s="7">
        <v>0</v>
      </c>
      <c r="M11" s="8">
        <v>0</v>
      </c>
      <c r="N11" s="9">
        <f t="shared" si="0"/>
        <v>-0.45300000000000029</v>
      </c>
      <c r="O11" s="9">
        <f t="shared" si="0"/>
        <v>0.623</v>
      </c>
      <c r="P11" s="9">
        <f t="shared" si="0"/>
        <v>0</v>
      </c>
      <c r="Q11" s="10">
        <f t="shared" si="0"/>
        <v>3.8400000000000034</v>
      </c>
      <c r="R11" s="10">
        <f t="shared" si="0"/>
        <v>0</v>
      </c>
      <c r="S11" s="11">
        <f t="shared" si="0"/>
        <v>0</v>
      </c>
      <c r="T11" s="12">
        <f t="shared" si="1"/>
        <v>-0.20259391771019686</v>
      </c>
      <c r="U11" s="12">
        <f t="shared" si="1"/>
        <v>9.8888888888888893</v>
      </c>
      <c r="V11" s="12" t="str">
        <f t="shared" si="1"/>
        <v/>
      </c>
      <c r="W11" s="12">
        <f t="shared" si="1"/>
        <v>0.12631578947368438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1.504</v>
      </c>
      <c r="C12" s="6">
        <v>4.1000000000000002E-2</v>
      </c>
      <c r="D12" s="6">
        <v>0</v>
      </c>
      <c r="E12" s="7">
        <v>43.66</v>
      </c>
      <c r="F12" s="7">
        <v>0</v>
      </c>
      <c r="G12" s="8">
        <v>0</v>
      </c>
      <c r="H12" s="6">
        <v>1.3759999999999999</v>
      </c>
      <c r="I12" s="6">
        <v>0.66700000000000004</v>
      </c>
      <c r="J12" s="6">
        <v>0</v>
      </c>
      <c r="K12" s="7">
        <v>47.5</v>
      </c>
      <c r="L12" s="7">
        <v>0</v>
      </c>
      <c r="M12" s="8">
        <v>0</v>
      </c>
      <c r="N12" s="9">
        <f t="shared" si="0"/>
        <v>-0.12800000000000011</v>
      </c>
      <c r="O12" s="9">
        <f t="shared" si="0"/>
        <v>0.626</v>
      </c>
      <c r="P12" s="9">
        <f t="shared" si="0"/>
        <v>0</v>
      </c>
      <c r="Q12" s="10">
        <f t="shared" si="0"/>
        <v>3.8400000000000034</v>
      </c>
      <c r="R12" s="10">
        <f t="shared" si="0"/>
        <v>0</v>
      </c>
      <c r="S12" s="11">
        <f t="shared" si="0"/>
        <v>0</v>
      </c>
      <c r="T12" s="12">
        <f t="shared" si="1"/>
        <v>-8.5106382978723527E-2</v>
      </c>
      <c r="U12" s="12">
        <f t="shared" si="1"/>
        <v>15.26829268292683</v>
      </c>
      <c r="V12" s="12" t="str">
        <f t="shared" si="1"/>
        <v/>
      </c>
      <c r="W12" s="12">
        <f t="shared" si="1"/>
        <v>8.795235913879984E-2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1.764</v>
      </c>
      <c r="C13" s="6">
        <v>3.5999999999999997E-2</v>
      </c>
      <c r="D13" s="6">
        <v>0</v>
      </c>
      <c r="E13" s="7">
        <v>210.59</v>
      </c>
      <c r="F13" s="7">
        <v>0</v>
      </c>
      <c r="G13" s="8">
        <v>0</v>
      </c>
      <c r="H13" s="6">
        <v>1.2789999999999999</v>
      </c>
      <c r="I13" s="6">
        <v>0.66</v>
      </c>
      <c r="J13" s="6">
        <v>0</v>
      </c>
      <c r="K13" s="7">
        <v>214.42</v>
      </c>
      <c r="L13" s="7">
        <v>0</v>
      </c>
      <c r="M13" s="8">
        <v>0</v>
      </c>
      <c r="N13" s="9">
        <f t="shared" si="0"/>
        <v>-0.4850000000000001</v>
      </c>
      <c r="O13" s="9">
        <f t="shared" si="0"/>
        <v>0.624</v>
      </c>
      <c r="P13" s="9">
        <f t="shared" si="0"/>
        <v>0</v>
      </c>
      <c r="Q13" s="10">
        <f t="shared" si="0"/>
        <v>3.8299999999999841</v>
      </c>
      <c r="R13" s="10">
        <f t="shared" si="0"/>
        <v>0</v>
      </c>
      <c r="S13" s="11">
        <f t="shared" si="0"/>
        <v>0</v>
      </c>
      <c r="T13" s="12">
        <f t="shared" si="1"/>
        <v>-0.27494331065759647</v>
      </c>
      <c r="U13" s="12">
        <f t="shared" si="1"/>
        <v>17.333333333333336</v>
      </c>
      <c r="V13" s="12" t="str">
        <f t="shared" si="1"/>
        <v/>
      </c>
      <c r="W13" s="12">
        <f t="shared" si="1"/>
        <v>1.8186998432973889E-2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9.3770000000000007</v>
      </c>
      <c r="C14" s="6">
        <v>0.96299999999999997</v>
      </c>
      <c r="D14" s="6">
        <v>5.0999999999999997E-2</v>
      </c>
      <c r="E14" s="7">
        <v>13.06</v>
      </c>
      <c r="F14" s="7">
        <v>1.46</v>
      </c>
      <c r="G14" s="8">
        <v>0.32900000000000001</v>
      </c>
      <c r="H14" s="6">
        <v>4.3869999999999996</v>
      </c>
      <c r="I14" s="6">
        <v>1.3109999999999999</v>
      </c>
      <c r="J14" s="6">
        <v>0.67500000000000004</v>
      </c>
      <c r="K14" s="7">
        <v>16.899999999999999</v>
      </c>
      <c r="L14" s="7">
        <v>2.78</v>
      </c>
      <c r="M14" s="8">
        <v>0.252</v>
      </c>
      <c r="N14" s="9">
        <f t="shared" si="0"/>
        <v>-4.9900000000000011</v>
      </c>
      <c r="O14" s="9">
        <f t="shared" si="0"/>
        <v>0.34799999999999998</v>
      </c>
      <c r="P14" s="9">
        <f t="shared" si="0"/>
        <v>0.624</v>
      </c>
      <c r="Q14" s="10">
        <f t="shared" si="0"/>
        <v>3.8399999999999981</v>
      </c>
      <c r="R14" s="10">
        <f t="shared" si="0"/>
        <v>1.3199999999999998</v>
      </c>
      <c r="S14" s="11">
        <f t="shared" si="0"/>
        <v>-7.7000000000000013E-2</v>
      </c>
      <c r="T14" s="12">
        <f t="shared" si="1"/>
        <v>-0.53215314066332531</v>
      </c>
      <c r="U14" s="12">
        <f t="shared" si="1"/>
        <v>0.36137071651090347</v>
      </c>
      <c r="V14" s="12">
        <f t="shared" si="1"/>
        <v>12.23529411764706</v>
      </c>
      <c r="W14" s="12">
        <f t="shared" si="1"/>
        <v>0.29402756508422656</v>
      </c>
      <c r="X14" s="12">
        <f t="shared" si="1"/>
        <v>0.90410958904109573</v>
      </c>
      <c r="Y14" s="13">
        <f t="shared" si="1"/>
        <v>-0.23404255319148937</v>
      </c>
    </row>
    <row r="15" spans="1:25" x14ac:dyDescent="0.25">
      <c r="A15" s="5" t="s">
        <v>21</v>
      </c>
      <c r="B15" s="6">
        <v>8.2560000000000002</v>
      </c>
      <c r="C15" s="6">
        <v>0.78600000000000003</v>
      </c>
      <c r="D15" s="6">
        <v>0.04</v>
      </c>
      <c r="E15" s="7">
        <v>43.66</v>
      </c>
      <c r="F15" s="7">
        <v>1.93</v>
      </c>
      <c r="G15" s="8">
        <v>0.26900000000000002</v>
      </c>
      <c r="H15" s="6">
        <v>3.4910000000000001</v>
      </c>
      <c r="I15" s="6">
        <v>1.1459999999999999</v>
      </c>
      <c r="J15" s="6">
        <v>0.66400000000000003</v>
      </c>
      <c r="K15" s="7">
        <v>47.5</v>
      </c>
      <c r="L15" s="7">
        <v>3.25</v>
      </c>
      <c r="M15" s="8">
        <v>0.20300000000000001</v>
      </c>
      <c r="N15" s="9">
        <f t="shared" si="0"/>
        <v>-4.7650000000000006</v>
      </c>
      <c r="O15" s="9">
        <f t="shared" si="0"/>
        <v>0.35999999999999988</v>
      </c>
      <c r="P15" s="9">
        <f t="shared" si="0"/>
        <v>0.624</v>
      </c>
      <c r="Q15" s="10">
        <f t="shared" si="0"/>
        <v>3.8400000000000034</v>
      </c>
      <c r="R15" s="10">
        <f t="shared" si="0"/>
        <v>1.32</v>
      </c>
      <c r="S15" s="11">
        <f t="shared" si="0"/>
        <v>-6.6000000000000003E-2</v>
      </c>
      <c r="T15" s="12">
        <f t="shared" si="1"/>
        <v>-0.57715600775193798</v>
      </c>
      <c r="U15" s="12">
        <f t="shared" si="1"/>
        <v>0.45801526717557239</v>
      </c>
      <c r="V15" s="12">
        <f t="shared" si="1"/>
        <v>15.600000000000001</v>
      </c>
      <c r="W15" s="12">
        <f t="shared" si="1"/>
        <v>8.795235913879984E-2</v>
      </c>
      <c r="X15" s="12">
        <f t="shared" si="1"/>
        <v>0.68393782383419688</v>
      </c>
      <c r="Y15" s="13">
        <f t="shared" si="1"/>
        <v>-0.24535315985130113</v>
      </c>
    </row>
    <row r="16" spans="1:25" x14ac:dyDescent="0.25">
      <c r="A16" s="5" t="s">
        <v>22</v>
      </c>
      <c r="B16" s="6">
        <v>6.5220000000000002</v>
      </c>
      <c r="C16" s="6">
        <v>0.57299999999999995</v>
      </c>
      <c r="D16" s="6">
        <v>2.7E-2</v>
      </c>
      <c r="E16" s="7">
        <v>111.03</v>
      </c>
      <c r="F16" s="7">
        <v>1.81</v>
      </c>
      <c r="G16" s="8">
        <v>0.19800000000000001</v>
      </c>
      <c r="H16" s="6">
        <v>2.5499999999999998</v>
      </c>
      <c r="I16" s="6">
        <v>0.97299999999999998</v>
      </c>
      <c r="J16" s="6">
        <v>0.65300000000000002</v>
      </c>
      <c r="K16" s="7">
        <v>114.86</v>
      </c>
      <c r="L16" s="7">
        <v>3.13</v>
      </c>
      <c r="M16" s="8">
        <v>0.158</v>
      </c>
      <c r="N16" s="9">
        <f t="shared" si="0"/>
        <v>-3.9720000000000004</v>
      </c>
      <c r="O16" s="9">
        <f t="shared" si="0"/>
        <v>0.4</v>
      </c>
      <c r="P16" s="9">
        <f t="shared" si="0"/>
        <v>0.626</v>
      </c>
      <c r="Q16" s="10">
        <f t="shared" si="0"/>
        <v>3.8299999999999983</v>
      </c>
      <c r="R16" s="10">
        <f t="shared" si="0"/>
        <v>1.3199999999999998</v>
      </c>
      <c r="S16" s="11">
        <f t="shared" si="0"/>
        <v>-4.0000000000000008E-2</v>
      </c>
      <c r="T16" s="12">
        <f t="shared" si="1"/>
        <v>-0.60901563937442504</v>
      </c>
      <c r="U16" s="12">
        <f t="shared" si="1"/>
        <v>0.69808027923211169</v>
      </c>
      <c r="V16" s="12">
        <f t="shared" si="1"/>
        <v>23.185185185185187</v>
      </c>
      <c r="W16" s="12">
        <f t="shared" si="1"/>
        <v>3.4495181482482096E-2</v>
      </c>
      <c r="X16" s="12">
        <f t="shared" si="1"/>
        <v>0.72928176795580102</v>
      </c>
      <c r="Y16" s="13">
        <f t="shared" si="1"/>
        <v>-0.2020202020202021</v>
      </c>
    </row>
    <row r="17" spans="1:25" x14ac:dyDescent="0.25">
      <c r="A17" s="5" t="s">
        <v>23</v>
      </c>
      <c r="B17" s="6">
        <v>1.107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1.22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0.11299999999999999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0.10207768744354118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24</v>
      </c>
      <c r="B18" s="6">
        <v>1.498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1.3220000000000001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-0.17599999999999993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-0.11748998664886512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2.806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1.91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-0.89600000000000013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-0.31931575196008555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0.85499999999999998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1.1659999999999999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0.31099999999999994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0.36374269005847948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21.989000000000001</v>
      </c>
      <c r="C21" s="6">
        <v>0.84699999999999998</v>
      </c>
      <c r="D21" s="6">
        <v>4.5999999999999999E-2</v>
      </c>
      <c r="E21" s="7">
        <v>0</v>
      </c>
      <c r="F21" s="7">
        <v>0</v>
      </c>
      <c r="G21" s="8">
        <v>0</v>
      </c>
      <c r="H21" s="6">
        <v>10.007</v>
      </c>
      <c r="I21" s="6">
        <v>1.2649999999999999</v>
      </c>
      <c r="J21" s="6">
        <v>0.67200000000000004</v>
      </c>
      <c r="K21" s="7">
        <v>0</v>
      </c>
      <c r="L21" s="7">
        <v>0</v>
      </c>
      <c r="M21" s="8">
        <v>0</v>
      </c>
      <c r="N21" s="9">
        <f t="shared" si="0"/>
        <v>-11.982000000000001</v>
      </c>
      <c r="O21" s="9">
        <f t="shared" si="0"/>
        <v>0.41799999999999993</v>
      </c>
      <c r="P21" s="9">
        <f t="shared" si="0"/>
        <v>0.626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-0.54490881804538638</v>
      </c>
      <c r="U21" s="12">
        <f t="shared" si="1"/>
        <v>0.49350649350649345</v>
      </c>
      <c r="V21" s="12">
        <f t="shared" si="1"/>
        <v>13.608695652173914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-0.57399999999999995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-0.57399999999999995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-0.504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-0.504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-0.57399999999999995</v>
      </c>
      <c r="C24" s="6">
        <v>0</v>
      </c>
      <c r="D24" s="6">
        <v>0</v>
      </c>
      <c r="E24" s="7">
        <v>0</v>
      </c>
      <c r="F24" s="7">
        <v>0</v>
      </c>
      <c r="G24" s="8">
        <v>0.13400000000000001</v>
      </c>
      <c r="H24" s="6">
        <v>-0.57399999999999995</v>
      </c>
      <c r="I24" s="6">
        <v>0</v>
      </c>
      <c r="J24" s="6">
        <v>0</v>
      </c>
      <c r="K24" s="7">
        <v>0</v>
      </c>
      <c r="L24" s="7">
        <v>0</v>
      </c>
      <c r="M24" s="8">
        <v>0.217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8.299999999999999E-2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0.61940298507462677</v>
      </c>
    </row>
    <row r="25" spans="1:25" x14ac:dyDescent="0.25">
      <c r="A25" s="5" t="s">
        <v>31</v>
      </c>
      <c r="B25" s="6">
        <v>-3.423</v>
      </c>
      <c r="C25" s="6">
        <v>-0.621</v>
      </c>
      <c r="D25" s="6">
        <v>-3.9E-2</v>
      </c>
      <c r="E25" s="7">
        <v>0</v>
      </c>
      <c r="F25" s="7">
        <v>0</v>
      </c>
      <c r="G25" s="8">
        <v>0.13400000000000001</v>
      </c>
      <c r="H25" s="6">
        <v>-3.423</v>
      </c>
      <c r="I25" s="6">
        <v>-0.621</v>
      </c>
      <c r="J25" s="6">
        <v>-3.9E-2</v>
      </c>
      <c r="K25" s="7">
        <v>0</v>
      </c>
      <c r="L25" s="7">
        <v>0</v>
      </c>
      <c r="M25" s="8">
        <v>0.217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8.299999999999999E-2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0.61940298507462677</v>
      </c>
    </row>
    <row r="26" spans="1:25" x14ac:dyDescent="0.25">
      <c r="A26" s="5" t="s">
        <v>32</v>
      </c>
      <c r="B26" s="6">
        <v>-0.504</v>
      </c>
      <c r="C26" s="6">
        <v>0</v>
      </c>
      <c r="D26" s="6">
        <v>0</v>
      </c>
      <c r="E26" s="7">
        <v>0</v>
      </c>
      <c r="F26" s="7">
        <v>0</v>
      </c>
      <c r="G26" s="8">
        <v>0.128</v>
      </c>
      <c r="H26" s="6">
        <v>-0.504</v>
      </c>
      <c r="I26" s="6">
        <v>0</v>
      </c>
      <c r="J26" s="6">
        <v>0</v>
      </c>
      <c r="K26" s="7">
        <v>0</v>
      </c>
      <c r="L26" s="7">
        <v>0</v>
      </c>
      <c r="M26" s="8">
        <v>0.21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8.199999999999999E-2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0.640625</v>
      </c>
    </row>
    <row r="27" spans="1:25" x14ac:dyDescent="0.25">
      <c r="A27" s="5" t="s">
        <v>33</v>
      </c>
      <c r="B27" s="6">
        <v>-3.0070000000000001</v>
      </c>
      <c r="C27" s="6">
        <v>-0.54500000000000004</v>
      </c>
      <c r="D27" s="6">
        <v>-3.4000000000000002E-2</v>
      </c>
      <c r="E27" s="7">
        <v>0</v>
      </c>
      <c r="F27" s="7">
        <v>0</v>
      </c>
      <c r="G27" s="8">
        <v>0.128</v>
      </c>
      <c r="H27" s="6">
        <v>-3.0070000000000001</v>
      </c>
      <c r="I27" s="6">
        <v>-0.54500000000000004</v>
      </c>
      <c r="J27" s="6">
        <v>-3.4000000000000002E-2</v>
      </c>
      <c r="K27" s="7">
        <v>0</v>
      </c>
      <c r="L27" s="7">
        <v>0</v>
      </c>
      <c r="M27" s="8">
        <v>0.21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8.199999999999999E-2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0.640625</v>
      </c>
    </row>
    <row r="28" spans="1:25" x14ac:dyDescent="0.25">
      <c r="A28" s="5" t="s">
        <v>34</v>
      </c>
      <c r="B28" s="6">
        <v>-0.35699999999999998</v>
      </c>
      <c r="C28" s="6">
        <v>0</v>
      </c>
      <c r="D28" s="6">
        <v>0</v>
      </c>
      <c r="E28" s="7">
        <v>117.36</v>
      </c>
      <c r="F28" s="7">
        <v>0</v>
      </c>
      <c r="G28" s="8">
        <v>9.8000000000000004E-2</v>
      </c>
      <c r="H28" s="6">
        <v>-0.35699999999999998</v>
      </c>
      <c r="I28" s="6">
        <v>0</v>
      </c>
      <c r="J28" s="6">
        <v>0</v>
      </c>
      <c r="K28" s="7">
        <v>121.2</v>
      </c>
      <c r="L28" s="7">
        <v>0</v>
      </c>
      <c r="M28" s="8">
        <v>0.18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3.8400000000000034</v>
      </c>
      <c r="R28" s="10">
        <f t="shared" si="0"/>
        <v>0</v>
      </c>
      <c r="S28" s="11">
        <f t="shared" si="0"/>
        <v>8.199999999999999E-2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3.2719836400818103E-2</v>
      </c>
      <c r="X28" s="12" t="str">
        <f t="shared" si="1"/>
        <v/>
      </c>
      <c r="Y28" s="13">
        <f t="shared" si="1"/>
        <v>0.83673469387755084</v>
      </c>
    </row>
    <row r="29" spans="1:25" x14ac:dyDescent="0.25">
      <c r="A29" s="5" t="s">
        <v>35</v>
      </c>
      <c r="B29" s="6">
        <v>-2.1389999999999998</v>
      </c>
      <c r="C29" s="6">
        <v>-0.38400000000000001</v>
      </c>
      <c r="D29" s="6">
        <v>-2.4E-2</v>
      </c>
      <c r="E29" s="7">
        <v>117.36</v>
      </c>
      <c r="F29" s="7">
        <v>0</v>
      </c>
      <c r="G29" s="8">
        <v>9.8000000000000004E-2</v>
      </c>
      <c r="H29" s="6">
        <v>-2.1389999999999998</v>
      </c>
      <c r="I29" s="6">
        <v>-0.38400000000000001</v>
      </c>
      <c r="J29" s="6">
        <v>-2.4E-2</v>
      </c>
      <c r="K29" s="7">
        <v>121.2</v>
      </c>
      <c r="L29" s="7">
        <v>0</v>
      </c>
      <c r="M29" s="8">
        <v>0.18</v>
      </c>
      <c r="N29" s="9">
        <f t="shared" si="0"/>
        <v>0</v>
      </c>
      <c r="O29" s="9">
        <f t="shared" si="0"/>
        <v>0</v>
      </c>
      <c r="P29" s="9">
        <f t="shared" si="0"/>
        <v>0</v>
      </c>
      <c r="Q29" s="10">
        <f t="shared" si="0"/>
        <v>3.8400000000000034</v>
      </c>
      <c r="R29" s="10">
        <f t="shared" si="0"/>
        <v>0</v>
      </c>
      <c r="S29" s="11">
        <f t="shared" si="0"/>
        <v>8.199999999999999E-2</v>
      </c>
      <c r="T29" s="12">
        <f t="shared" si="1"/>
        <v>0</v>
      </c>
      <c r="U29" s="12">
        <f t="shared" si="1"/>
        <v>0</v>
      </c>
      <c r="V29" s="12">
        <f t="shared" si="1"/>
        <v>0</v>
      </c>
      <c r="W29" s="12">
        <f t="shared" si="1"/>
        <v>3.2719836400818103E-2</v>
      </c>
      <c r="X29" s="12" t="str">
        <f t="shared" si="1"/>
        <v/>
      </c>
      <c r="Y29" s="13">
        <f t="shared" si="1"/>
        <v>0.83673469387755084</v>
      </c>
    </row>
    <row r="30" spans="1:25" x14ac:dyDescent="0.25">
      <c r="A30" s="5" t="s">
        <v>36</v>
      </c>
      <c r="B30" s="6">
        <v>1.42</v>
      </c>
      <c r="C30" s="6">
        <v>0</v>
      </c>
      <c r="D30" s="6">
        <v>0</v>
      </c>
      <c r="E30" s="7">
        <v>2.96</v>
      </c>
      <c r="F30" s="7">
        <v>0</v>
      </c>
      <c r="G30" s="8">
        <v>0</v>
      </c>
      <c r="H30" s="6">
        <v>1.1259999999999999</v>
      </c>
      <c r="I30" s="6">
        <v>0</v>
      </c>
      <c r="J30" s="6">
        <v>0</v>
      </c>
      <c r="K30" s="7">
        <v>5.36</v>
      </c>
      <c r="L30" s="7">
        <v>0</v>
      </c>
      <c r="M30" s="8">
        <v>0</v>
      </c>
      <c r="N30" s="9">
        <f t="shared" si="0"/>
        <v>-0.29400000000000004</v>
      </c>
      <c r="O30" s="9">
        <f t="shared" si="0"/>
        <v>0</v>
      </c>
      <c r="P30" s="9">
        <f t="shared" si="0"/>
        <v>0</v>
      </c>
      <c r="Q30" s="10">
        <f t="shared" si="0"/>
        <v>2.4000000000000004</v>
      </c>
      <c r="R30" s="10">
        <f t="shared" si="0"/>
        <v>0</v>
      </c>
      <c r="S30" s="11">
        <f t="shared" si="0"/>
        <v>0</v>
      </c>
      <c r="T30" s="12">
        <f t="shared" si="1"/>
        <v>-0.20704225352112682</v>
      </c>
      <c r="U30" s="12" t="str">
        <f t="shared" si="1"/>
        <v/>
      </c>
      <c r="V30" s="12" t="str">
        <f t="shared" si="1"/>
        <v/>
      </c>
      <c r="W30" s="12">
        <f t="shared" si="1"/>
        <v>0.81081081081081097</v>
      </c>
      <c r="X30" s="12" t="str">
        <f t="shared" si="1"/>
        <v/>
      </c>
      <c r="Y30" s="13" t="str">
        <f t="shared" si="1"/>
        <v/>
      </c>
    </row>
    <row r="31" spans="1:25" x14ac:dyDescent="0.25">
      <c r="A31" s="5" t="s">
        <v>37</v>
      </c>
      <c r="B31" s="6">
        <v>1.7749999999999999</v>
      </c>
      <c r="C31" s="6">
        <v>6.3E-2</v>
      </c>
      <c r="D31" s="6">
        <v>0</v>
      </c>
      <c r="E31" s="7">
        <v>2.96</v>
      </c>
      <c r="F31" s="7">
        <v>0</v>
      </c>
      <c r="G31" s="8">
        <v>0</v>
      </c>
      <c r="H31" s="6">
        <v>1.274</v>
      </c>
      <c r="I31" s="6">
        <v>0.44800000000000001</v>
      </c>
      <c r="J31" s="6">
        <v>0</v>
      </c>
      <c r="K31" s="7">
        <v>5.36</v>
      </c>
      <c r="L31" s="7">
        <v>0</v>
      </c>
      <c r="M31" s="8">
        <v>0</v>
      </c>
      <c r="N31" s="9">
        <f t="shared" si="0"/>
        <v>-0.50099999999999989</v>
      </c>
      <c r="O31" s="9">
        <f t="shared" si="0"/>
        <v>0.38500000000000001</v>
      </c>
      <c r="P31" s="9">
        <f t="shared" si="0"/>
        <v>0</v>
      </c>
      <c r="Q31" s="10">
        <f t="shared" si="0"/>
        <v>2.4000000000000004</v>
      </c>
      <c r="R31" s="10">
        <f t="shared" si="0"/>
        <v>0</v>
      </c>
      <c r="S31" s="11">
        <f t="shared" si="0"/>
        <v>0</v>
      </c>
      <c r="T31" s="12">
        <f t="shared" si="1"/>
        <v>-0.2822535211267605</v>
      </c>
      <c r="U31" s="12">
        <f t="shared" si="1"/>
        <v>6.1111111111111116</v>
      </c>
      <c r="V31" s="12" t="str">
        <f t="shared" si="1"/>
        <v/>
      </c>
      <c r="W31" s="12">
        <f t="shared" si="1"/>
        <v>0.81081081081081097</v>
      </c>
      <c r="X31" s="12" t="str">
        <f t="shared" si="1"/>
        <v/>
      </c>
      <c r="Y31" s="13" t="str">
        <f t="shared" si="1"/>
        <v/>
      </c>
    </row>
    <row r="32" spans="1:25" x14ac:dyDescent="0.25">
      <c r="A32" s="5" t="s">
        <v>38</v>
      </c>
      <c r="B32" s="6">
        <v>0.245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0.55100000000000005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0.30600000000000005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1.248979591836735</v>
      </c>
      <c r="U32" s="12" t="str">
        <f t="shared" si="1"/>
        <v/>
      </c>
      <c r="V32" s="12" t="str">
        <f t="shared" si="1"/>
        <v/>
      </c>
      <c r="W32" s="12" t="str">
        <f t="shared" si="1"/>
        <v/>
      </c>
      <c r="X32" s="12" t="str">
        <f t="shared" si="1"/>
        <v/>
      </c>
      <c r="Y32" s="13" t="str">
        <f t="shared" si="1"/>
        <v/>
      </c>
    </row>
    <row r="33" spans="1:25" x14ac:dyDescent="0.25">
      <c r="A33" s="5" t="s">
        <v>39</v>
      </c>
      <c r="B33" s="6">
        <v>1.4139999999999999</v>
      </c>
      <c r="C33" s="6">
        <v>0</v>
      </c>
      <c r="D33" s="6">
        <v>0</v>
      </c>
      <c r="E33" s="7">
        <v>2.71</v>
      </c>
      <c r="F33" s="7">
        <v>0</v>
      </c>
      <c r="G33" s="8">
        <v>0</v>
      </c>
      <c r="H33" s="6">
        <v>1.123</v>
      </c>
      <c r="I33" s="6">
        <v>0</v>
      </c>
      <c r="J33" s="6">
        <v>0</v>
      </c>
      <c r="K33" s="7">
        <v>5.12</v>
      </c>
      <c r="L33" s="7">
        <v>0</v>
      </c>
      <c r="M33" s="8">
        <v>0</v>
      </c>
      <c r="N33" s="9">
        <f t="shared" si="0"/>
        <v>-0.29099999999999993</v>
      </c>
      <c r="O33" s="9">
        <f t="shared" si="0"/>
        <v>0</v>
      </c>
      <c r="P33" s="9">
        <f t="shared" si="0"/>
        <v>0</v>
      </c>
      <c r="Q33" s="10">
        <f t="shared" si="0"/>
        <v>2.41</v>
      </c>
      <c r="R33" s="10">
        <f t="shared" si="0"/>
        <v>0</v>
      </c>
      <c r="S33" s="11">
        <f t="shared" si="0"/>
        <v>0</v>
      </c>
      <c r="T33" s="12">
        <f t="shared" si="1"/>
        <v>-0.20579915134370574</v>
      </c>
      <c r="U33" s="12" t="str">
        <f t="shared" si="1"/>
        <v/>
      </c>
      <c r="V33" s="12" t="str">
        <f t="shared" si="1"/>
        <v/>
      </c>
      <c r="W33" s="12">
        <f t="shared" si="1"/>
        <v>0.88929889298893006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1.8480000000000001</v>
      </c>
      <c r="C34" s="6">
        <v>0.11600000000000001</v>
      </c>
      <c r="D34" s="6">
        <v>0</v>
      </c>
      <c r="E34" s="7">
        <v>2.71</v>
      </c>
      <c r="F34" s="7">
        <v>0</v>
      </c>
      <c r="G34" s="8">
        <v>0</v>
      </c>
      <c r="H34" s="6">
        <v>1.3440000000000001</v>
      </c>
      <c r="I34" s="6">
        <v>0.48599999999999999</v>
      </c>
      <c r="J34" s="6">
        <v>0</v>
      </c>
      <c r="K34" s="7">
        <v>5.12</v>
      </c>
      <c r="L34" s="7">
        <v>0</v>
      </c>
      <c r="M34" s="8">
        <v>0</v>
      </c>
      <c r="N34" s="9">
        <f t="shared" si="0"/>
        <v>-0.504</v>
      </c>
      <c r="O34" s="9">
        <f t="shared" si="0"/>
        <v>0.37</v>
      </c>
      <c r="P34" s="9">
        <f t="shared" si="0"/>
        <v>0</v>
      </c>
      <c r="Q34" s="10">
        <f t="shared" si="0"/>
        <v>2.41</v>
      </c>
      <c r="R34" s="10">
        <f t="shared" si="0"/>
        <v>0</v>
      </c>
      <c r="S34" s="11">
        <f t="shared" si="0"/>
        <v>0</v>
      </c>
      <c r="T34" s="12">
        <f t="shared" si="1"/>
        <v>-0.27272727272727271</v>
      </c>
      <c r="U34" s="12">
        <f t="shared" si="1"/>
        <v>3.1896551724137927</v>
      </c>
      <c r="V34" s="12" t="str">
        <f t="shared" si="1"/>
        <v/>
      </c>
      <c r="W34" s="12">
        <f t="shared" si="1"/>
        <v>0.88929889298893006</v>
      </c>
      <c r="X34" s="12" t="str">
        <f t="shared" si="1"/>
        <v/>
      </c>
      <c r="Y34" s="13" t="str">
        <f t="shared" si="1"/>
        <v/>
      </c>
    </row>
    <row r="35" spans="1:25" ht="30" x14ac:dyDescent="0.25">
      <c r="A35" s="5" t="s">
        <v>41</v>
      </c>
      <c r="B35" s="6">
        <v>0.316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0.57699999999999996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0.26099999999999995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0.82594936708860733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1.403</v>
      </c>
      <c r="C36" s="6">
        <v>0.04</v>
      </c>
      <c r="D36" s="6">
        <v>0</v>
      </c>
      <c r="E36" s="7">
        <v>19.07</v>
      </c>
      <c r="F36" s="7">
        <v>0</v>
      </c>
      <c r="G36" s="8">
        <v>0</v>
      </c>
      <c r="H36" s="6">
        <v>1.119</v>
      </c>
      <c r="I36" s="6">
        <v>0.43</v>
      </c>
      <c r="J36" s="6">
        <v>0</v>
      </c>
      <c r="K36" s="7">
        <v>21.48</v>
      </c>
      <c r="L36" s="7">
        <v>0</v>
      </c>
      <c r="M36" s="8">
        <v>0</v>
      </c>
      <c r="N36" s="9">
        <f t="shared" si="0"/>
        <v>-0.28400000000000003</v>
      </c>
      <c r="O36" s="9">
        <f t="shared" si="0"/>
        <v>0.39</v>
      </c>
      <c r="P36" s="9">
        <f t="shared" si="0"/>
        <v>0</v>
      </c>
      <c r="Q36" s="10">
        <f t="shared" si="0"/>
        <v>2.41</v>
      </c>
      <c r="R36" s="10">
        <f t="shared" si="0"/>
        <v>0</v>
      </c>
      <c r="S36" s="11">
        <f t="shared" si="0"/>
        <v>0</v>
      </c>
      <c r="T36" s="12">
        <f t="shared" si="1"/>
        <v>-0.20242337847469705</v>
      </c>
      <c r="U36" s="12">
        <f t="shared" si="1"/>
        <v>9.75</v>
      </c>
      <c r="V36" s="12" t="str">
        <f t="shared" si="1"/>
        <v/>
      </c>
      <c r="W36" s="12">
        <f t="shared" si="1"/>
        <v>0.12637650760356589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5.883</v>
      </c>
      <c r="C37" s="6">
        <v>0.60399999999999998</v>
      </c>
      <c r="D37" s="6">
        <v>3.2000000000000001E-2</v>
      </c>
      <c r="E37" s="7">
        <v>8.19</v>
      </c>
      <c r="F37" s="7">
        <v>0.92</v>
      </c>
      <c r="G37" s="8">
        <v>0.20599999999999999</v>
      </c>
      <c r="H37" s="6">
        <v>2.7519999999999998</v>
      </c>
      <c r="I37" s="6">
        <v>0.82299999999999995</v>
      </c>
      <c r="J37" s="6">
        <v>0.42299999999999999</v>
      </c>
      <c r="K37" s="7">
        <v>10.6</v>
      </c>
      <c r="L37" s="7">
        <v>1.74</v>
      </c>
      <c r="M37" s="8">
        <v>0.158</v>
      </c>
      <c r="N37" s="9">
        <f t="shared" ref="N37:S68" si="2">H37-B37</f>
        <v>-3.1310000000000002</v>
      </c>
      <c r="O37" s="9">
        <f t="shared" si="2"/>
        <v>0.21899999999999997</v>
      </c>
      <c r="P37" s="9">
        <f t="shared" si="2"/>
        <v>0.39100000000000001</v>
      </c>
      <c r="Q37" s="10">
        <f t="shared" si="2"/>
        <v>2.41</v>
      </c>
      <c r="R37" s="10">
        <f t="shared" si="2"/>
        <v>0.82</v>
      </c>
      <c r="S37" s="11">
        <f t="shared" si="2"/>
        <v>-4.7999999999999987E-2</v>
      </c>
      <c r="T37" s="12">
        <f t="shared" ref="T37:Y68" si="3">IF(B37,H37/B37-1,"")</f>
        <v>-0.53221145673975867</v>
      </c>
      <c r="U37" s="12">
        <f t="shared" si="3"/>
        <v>0.36258278145695355</v>
      </c>
      <c r="V37" s="12">
        <f t="shared" si="3"/>
        <v>12.21875</v>
      </c>
      <c r="W37" s="12">
        <f t="shared" si="3"/>
        <v>0.29426129426129433</v>
      </c>
      <c r="X37" s="12">
        <f t="shared" si="3"/>
        <v>0.89130434782608692</v>
      </c>
      <c r="Y37" s="13">
        <f t="shared" si="3"/>
        <v>-0.23300970873786397</v>
      </c>
    </row>
    <row r="38" spans="1:25" x14ac:dyDescent="0.25">
      <c r="A38" s="5" t="s">
        <v>44</v>
      </c>
      <c r="B38" s="6">
        <v>0.69499999999999995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0.76500000000000001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7.0000000000000062E-2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0.10071942446043169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0.94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0.82899999999999996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2"/>
        <v>-0.11099999999999999</v>
      </c>
      <c r="O39" s="9">
        <f t="shared" si="2"/>
        <v>0</v>
      </c>
      <c r="P39" s="9">
        <f t="shared" si="2"/>
        <v>0</v>
      </c>
      <c r="Q39" s="10">
        <f t="shared" si="2"/>
        <v>0</v>
      </c>
      <c r="R39" s="10">
        <f t="shared" si="2"/>
        <v>0</v>
      </c>
      <c r="S39" s="11">
        <f t="shared" si="2"/>
        <v>0</v>
      </c>
      <c r="T39" s="12">
        <f t="shared" si="3"/>
        <v>-0.11808510638297876</v>
      </c>
      <c r="U39" s="12" t="str">
        <f t="shared" si="3"/>
        <v/>
      </c>
      <c r="V39" s="12" t="str">
        <f t="shared" si="3"/>
        <v/>
      </c>
      <c r="W39" s="12" t="str">
        <f t="shared" si="3"/>
        <v/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1.76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1.198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2"/>
        <v>-0.56200000000000006</v>
      </c>
      <c r="O40" s="9">
        <f t="shared" si="2"/>
        <v>0</v>
      </c>
      <c r="P40" s="9">
        <f t="shared" si="2"/>
        <v>0</v>
      </c>
      <c r="Q40" s="10">
        <f t="shared" si="2"/>
        <v>0</v>
      </c>
      <c r="R40" s="10">
        <f t="shared" si="2"/>
        <v>0</v>
      </c>
      <c r="S40" s="11">
        <f t="shared" si="2"/>
        <v>0</v>
      </c>
      <c r="T40" s="12">
        <f t="shared" si="3"/>
        <v>-0.31931818181818183</v>
      </c>
      <c r="U40" s="12" t="str">
        <f t="shared" si="3"/>
        <v/>
      </c>
      <c r="V40" s="12" t="str">
        <f t="shared" si="3"/>
        <v/>
      </c>
      <c r="W40" s="12" t="str">
        <f t="shared" si="3"/>
        <v/>
      </c>
      <c r="X40" s="12" t="str">
        <f t="shared" si="3"/>
        <v/>
      </c>
      <c r="Y40" s="13" t="str">
        <f t="shared" si="3"/>
        <v/>
      </c>
    </row>
    <row r="41" spans="1:25" x14ac:dyDescent="0.25">
      <c r="A41" s="5" t="s">
        <v>47</v>
      </c>
      <c r="B41" s="6">
        <v>0.53600000000000003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0.73199999999999998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0.19599999999999995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0.36567164179104461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13.795999999999999</v>
      </c>
      <c r="C42" s="6">
        <v>0.53100000000000003</v>
      </c>
      <c r="D42" s="6">
        <v>2.9000000000000001E-2</v>
      </c>
      <c r="E42" s="7">
        <v>0</v>
      </c>
      <c r="F42" s="7">
        <v>0</v>
      </c>
      <c r="G42" s="8">
        <v>0</v>
      </c>
      <c r="H42" s="6">
        <v>6.2779999999999996</v>
      </c>
      <c r="I42" s="6">
        <v>0.79400000000000004</v>
      </c>
      <c r="J42" s="6">
        <v>0.42199999999999999</v>
      </c>
      <c r="K42" s="7">
        <v>0</v>
      </c>
      <c r="L42" s="7">
        <v>0</v>
      </c>
      <c r="M42" s="8">
        <v>0</v>
      </c>
      <c r="N42" s="9">
        <f t="shared" si="2"/>
        <v>-7.5179999999999998</v>
      </c>
      <c r="O42" s="9">
        <f t="shared" si="2"/>
        <v>0.26300000000000001</v>
      </c>
      <c r="P42" s="9">
        <f t="shared" si="2"/>
        <v>0.39299999999999996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-0.54494056248187883</v>
      </c>
      <c r="U42" s="12">
        <f t="shared" si="3"/>
        <v>0.49529190207156315</v>
      </c>
      <c r="V42" s="12">
        <f t="shared" si="3"/>
        <v>13.551724137931034</v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-0.57399999999999995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-0.57399999999999995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0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-0.57399999999999995</v>
      </c>
      <c r="C44" s="6">
        <v>0</v>
      </c>
      <c r="D44" s="6">
        <v>0</v>
      </c>
      <c r="E44" s="7">
        <v>0</v>
      </c>
      <c r="F44" s="7">
        <v>0</v>
      </c>
      <c r="G44" s="8">
        <v>0.13400000000000001</v>
      </c>
      <c r="H44" s="6">
        <v>-0.57399999999999995</v>
      </c>
      <c r="I44" s="6">
        <v>0</v>
      </c>
      <c r="J44" s="6">
        <v>0</v>
      </c>
      <c r="K44" s="7">
        <v>0</v>
      </c>
      <c r="L44" s="7">
        <v>0</v>
      </c>
      <c r="M44" s="8">
        <v>0.217</v>
      </c>
      <c r="N44" s="9">
        <f t="shared" si="2"/>
        <v>0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8.299999999999999E-2</v>
      </c>
      <c r="T44" s="12">
        <f t="shared" si="3"/>
        <v>0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>
        <f t="shared" si="3"/>
        <v>0.61940298507462677</v>
      </c>
    </row>
    <row r="45" spans="1:25" x14ac:dyDescent="0.25">
      <c r="A45" s="5" t="s">
        <v>51</v>
      </c>
      <c r="B45" s="6">
        <v>-3.423</v>
      </c>
      <c r="C45" s="6">
        <v>-0.621</v>
      </c>
      <c r="D45" s="6">
        <v>-3.9E-2</v>
      </c>
      <c r="E45" s="7">
        <v>0</v>
      </c>
      <c r="F45" s="7">
        <v>0</v>
      </c>
      <c r="G45" s="8">
        <v>0.13400000000000001</v>
      </c>
      <c r="H45" s="6">
        <v>-3.423</v>
      </c>
      <c r="I45" s="6">
        <v>-0.621</v>
      </c>
      <c r="J45" s="6">
        <v>-3.9E-2</v>
      </c>
      <c r="K45" s="7">
        <v>0</v>
      </c>
      <c r="L45" s="7">
        <v>0</v>
      </c>
      <c r="M45" s="8">
        <v>0.217</v>
      </c>
      <c r="N45" s="9">
        <f t="shared" si="2"/>
        <v>0</v>
      </c>
      <c r="O45" s="9">
        <f t="shared" si="2"/>
        <v>0</v>
      </c>
      <c r="P45" s="9">
        <f t="shared" si="2"/>
        <v>0</v>
      </c>
      <c r="Q45" s="10">
        <f t="shared" si="2"/>
        <v>0</v>
      </c>
      <c r="R45" s="10">
        <f t="shared" si="2"/>
        <v>0</v>
      </c>
      <c r="S45" s="11">
        <f t="shared" si="2"/>
        <v>8.299999999999999E-2</v>
      </c>
      <c r="T45" s="12">
        <f t="shared" si="3"/>
        <v>0</v>
      </c>
      <c r="U45" s="12">
        <f t="shared" si="3"/>
        <v>0</v>
      </c>
      <c r="V45" s="12">
        <f t="shared" si="3"/>
        <v>0</v>
      </c>
      <c r="W45" s="12" t="str">
        <f t="shared" si="3"/>
        <v/>
      </c>
      <c r="X45" s="12" t="str">
        <f t="shared" si="3"/>
        <v/>
      </c>
      <c r="Y45" s="13">
        <f t="shared" si="3"/>
        <v>0.61940298507462677</v>
      </c>
    </row>
    <row r="46" spans="1:25" x14ac:dyDescent="0.25">
      <c r="A46" s="5" t="s">
        <v>52</v>
      </c>
      <c r="B46" s="6">
        <v>0.78800000000000003</v>
      </c>
      <c r="C46" s="6">
        <v>0</v>
      </c>
      <c r="D46" s="6">
        <v>0</v>
      </c>
      <c r="E46" s="7">
        <v>1.64</v>
      </c>
      <c r="F46" s="7">
        <v>0</v>
      </c>
      <c r="G46" s="8">
        <v>0</v>
      </c>
      <c r="H46" s="6">
        <v>0.625</v>
      </c>
      <c r="I46" s="6">
        <v>0</v>
      </c>
      <c r="J46" s="6">
        <v>0</v>
      </c>
      <c r="K46" s="7">
        <v>2.97</v>
      </c>
      <c r="L46" s="7">
        <v>0</v>
      </c>
      <c r="M46" s="8">
        <v>0</v>
      </c>
      <c r="N46" s="9">
        <f t="shared" si="2"/>
        <v>-0.16300000000000003</v>
      </c>
      <c r="O46" s="9">
        <f t="shared" si="2"/>
        <v>0</v>
      </c>
      <c r="P46" s="9">
        <f t="shared" si="2"/>
        <v>0</v>
      </c>
      <c r="Q46" s="10">
        <f t="shared" si="2"/>
        <v>1.3300000000000003</v>
      </c>
      <c r="R46" s="10">
        <f t="shared" si="2"/>
        <v>0</v>
      </c>
      <c r="S46" s="11">
        <f t="shared" si="2"/>
        <v>0</v>
      </c>
      <c r="T46" s="12">
        <f t="shared" si="3"/>
        <v>-0.20685279187817263</v>
      </c>
      <c r="U46" s="12" t="str">
        <f t="shared" si="3"/>
        <v/>
      </c>
      <c r="V46" s="12" t="str">
        <f t="shared" si="3"/>
        <v/>
      </c>
      <c r="W46" s="12">
        <f t="shared" si="3"/>
        <v>0.81097560975609784</v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0.98499999999999999</v>
      </c>
      <c r="C47" s="6">
        <v>3.5000000000000003E-2</v>
      </c>
      <c r="D47" s="6">
        <v>0</v>
      </c>
      <c r="E47" s="7">
        <v>1.64</v>
      </c>
      <c r="F47" s="7">
        <v>0</v>
      </c>
      <c r="G47" s="8">
        <v>0</v>
      </c>
      <c r="H47" s="6">
        <v>0.70599999999999996</v>
      </c>
      <c r="I47" s="6">
        <v>0.248</v>
      </c>
      <c r="J47" s="6">
        <v>0</v>
      </c>
      <c r="K47" s="7">
        <v>2.97</v>
      </c>
      <c r="L47" s="7">
        <v>0</v>
      </c>
      <c r="M47" s="8">
        <v>0</v>
      </c>
      <c r="N47" s="9">
        <f t="shared" si="2"/>
        <v>-0.27900000000000003</v>
      </c>
      <c r="O47" s="9">
        <f t="shared" si="2"/>
        <v>0.21299999999999999</v>
      </c>
      <c r="P47" s="9">
        <f t="shared" si="2"/>
        <v>0</v>
      </c>
      <c r="Q47" s="10">
        <f t="shared" si="2"/>
        <v>1.3300000000000003</v>
      </c>
      <c r="R47" s="10">
        <f t="shared" si="2"/>
        <v>0</v>
      </c>
      <c r="S47" s="11">
        <f t="shared" si="2"/>
        <v>0</v>
      </c>
      <c r="T47" s="12">
        <f t="shared" si="3"/>
        <v>-0.28324873096446701</v>
      </c>
      <c r="U47" s="12">
        <f t="shared" si="3"/>
        <v>6.0857142857142854</v>
      </c>
      <c r="V47" s="12" t="str">
        <f t="shared" si="3"/>
        <v/>
      </c>
      <c r="W47" s="12">
        <f t="shared" si="3"/>
        <v>0.81097560975609784</v>
      </c>
      <c r="X47" s="12" t="str">
        <f t="shared" si="3"/>
        <v/>
      </c>
      <c r="Y47" s="13" t="str">
        <f t="shared" si="3"/>
        <v/>
      </c>
    </row>
    <row r="48" spans="1:25" x14ac:dyDescent="0.25">
      <c r="A48" s="5" t="s">
        <v>54</v>
      </c>
      <c r="B48" s="6">
        <v>0.13600000000000001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0.30599999999999999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2"/>
        <v>0.16999999999999998</v>
      </c>
      <c r="O48" s="9">
        <f t="shared" si="2"/>
        <v>0</v>
      </c>
      <c r="P48" s="9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12">
        <f t="shared" si="3"/>
        <v>1.25</v>
      </c>
      <c r="U48" s="12" t="str">
        <f t="shared" si="3"/>
        <v/>
      </c>
      <c r="V48" s="12" t="str">
        <f t="shared" si="3"/>
        <v/>
      </c>
      <c r="W48" s="12" t="str">
        <f t="shared" si="3"/>
        <v/>
      </c>
      <c r="X48" s="12" t="str">
        <f t="shared" si="3"/>
        <v/>
      </c>
      <c r="Y48" s="13" t="str">
        <f t="shared" si="3"/>
        <v/>
      </c>
    </row>
    <row r="49" spans="1:25" x14ac:dyDescent="0.25">
      <c r="A49" s="5" t="s">
        <v>55</v>
      </c>
      <c r="B49" s="6">
        <v>0.78400000000000003</v>
      </c>
      <c r="C49" s="6">
        <v>0</v>
      </c>
      <c r="D49" s="6">
        <v>0</v>
      </c>
      <c r="E49" s="7">
        <v>1.5</v>
      </c>
      <c r="F49" s="7">
        <v>0</v>
      </c>
      <c r="G49" s="8">
        <v>0</v>
      </c>
      <c r="H49" s="6">
        <v>0.623</v>
      </c>
      <c r="I49" s="6">
        <v>0</v>
      </c>
      <c r="J49" s="6">
        <v>0</v>
      </c>
      <c r="K49" s="7">
        <v>2.84</v>
      </c>
      <c r="L49" s="7">
        <v>0</v>
      </c>
      <c r="M49" s="8">
        <v>0</v>
      </c>
      <c r="N49" s="9">
        <f t="shared" si="2"/>
        <v>-0.16100000000000003</v>
      </c>
      <c r="O49" s="9">
        <f t="shared" si="2"/>
        <v>0</v>
      </c>
      <c r="P49" s="9">
        <f t="shared" si="2"/>
        <v>0</v>
      </c>
      <c r="Q49" s="10">
        <f t="shared" si="2"/>
        <v>1.3399999999999999</v>
      </c>
      <c r="R49" s="10">
        <f t="shared" si="2"/>
        <v>0</v>
      </c>
      <c r="S49" s="11">
        <f t="shared" si="2"/>
        <v>0</v>
      </c>
      <c r="T49" s="12">
        <f t="shared" si="3"/>
        <v>-0.2053571428571429</v>
      </c>
      <c r="U49" s="12" t="str">
        <f t="shared" si="3"/>
        <v/>
      </c>
      <c r="V49" s="12" t="str">
        <f t="shared" si="3"/>
        <v/>
      </c>
      <c r="W49" s="12">
        <f t="shared" si="3"/>
        <v>0.89333333333333331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1.0249999999999999</v>
      </c>
      <c r="C50" s="6">
        <v>6.4000000000000001E-2</v>
      </c>
      <c r="D50" s="6">
        <v>0</v>
      </c>
      <c r="E50" s="7">
        <v>1.5</v>
      </c>
      <c r="F50" s="7">
        <v>0</v>
      </c>
      <c r="G50" s="8">
        <v>0</v>
      </c>
      <c r="H50" s="6">
        <v>0.745</v>
      </c>
      <c r="I50" s="6">
        <v>0.27</v>
      </c>
      <c r="J50" s="6">
        <v>0</v>
      </c>
      <c r="K50" s="7">
        <v>2.84</v>
      </c>
      <c r="L50" s="7">
        <v>0</v>
      </c>
      <c r="M50" s="8">
        <v>0</v>
      </c>
      <c r="N50" s="9">
        <f t="shared" si="2"/>
        <v>-0.27999999999999992</v>
      </c>
      <c r="O50" s="9">
        <f t="shared" si="2"/>
        <v>0.20600000000000002</v>
      </c>
      <c r="P50" s="9">
        <f t="shared" si="2"/>
        <v>0</v>
      </c>
      <c r="Q50" s="10">
        <f t="shared" si="2"/>
        <v>1.3399999999999999</v>
      </c>
      <c r="R50" s="10">
        <f t="shared" si="2"/>
        <v>0</v>
      </c>
      <c r="S50" s="11">
        <f t="shared" si="2"/>
        <v>0</v>
      </c>
      <c r="T50" s="12">
        <f t="shared" si="3"/>
        <v>-0.27317073170731698</v>
      </c>
      <c r="U50" s="12">
        <f t="shared" si="3"/>
        <v>3.21875</v>
      </c>
      <c r="V50" s="12" t="str">
        <f t="shared" si="3"/>
        <v/>
      </c>
      <c r="W50" s="12">
        <f t="shared" si="3"/>
        <v>0.89333333333333331</v>
      </c>
      <c r="X50" s="12" t="str">
        <f t="shared" si="3"/>
        <v/>
      </c>
      <c r="Y50" s="13" t="str">
        <f t="shared" si="3"/>
        <v/>
      </c>
    </row>
    <row r="51" spans="1:25" ht="30" x14ac:dyDescent="0.25">
      <c r="A51" s="5" t="s">
        <v>57</v>
      </c>
      <c r="B51" s="6">
        <v>0.17499999999999999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0.32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0.14500000000000002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0.82857142857142874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0.77800000000000002</v>
      </c>
      <c r="C52" s="6">
        <v>2.1999999999999999E-2</v>
      </c>
      <c r="D52" s="6">
        <v>0</v>
      </c>
      <c r="E52" s="7">
        <v>10.58</v>
      </c>
      <c r="F52" s="7">
        <v>0</v>
      </c>
      <c r="G52" s="8">
        <v>0</v>
      </c>
      <c r="H52" s="6">
        <v>0.621</v>
      </c>
      <c r="I52" s="6">
        <v>0.23899999999999999</v>
      </c>
      <c r="J52" s="6">
        <v>0</v>
      </c>
      <c r="K52" s="7">
        <v>11.92</v>
      </c>
      <c r="L52" s="7">
        <v>0</v>
      </c>
      <c r="M52" s="8">
        <v>0</v>
      </c>
      <c r="N52" s="9">
        <f t="shared" si="2"/>
        <v>-0.15700000000000003</v>
      </c>
      <c r="O52" s="9">
        <f t="shared" si="2"/>
        <v>0.217</v>
      </c>
      <c r="P52" s="9">
        <f t="shared" si="2"/>
        <v>0</v>
      </c>
      <c r="Q52" s="10">
        <f t="shared" si="2"/>
        <v>1.3399999999999999</v>
      </c>
      <c r="R52" s="10">
        <f t="shared" si="2"/>
        <v>0</v>
      </c>
      <c r="S52" s="11">
        <f t="shared" si="2"/>
        <v>0</v>
      </c>
      <c r="T52" s="12">
        <f t="shared" si="3"/>
        <v>-0.20179948586118257</v>
      </c>
      <c r="U52" s="12">
        <f t="shared" si="3"/>
        <v>9.8636363636363633</v>
      </c>
      <c r="V52" s="12" t="str">
        <f t="shared" si="3"/>
        <v/>
      </c>
      <c r="W52" s="12">
        <f t="shared" si="3"/>
        <v>0.1266540642722116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3.2629999999999999</v>
      </c>
      <c r="C53" s="6">
        <v>0.33500000000000002</v>
      </c>
      <c r="D53" s="6">
        <v>1.7999999999999999E-2</v>
      </c>
      <c r="E53" s="7">
        <v>4.55</v>
      </c>
      <c r="F53" s="7">
        <v>0.51</v>
      </c>
      <c r="G53" s="8">
        <v>0.114</v>
      </c>
      <c r="H53" s="6">
        <v>1.5269999999999999</v>
      </c>
      <c r="I53" s="6">
        <v>0.45600000000000002</v>
      </c>
      <c r="J53" s="6">
        <v>0.23499999999999999</v>
      </c>
      <c r="K53" s="7">
        <v>5.88</v>
      </c>
      <c r="L53" s="7">
        <v>0.97</v>
      </c>
      <c r="M53" s="8">
        <v>8.7999999999999995E-2</v>
      </c>
      <c r="N53" s="9">
        <f t="shared" si="2"/>
        <v>-1.736</v>
      </c>
      <c r="O53" s="9">
        <f t="shared" si="2"/>
        <v>0.121</v>
      </c>
      <c r="P53" s="9">
        <f t="shared" si="2"/>
        <v>0.217</v>
      </c>
      <c r="Q53" s="10">
        <f t="shared" si="2"/>
        <v>1.33</v>
      </c>
      <c r="R53" s="10">
        <f t="shared" si="2"/>
        <v>0.45999999999999996</v>
      </c>
      <c r="S53" s="11">
        <f t="shared" si="2"/>
        <v>-2.6000000000000009E-2</v>
      </c>
      <c r="T53" s="12">
        <f t="shared" si="3"/>
        <v>-0.53202574318112172</v>
      </c>
      <c r="U53" s="12">
        <f t="shared" si="3"/>
        <v>0.36119402985074633</v>
      </c>
      <c r="V53" s="12">
        <f t="shared" si="3"/>
        <v>12.055555555555555</v>
      </c>
      <c r="W53" s="12">
        <f t="shared" si="3"/>
        <v>0.29230769230769238</v>
      </c>
      <c r="X53" s="12">
        <f t="shared" si="3"/>
        <v>0.90196078431372539</v>
      </c>
      <c r="Y53" s="13">
        <f t="shared" si="3"/>
        <v>-0.22807017543859653</v>
      </c>
    </row>
    <row r="54" spans="1:25" x14ac:dyDescent="0.25">
      <c r="A54" s="5" t="s">
        <v>60</v>
      </c>
      <c r="B54" s="6">
        <v>4.7009999999999996</v>
      </c>
      <c r="C54" s="6">
        <v>0.44800000000000001</v>
      </c>
      <c r="D54" s="6">
        <v>2.3E-2</v>
      </c>
      <c r="E54" s="7">
        <v>24.86</v>
      </c>
      <c r="F54" s="7">
        <v>1.1000000000000001</v>
      </c>
      <c r="G54" s="8">
        <v>0.153</v>
      </c>
      <c r="H54" s="6">
        <v>1.988</v>
      </c>
      <c r="I54" s="6">
        <v>0.65200000000000002</v>
      </c>
      <c r="J54" s="6">
        <v>0.378</v>
      </c>
      <c r="K54" s="7">
        <v>27.04</v>
      </c>
      <c r="L54" s="7">
        <v>1.85</v>
      </c>
      <c r="M54" s="8">
        <v>0.11600000000000001</v>
      </c>
      <c r="N54" s="9">
        <f t="shared" si="2"/>
        <v>-2.7129999999999996</v>
      </c>
      <c r="O54" s="9">
        <f t="shared" si="2"/>
        <v>0.20400000000000001</v>
      </c>
      <c r="P54" s="9">
        <f t="shared" si="2"/>
        <v>0.35499999999999998</v>
      </c>
      <c r="Q54" s="10">
        <f t="shared" si="2"/>
        <v>2.1799999999999997</v>
      </c>
      <c r="R54" s="10">
        <f t="shared" si="2"/>
        <v>0.75</v>
      </c>
      <c r="S54" s="11">
        <f t="shared" si="2"/>
        <v>-3.6999999999999991E-2</v>
      </c>
      <c r="T54" s="12">
        <f t="shared" si="3"/>
        <v>-0.57711125292490961</v>
      </c>
      <c r="U54" s="12">
        <f t="shared" si="3"/>
        <v>0.45535714285714279</v>
      </c>
      <c r="V54" s="12">
        <f t="shared" si="3"/>
        <v>15.434782608695652</v>
      </c>
      <c r="W54" s="12">
        <f t="shared" si="3"/>
        <v>8.7691069991954862E-2</v>
      </c>
      <c r="X54" s="12">
        <f t="shared" si="3"/>
        <v>0.68181818181818166</v>
      </c>
      <c r="Y54" s="13">
        <f t="shared" si="3"/>
        <v>-0.24183006535947704</v>
      </c>
    </row>
    <row r="55" spans="1:25" x14ac:dyDescent="0.25">
      <c r="A55" s="5" t="s">
        <v>61</v>
      </c>
      <c r="B55" s="6">
        <v>4.641</v>
      </c>
      <c r="C55" s="6">
        <v>0.40799999999999997</v>
      </c>
      <c r="D55" s="6">
        <v>1.9E-2</v>
      </c>
      <c r="E55" s="7">
        <v>79</v>
      </c>
      <c r="F55" s="7">
        <v>1.29</v>
      </c>
      <c r="G55" s="8">
        <v>0.14099999999999999</v>
      </c>
      <c r="H55" s="6">
        <v>1.8140000000000001</v>
      </c>
      <c r="I55" s="6">
        <v>0.69199999999999995</v>
      </c>
      <c r="J55" s="6">
        <v>0.46500000000000002</v>
      </c>
      <c r="K55" s="7">
        <v>81.73</v>
      </c>
      <c r="L55" s="7">
        <v>2.23</v>
      </c>
      <c r="M55" s="8">
        <v>0.112</v>
      </c>
      <c r="N55" s="9">
        <f t="shared" si="2"/>
        <v>-2.827</v>
      </c>
      <c r="O55" s="9">
        <f t="shared" si="2"/>
        <v>0.28399999999999997</v>
      </c>
      <c r="P55" s="9">
        <f t="shared" si="2"/>
        <v>0.44600000000000001</v>
      </c>
      <c r="Q55" s="10">
        <f t="shared" si="2"/>
        <v>2.730000000000004</v>
      </c>
      <c r="R55" s="10">
        <f t="shared" si="2"/>
        <v>0.94</v>
      </c>
      <c r="S55" s="11">
        <f t="shared" si="2"/>
        <v>-2.8999999999999984E-2</v>
      </c>
      <c r="T55" s="12">
        <f t="shared" si="3"/>
        <v>-0.6091359620771386</v>
      </c>
      <c r="U55" s="12">
        <f t="shared" si="3"/>
        <v>0.69607843137254899</v>
      </c>
      <c r="V55" s="12">
        <f t="shared" si="3"/>
        <v>23.473684210526319</v>
      </c>
      <c r="W55" s="12">
        <f t="shared" si="3"/>
        <v>3.4556962025316551E-2</v>
      </c>
      <c r="X55" s="12">
        <f t="shared" si="3"/>
        <v>0.72868217054263562</v>
      </c>
      <c r="Y55" s="13">
        <f t="shared" si="3"/>
        <v>-0.20567375886524808</v>
      </c>
    </row>
    <row r="56" spans="1:25" x14ac:dyDescent="0.25">
      <c r="A56" s="5" t="s">
        <v>62</v>
      </c>
      <c r="B56" s="6">
        <v>0.38500000000000001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0.42499999999999999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2"/>
        <v>3.999999999999998E-2</v>
      </c>
      <c r="O56" s="9">
        <f t="shared" si="2"/>
        <v>0</v>
      </c>
      <c r="P56" s="9">
        <f t="shared" si="2"/>
        <v>0</v>
      </c>
      <c r="Q56" s="10">
        <f t="shared" si="2"/>
        <v>0</v>
      </c>
      <c r="R56" s="10">
        <f t="shared" si="2"/>
        <v>0</v>
      </c>
      <c r="S56" s="11">
        <f t="shared" si="2"/>
        <v>0</v>
      </c>
      <c r="T56" s="12">
        <f t="shared" si="3"/>
        <v>0.10389610389610393</v>
      </c>
      <c r="U56" s="12" t="str">
        <f t="shared" si="3"/>
        <v/>
      </c>
      <c r="V56" s="12" t="str">
        <f t="shared" si="3"/>
        <v/>
      </c>
      <c r="W56" s="12" t="str">
        <f t="shared" si="3"/>
        <v/>
      </c>
      <c r="X56" s="12" t="str">
        <f t="shared" si="3"/>
        <v/>
      </c>
      <c r="Y56" s="13" t="str">
        <f t="shared" si="3"/>
        <v/>
      </c>
    </row>
    <row r="57" spans="1:25" x14ac:dyDescent="0.25">
      <c r="A57" s="5" t="s">
        <v>63</v>
      </c>
      <c r="B57" s="6">
        <v>0.52100000000000002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0.46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2"/>
        <v>-6.0999999999999999E-2</v>
      </c>
      <c r="O57" s="9">
        <f t="shared" si="2"/>
        <v>0</v>
      </c>
      <c r="P57" s="9">
        <f t="shared" si="2"/>
        <v>0</v>
      </c>
      <c r="Q57" s="10">
        <f t="shared" si="2"/>
        <v>0</v>
      </c>
      <c r="R57" s="10">
        <f t="shared" si="2"/>
        <v>0</v>
      </c>
      <c r="S57" s="11">
        <f t="shared" si="2"/>
        <v>0</v>
      </c>
      <c r="T57" s="12">
        <f t="shared" si="3"/>
        <v>-0.11708253358925147</v>
      </c>
      <c r="U57" s="12" t="str">
        <f t="shared" si="3"/>
        <v/>
      </c>
      <c r="V57" s="12" t="str">
        <f t="shared" si="3"/>
        <v/>
      </c>
      <c r="W57" s="12" t="str">
        <f t="shared" si="3"/>
        <v/>
      </c>
      <c r="X57" s="12" t="str">
        <f t="shared" si="3"/>
        <v/>
      </c>
      <c r="Y57" s="13" t="str">
        <f t="shared" si="3"/>
        <v/>
      </c>
    </row>
    <row r="58" spans="1:25" x14ac:dyDescent="0.25">
      <c r="A58" s="5" t="s">
        <v>64</v>
      </c>
      <c r="B58" s="6">
        <v>0.97699999999999998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0.66500000000000004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2"/>
        <v>-0.31199999999999994</v>
      </c>
      <c r="O58" s="9">
        <f t="shared" si="2"/>
        <v>0</v>
      </c>
      <c r="P58" s="9">
        <f t="shared" si="2"/>
        <v>0</v>
      </c>
      <c r="Q58" s="10">
        <f t="shared" si="2"/>
        <v>0</v>
      </c>
      <c r="R58" s="10">
        <f t="shared" si="2"/>
        <v>0</v>
      </c>
      <c r="S58" s="11">
        <f t="shared" si="2"/>
        <v>0</v>
      </c>
      <c r="T58" s="12">
        <f t="shared" si="3"/>
        <v>-0.31934493346980553</v>
      </c>
      <c r="U58" s="12" t="str">
        <f t="shared" si="3"/>
        <v/>
      </c>
      <c r="V58" s="12" t="str">
        <f t="shared" si="3"/>
        <v/>
      </c>
      <c r="W58" s="12" t="str">
        <f t="shared" si="3"/>
        <v/>
      </c>
      <c r="X58" s="12" t="str">
        <f t="shared" si="3"/>
        <v/>
      </c>
      <c r="Y58" s="13" t="str">
        <f t="shared" si="3"/>
        <v/>
      </c>
    </row>
    <row r="59" spans="1:25" x14ac:dyDescent="0.25">
      <c r="A59" s="5" t="s">
        <v>65</v>
      </c>
      <c r="B59" s="6">
        <v>0.29799999999999999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0.40600000000000003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0.10800000000000004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0.36241610738255048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7.6529999999999996</v>
      </c>
      <c r="C60" s="6">
        <v>0.29499999999999998</v>
      </c>
      <c r="D60" s="6">
        <v>1.6E-2</v>
      </c>
      <c r="E60" s="7">
        <v>0</v>
      </c>
      <c r="F60" s="7">
        <v>0</v>
      </c>
      <c r="G60" s="8">
        <v>0</v>
      </c>
      <c r="H60" s="6">
        <v>3.4830000000000001</v>
      </c>
      <c r="I60" s="6">
        <v>0.44</v>
      </c>
      <c r="J60" s="6">
        <v>0.23400000000000001</v>
      </c>
      <c r="K60" s="7">
        <v>0</v>
      </c>
      <c r="L60" s="7">
        <v>0</v>
      </c>
      <c r="M60" s="8">
        <v>0</v>
      </c>
      <c r="N60" s="9">
        <f t="shared" si="2"/>
        <v>-4.17</v>
      </c>
      <c r="O60" s="9">
        <f t="shared" si="2"/>
        <v>0.14500000000000002</v>
      </c>
      <c r="P60" s="9">
        <f t="shared" si="2"/>
        <v>0.21800000000000003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-0.54488435907487254</v>
      </c>
      <c r="U60" s="12">
        <f t="shared" si="3"/>
        <v>0.49152542372881358</v>
      </c>
      <c r="V60" s="12">
        <f t="shared" si="3"/>
        <v>13.625</v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-0.57399999999999995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-0.57399999999999995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0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0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-0.504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-0.504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0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0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-0.57399999999999995</v>
      </c>
      <c r="C63" s="6">
        <v>0</v>
      </c>
      <c r="D63" s="6">
        <v>0</v>
      </c>
      <c r="E63" s="7">
        <v>0</v>
      </c>
      <c r="F63" s="7">
        <v>0</v>
      </c>
      <c r="G63" s="8">
        <v>0.13400000000000001</v>
      </c>
      <c r="H63" s="6">
        <v>-0.57399999999999995</v>
      </c>
      <c r="I63" s="6">
        <v>0</v>
      </c>
      <c r="J63" s="6">
        <v>0</v>
      </c>
      <c r="K63" s="7">
        <v>0</v>
      </c>
      <c r="L63" s="7">
        <v>0</v>
      </c>
      <c r="M63" s="8">
        <v>0.217</v>
      </c>
      <c r="N63" s="9">
        <f t="shared" si="2"/>
        <v>0</v>
      </c>
      <c r="O63" s="9">
        <f t="shared" si="2"/>
        <v>0</v>
      </c>
      <c r="P63" s="9">
        <f t="shared" si="2"/>
        <v>0</v>
      </c>
      <c r="Q63" s="10">
        <f t="shared" si="2"/>
        <v>0</v>
      </c>
      <c r="R63" s="10">
        <f t="shared" si="2"/>
        <v>0</v>
      </c>
      <c r="S63" s="11">
        <f t="shared" si="2"/>
        <v>8.299999999999999E-2</v>
      </c>
      <c r="T63" s="12">
        <f t="shared" si="3"/>
        <v>0</v>
      </c>
      <c r="U63" s="12" t="str">
        <f t="shared" si="3"/>
        <v/>
      </c>
      <c r="V63" s="12" t="str">
        <f t="shared" si="3"/>
        <v/>
      </c>
      <c r="W63" s="12" t="str">
        <f t="shared" si="3"/>
        <v/>
      </c>
      <c r="X63" s="12" t="str">
        <f t="shared" si="3"/>
        <v/>
      </c>
      <c r="Y63" s="13">
        <f t="shared" si="3"/>
        <v>0.61940298507462677</v>
      </c>
    </row>
    <row r="64" spans="1:25" x14ac:dyDescent="0.25">
      <c r="A64" s="5" t="s">
        <v>70</v>
      </c>
      <c r="B64" s="6">
        <v>-3.423</v>
      </c>
      <c r="C64" s="6">
        <v>-0.621</v>
      </c>
      <c r="D64" s="6">
        <v>-3.9E-2</v>
      </c>
      <c r="E64" s="7">
        <v>0</v>
      </c>
      <c r="F64" s="7">
        <v>0</v>
      </c>
      <c r="G64" s="8">
        <v>0.13400000000000001</v>
      </c>
      <c r="H64" s="6">
        <v>-3.423</v>
      </c>
      <c r="I64" s="6">
        <v>-0.621</v>
      </c>
      <c r="J64" s="6">
        <v>-3.9E-2</v>
      </c>
      <c r="K64" s="7">
        <v>0</v>
      </c>
      <c r="L64" s="7">
        <v>0</v>
      </c>
      <c r="M64" s="8">
        <v>0.217</v>
      </c>
      <c r="N64" s="9">
        <f t="shared" si="2"/>
        <v>0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8.299999999999999E-2</v>
      </c>
      <c r="T64" s="12">
        <f t="shared" si="3"/>
        <v>0</v>
      </c>
      <c r="U64" s="12">
        <f t="shared" si="3"/>
        <v>0</v>
      </c>
      <c r="V64" s="12">
        <f t="shared" si="3"/>
        <v>0</v>
      </c>
      <c r="W64" s="12" t="str">
        <f t="shared" si="3"/>
        <v/>
      </c>
      <c r="X64" s="12" t="str">
        <f t="shared" si="3"/>
        <v/>
      </c>
      <c r="Y64" s="13">
        <f t="shared" si="3"/>
        <v>0.61940298507462677</v>
      </c>
    </row>
    <row r="65" spans="1:25" x14ac:dyDescent="0.25">
      <c r="A65" s="5" t="s">
        <v>71</v>
      </c>
      <c r="B65" s="6">
        <v>-0.504</v>
      </c>
      <c r="C65" s="6">
        <v>0</v>
      </c>
      <c r="D65" s="6">
        <v>0</v>
      </c>
      <c r="E65" s="7">
        <v>0</v>
      </c>
      <c r="F65" s="7">
        <v>0</v>
      </c>
      <c r="G65" s="8">
        <v>0.128</v>
      </c>
      <c r="H65" s="6">
        <v>-0.504</v>
      </c>
      <c r="I65" s="6">
        <v>0</v>
      </c>
      <c r="J65" s="6">
        <v>0</v>
      </c>
      <c r="K65" s="7">
        <v>0</v>
      </c>
      <c r="L65" s="7">
        <v>0</v>
      </c>
      <c r="M65" s="8">
        <v>0.21</v>
      </c>
      <c r="N65" s="9">
        <f t="shared" si="2"/>
        <v>0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8.199999999999999E-2</v>
      </c>
      <c r="T65" s="12">
        <f t="shared" si="3"/>
        <v>0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>
        <f t="shared" si="3"/>
        <v>0.640625</v>
      </c>
    </row>
    <row r="66" spans="1:25" x14ac:dyDescent="0.25">
      <c r="A66" s="5" t="s">
        <v>72</v>
      </c>
      <c r="B66" s="6">
        <v>-3.0070000000000001</v>
      </c>
      <c r="C66" s="6">
        <v>-0.54500000000000004</v>
      </c>
      <c r="D66" s="6">
        <v>-3.4000000000000002E-2</v>
      </c>
      <c r="E66" s="7">
        <v>0</v>
      </c>
      <c r="F66" s="7">
        <v>0</v>
      </c>
      <c r="G66" s="8">
        <v>0.128</v>
      </c>
      <c r="H66" s="6">
        <v>-3.0070000000000001</v>
      </c>
      <c r="I66" s="6">
        <v>-0.54500000000000004</v>
      </c>
      <c r="J66" s="6">
        <v>-3.4000000000000002E-2</v>
      </c>
      <c r="K66" s="7">
        <v>0</v>
      </c>
      <c r="L66" s="7">
        <v>0</v>
      </c>
      <c r="M66" s="8">
        <v>0.21</v>
      </c>
      <c r="N66" s="9">
        <f t="shared" si="2"/>
        <v>0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8.199999999999999E-2</v>
      </c>
      <c r="T66" s="12">
        <f t="shared" si="3"/>
        <v>0</v>
      </c>
      <c r="U66" s="12">
        <f t="shared" si="3"/>
        <v>0</v>
      </c>
      <c r="V66" s="12">
        <f t="shared" si="3"/>
        <v>0</v>
      </c>
      <c r="W66" s="12" t="str">
        <f t="shared" si="3"/>
        <v/>
      </c>
      <c r="X66" s="12" t="str">
        <f t="shared" si="3"/>
        <v/>
      </c>
      <c r="Y66" s="13">
        <f t="shared" si="3"/>
        <v>0.640625</v>
      </c>
    </row>
    <row r="67" spans="1:25" x14ac:dyDescent="0.25">
      <c r="A67" s="5" t="s">
        <v>73</v>
      </c>
      <c r="B67" s="6">
        <v>-0.35699999999999998</v>
      </c>
      <c r="C67" s="6">
        <v>0</v>
      </c>
      <c r="D67" s="6">
        <v>0</v>
      </c>
      <c r="E67" s="7">
        <v>0</v>
      </c>
      <c r="F67" s="7">
        <v>0</v>
      </c>
      <c r="G67" s="8">
        <v>9.8000000000000004E-2</v>
      </c>
      <c r="H67" s="6">
        <v>-0.35699999999999998</v>
      </c>
      <c r="I67" s="6">
        <v>0</v>
      </c>
      <c r="J67" s="6">
        <v>0</v>
      </c>
      <c r="K67" s="7">
        <v>0</v>
      </c>
      <c r="L67" s="7">
        <v>0</v>
      </c>
      <c r="M67" s="8">
        <v>0.18</v>
      </c>
      <c r="N67" s="9">
        <f t="shared" si="2"/>
        <v>0</v>
      </c>
      <c r="O67" s="9">
        <f t="shared" si="2"/>
        <v>0</v>
      </c>
      <c r="P67" s="9">
        <f t="shared" si="2"/>
        <v>0</v>
      </c>
      <c r="Q67" s="10">
        <f t="shared" si="2"/>
        <v>0</v>
      </c>
      <c r="R67" s="10">
        <f t="shared" si="2"/>
        <v>0</v>
      </c>
      <c r="S67" s="11">
        <f t="shared" si="2"/>
        <v>8.199999999999999E-2</v>
      </c>
      <c r="T67" s="12">
        <f t="shared" si="3"/>
        <v>0</v>
      </c>
      <c r="U67" s="12" t="str">
        <f t="shared" si="3"/>
        <v/>
      </c>
      <c r="V67" s="12" t="str">
        <f t="shared" si="3"/>
        <v/>
      </c>
      <c r="W67" s="12" t="str">
        <f t="shared" si="3"/>
        <v/>
      </c>
      <c r="X67" s="12" t="str">
        <f t="shared" si="3"/>
        <v/>
      </c>
      <c r="Y67" s="13">
        <f t="shared" si="3"/>
        <v>0.83673469387755084</v>
      </c>
    </row>
    <row r="68" spans="1:25" x14ac:dyDescent="0.25">
      <c r="A68" s="5" t="s">
        <v>74</v>
      </c>
      <c r="B68" s="6">
        <v>-2.1389999999999998</v>
      </c>
      <c r="C68" s="6">
        <v>-0.38400000000000001</v>
      </c>
      <c r="D68" s="6">
        <v>-2.4E-2</v>
      </c>
      <c r="E68" s="7">
        <v>0</v>
      </c>
      <c r="F68" s="7">
        <v>0</v>
      </c>
      <c r="G68" s="8">
        <v>9.8000000000000004E-2</v>
      </c>
      <c r="H68" s="6">
        <v>-2.1389999999999998</v>
      </c>
      <c r="I68" s="6">
        <v>-0.38400000000000001</v>
      </c>
      <c r="J68" s="6">
        <v>-2.4E-2</v>
      </c>
      <c r="K68" s="7">
        <v>0</v>
      </c>
      <c r="L68" s="7">
        <v>0</v>
      </c>
      <c r="M68" s="8">
        <v>0.18</v>
      </c>
      <c r="N68" s="9">
        <f t="shared" si="2"/>
        <v>0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8.199999999999999E-2</v>
      </c>
      <c r="T68" s="12">
        <f t="shared" si="3"/>
        <v>0</v>
      </c>
      <c r="U68" s="12">
        <f t="shared" si="3"/>
        <v>0</v>
      </c>
      <c r="V68" s="12">
        <f t="shared" si="3"/>
        <v>0</v>
      </c>
      <c r="W68" s="12" t="str">
        <f t="shared" si="3"/>
        <v/>
      </c>
      <c r="X68" s="12" t="str">
        <f t="shared" si="3"/>
        <v/>
      </c>
      <c r="Y68" s="13">
        <f t="shared" si="3"/>
        <v>0.83673469387755084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76" sqref="I76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88</v>
      </c>
    </row>
    <row r="3" spans="1:25" ht="19.5" x14ac:dyDescent="0.3">
      <c r="B3" s="2" t="s">
        <v>86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2.0529999999999999</v>
      </c>
      <c r="C5" s="6">
        <v>0</v>
      </c>
      <c r="D5" s="6">
        <v>0</v>
      </c>
      <c r="E5" s="7">
        <v>4.3099999999999996</v>
      </c>
      <c r="F5" s="7">
        <v>0</v>
      </c>
      <c r="G5" s="8">
        <v>0</v>
      </c>
      <c r="H5" s="6">
        <v>2.0270000000000001</v>
      </c>
      <c r="I5" s="6">
        <v>0</v>
      </c>
      <c r="J5" s="6">
        <v>0</v>
      </c>
      <c r="K5" s="7">
        <v>4.43</v>
      </c>
      <c r="L5" s="7">
        <v>0</v>
      </c>
      <c r="M5" s="8">
        <v>0</v>
      </c>
      <c r="N5" s="9">
        <f t="shared" ref="N5:S36" si="0">H5-B5</f>
        <v>-2.5999999999999801E-2</v>
      </c>
      <c r="O5" s="9">
        <f t="shared" si="0"/>
        <v>0</v>
      </c>
      <c r="P5" s="9">
        <f t="shared" si="0"/>
        <v>0</v>
      </c>
      <c r="Q5" s="10">
        <f t="shared" si="0"/>
        <v>0.12000000000000011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-1.2664393570384735E-2</v>
      </c>
      <c r="U5" s="12" t="str">
        <f t="shared" si="1"/>
        <v/>
      </c>
      <c r="V5" s="12" t="str">
        <f t="shared" si="1"/>
        <v/>
      </c>
      <c r="W5" s="12">
        <f t="shared" si="1"/>
        <v>2.7842227378190199E-2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2.4430000000000001</v>
      </c>
      <c r="C6" s="6">
        <v>8.6999999999999994E-2</v>
      </c>
      <c r="D6" s="6">
        <v>0</v>
      </c>
      <c r="E6" s="7">
        <v>4.3099999999999996</v>
      </c>
      <c r="F6" s="7">
        <v>0</v>
      </c>
      <c r="G6" s="8">
        <v>0</v>
      </c>
      <c r="H6" s="6">
        <v>2.4049999999999998</v>
      </c>
      <c r="I6" s="6">
        <v>0.121</v>
      </c>
      <c r="J6" s="6">
        <v>0</v>
      </c>
      <c r="K6" s="7">
        <v>4.43</v>
      </c>
      <c r="L6" s="7">
        <v>0</v>
      </c>
      <c r="M6" s="8">
        <v>0</v>
      </c>
      <c r="N6" s="9">
        <f t="shared" si="0"/>
        <v>-3.8000000000000256E-2</v>
      </c>
      <c r="O6" s="9">
        <f t="shared" si="0"/>
        <v>3.4000000000000002E-2</v>
      </c>
      <c r="P6" s="9">
        <f t="shared" si="0"/>
        <v>0</v>
      </c>
      <c r="Q6" s="10">
        <f t="shared" si="0"/>
        <v>0.12000000000000011</v>
      </c>
      <c r="R6" s="10">
        <f t="shared" si="0"/>
        <v>0</v>
      </c>
      <c r="S6" s="11">
        <f t="shared" si="0"/>
        <v>0</v>
      </c>
      <c r="T6" s="12">
        <f t="shared" si="1"/>
        <v>-1.5554645927138844E-2</v>
      </c>
      <c r="U6" s="12">
        <f t="shared" si="1"/>
        <v>0.39080459770114939</v>
      </c>
      <c r="V6" s="12" t="str">
        <f t="shared" si="1"/>
        <v/>
      </c>
      <c r="W6" s="12">
        <f t="shared" si="1"/>
        <v>2.7842227378190199E-2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0.129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0.161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3.2000000000000001E-2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0.24806201550387597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1.472</v>
      </c>
      <c r="C8" s="6">
        <v>0</v>
      </c>
      <c r="D8" s="6">
        <v>0</v>
      </c>
      <c r="E8" s="7">
        <v>4.6100000000000003</v>
      </c>
      <c r="F8" s="7">
        <v>0</v>
      </c>
      <c r="G8" s="8">
        <v>0</v>
      </c>
      <c r="H8" s="6">
        <v>1.464</v>
      </c>
      <c r="I8" s="6">
        <v>0</v>
      </c>
      <c r="J8" s="6">
        <v>0</v>
      </c>
      <c r="K8" s="7">
        <v>4.7300000000000004</v>
      </c>
      <c r="L8" s="7">
        <v>0</v>
      </c>
      <c r="M8" s="8">
        <v>0</v>
      </c>
      <c r="N8" s="9">
        <f t="shared" si="0"/>
        <v>-8.0000000000000071E-3</v>
      </c>
      <c r="O8" s="9">
        <f t="shared" si="0"/>
        <v>0</v>
      </c>
      <c r="P8" s="9">
        <f t="shared" si="0"/>
        <v>0</v>
      </c>
      <c r="Q8" s="10">
        <f t="shared" si="0"/>
        <v>0.12000000000000011</v>
      </c>
      <c r="R8" s="10">
        <f t="shared" si="0"/>
        <v>0</v>
      </c>
      <c r="S8" s="11">
        <f t="shared" si="0"/>
        <v>0</v>
      </c>
      <c r="T8" s="12">
        <f t="shared" si="1"/>
        <v>-5.4347826086956763E-3</v>
      </c>
      <c r="U8" s="12" t="str">
        <f t="shared" si="1"/>
        <v/>
      </c>
      <c r="V8" s="12" t="str">
        <f t="shared" si="1"/>
        <v/>
      </c>
      <c r="W8" s="12">
        <f t="shared" si="1"/>
        <v>2.6030368763557465E-2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1.8320000000000001</v>
      </c>
      <c r="C9" s="6">
        <v>6.9000000000000006E-2</v>
      </c>
      <c r="D9" s="6">
        <v>0</v>
      </c>
      <c r="E9" s="7">
        <v>4.6100000000000003</v>
      </c>
      <c r="F9" s="7">
        <v>0</v>
      </c>
      <c r="G9" s="8">
        <v>0</v>
      </c>
      <c r="H9" s="6">
        <v>1.8120000000000001</v>
      </c>
      <c r="I9" s="6">
        <v>0.104</v>
      </c>
      <c r="J9" s="6">
        <v>0</v>
      </c>
      <c r="K9" s="7">
        <v>4.7300000000000004</v>
      </c>
      <c r="L9" s="7">
        <v>0</v>
      </c>
      <c r="M9" s="8">
        <v>0</v>
      </c>
      <c r="N9" s="9">
        <f t="shared" si="0"/>
        <v>-2.0000000000000018E-2</v>
      </c>
      <c r="O9" s="9">
        <f t="shared" si="0"/>
        <v>3.4999999999999989E-2</v>
      </c>
      <c r="P9" s="9">
        <f t="shared" si="0"/>
        <v>0</v>
      </c>
      <c r="Q9" s="10">
        <f t="shared" si="0"/>
        <v>0.12000000000000011</v>
      </c>
      <c r="R9" s="10">
        <f t="shared" si="0"/>
        <v>0</v>
      </c>
      <c r="S9" s="11">
        <f t="shared" si="0"/>
        <v>0</v>
      </c>
      <c r="T9" s="12">
        <f t="shared" si="1"/>
        <v>-1.0917030567685559E-2</v>
      </c>
      <c r="U9" s="12">
        <f t="shared" si="1"/>
        <v>0.50724637681159401</v>
      </c>
      <c r="V9" s="12" t="str">
        <f t="shared" si="1"/>
        <v/>
      </c>
      <c r="W9" s="12">
        <f t="shared" si="1"/>
        <v>2.6030368763557465E-2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0.20699999999999999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0.23699999999999999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0.03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0.14492753623188404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1.669</v>
      </c>
      <c r="C11" s="6">
        <v>7.2999999999999995E-2</v>
      </c>
      <c r="D11" s="6">
        <v>0</v>
      </c>
      <c r="E11" s="7">
        <v>29.95</v>
      </c>
      <c r="F11" s="7">
        <v>0</v>
      </c>
      <c r="G11" s="8">
        <v>0</v>
      </c>
      <c r="H11" s="6">
        <v>1.6539999999999999</v>
      </c>
      <c r="I11" s="6">
        <v>0.108</v>
      </c>
      <c r="J11" s="6">
        <v>0</v>
      </c>
      <c r="K11" s="7">
        <v>30.07</v>
      </c>
      <c r="L11" s="7">
        <v>0</v>
      </c>
      <c r="M11" s="8">
        <v>0</v>
      </c>
      <c r="N11" s="9">
        <f t="shared" si="0"/>
        <v>-1.5000000000000124E-2</v>
      </c>
      <c r="O11" s="9">
        <f t="shared" si="0"/>
        <v>3.5000000000000003E-2</v>
      </c>
      <c r="P11" s="9">
        <f t="shared" si="0"/>
        <v>0</v>
      </c>
      <c r="Q11" s="10">
        <f t="shared" si="0"/>
        <v>0.12000000000000099</v>
      </c>
      <c r="R11" s="10">
        <f t="shared" si="0"/>
        <v>0</v>
      </c>
      <c r="S11" s="11">
        <f t="shared" si="0"/>
        <v>0</v>
      </c>
      <c r="T11" s="12">
        <f t="shared" si="1"/>
        <v>-8.9874176153386109E-3</v>
      </c>
      <c r="U11" s="12">
        <f t="shared" si="1"/>
        <v>0.47945205479452069</v>
      </c>
      <c r="V11" s="12" t="str">
        <f t="shared" si="1"/>
        <v/>
      </c>
      <c r="W11" s="12">
        <f t="shared" si="1"/>
        <v>4.0066777963272404E-3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0.97</v>
      </c>
      <c r="C12" s="6">
        <v>3.9E-2</v>
      </c>
      <c r="D12" s="6">
        <v>0</v>
      </c>
      <c r="E12" s="7">
        <v>8.66</v>
      </c>
      <c r="F12" s="7">
        <v>0</v>
      </c>
      <c r="G12" s="8">
        <v>0</v>
      </c>
      <c r="H12" s="6">
        <v>0.97399999999999998</v>
      </c>
      <c r="I12" s="6">
        <v>7.3999999999999996E-2</v>
      </c>
      <c r="J12" s="6">
        <v>0</v>
      </c>
      <c r="K12" s="7">
        <v>8.77</v>
      </c>
      <c r="L12" s="7">
        <v>0</v>
      </c>
      <c r="M12" s="8">
        <v>0</v>
      </c>
      <c r="N12" s="9">
        <f t="shared" si="0"/>
        <v>4.0000000000000036E-3</v>
      </c>
      <c r="O12" s="9">
        <f t="shared" si="0"/>
        <v>3.4999999999999996E-2</v>
      </c>
      <c r="P12" s="9">
        <f t="shared" si="0"/>
        <v>0</v>
      </c>
      <c r="Q12" s="10">
        <f t="shared" si="0"/>
        <v>0.10999999999999943</v>
      </c>
      <c r="R12" s="10">
        <f t="shared" si="0"/>
        <v>0</v>
      </c>
      <c r="S12" s="11">
        <f t="shared" si="0"/>
        <v>0</v>
      </c>
      <c r="T12" s="12">
        <f t="shared" si="1"/>
        <v>4.1237113402061709E-3</v>
      </c>
      <c r="U12" s="12">
        <f t="shared" si="1"/>
        <v>0.89743589743589736</v>
      </c>
      <c r="V12" s="12" t="str">
        <f t="shared" si="1"/>
        <v/>
      </c>
      <c r="W12" s="12">
        <f t="shared" si="1"/>
        <v>1.270207852193983E-2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0.61799999999999999</v>
      </c>
      <c r="C13" s="6">
        <v>1.2E-2</v>
      </c>
      <c r="D13" s="6">
        <v>0</v>
      </c>
      <c r="E13" s="7">
        <v>87.07</v>
      </c>
      <c r="F13" s="7">
        <v>0</v>
      </c>
      <c r="G13" s="8">
        <v>0</v>
      </c>
      <c r="H13" s="6">
        <v>0.623</v>
      </c>
      <c r="I13" s="6">
        <v>4.7E-2</v>
      </c>
      <c r="J13" s="6">
        <v>0</v>
      </c>
      <c r="K13" s="7">
        <v>87.18</v>
      </c>
      <c r="L13" s="7">
        <v>0</v>
      </c>
      <c r="M13" s="8">
        <v>0</v>
      </c>
      <c r="N13" s="9">
        <f t="shared" si="0"/>
        <v>5.0000000000000044E-3</v>
      </c>
      <c r="O13" s="9">
        <f t="shared" si="0"/>
        <v>3.5000000000000003E-2</v>
      </c>
      <c r="P13" s="9">
        <f t="shared" si="0"/>
        <v>0</v>
      </c>
      <c r="Q13" s="10">
        <f t="shared" si="0"/>
        <v>0.11000000000001364</v>
      </c>
      <c r="R13" s="10">
        <f t="shared" si="0"/>
        <v>0</v>
      </c>
      <c r="S13" s="11">
        <f t="shared" si="0"/>
        <v>0</v>
      </c>
      <c r="T13" s="12">
        <f t="shared" si="1"/>
        <v>8.090614886731462E-3</v>
      </c>
      <c r="U13" s="12">
        <f t="shared" si="1"/>
        <v>2.9166666666666665</v>
      </c>
      <c r="V13" s="12" t="str">
        <f t="shared" si="1"/>
        <v/>
      </c>
      <c r="W13" s="12">
        <f t="shared" si="1"/>
        <v>1.2633513265190022E-3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10.268000000000001</v>
      </c>
      <c r="C14" s="6">
        <v>0.161</v>
      </c>
      <c r="D14" s="6">
        <v>4.2999999999999997E-2</v>
      </c>
      <c r="E14" s="7">
        <v>12.63</v>
      </c>
      <c r="F14" s="7">
        <v>3.11</v>
      </c>
      <c r="G14" s="8">
        <v>0.311</v>
      </c>
      <c r="H14" s="6">
        <v>9.9440000000000008</v>
      </c>
      <c r="I14" s="6">
        <v>0.192</v>
      </c>
      <c r="J14" s="6">
        <v>7.8E-2</v>
      </c>
      <c r="K14" s="7">
        <v>12.75</v>
      </c>
      <c r="L14" s="7">
        <v>3.2</v>
      </c>
      <c r="M14" s="8">
        <v>0.30599999999999999</v>
      </c>
      <c r="N14" s="9">
        <f t="shared" si="0"/>
        <v>-0.32399999999999984</v>
      </c>
      <c r="O14" s="9">
        <f t="shared" si="0"/>
        <v>3.1E-2</v>
      </c>
      <c r="P14" s="9">
        <f t="shared" si="0"/>
        <v>3.5000000000000003E-2</v>
      </c>
      <c r="Q14" s="10">
        <f t="shared" si="0"/>
        <v>0.11999999999999922</v>
      </c>
      <c r="R14" s="10">
        <f t="shared" si="0"/>
        <v>9.0000000000000302E-2</v>
      </c>
      <c r="S14" s="11">
        <f t="shared" si="0"/>
        <v>-5.0000000000000044E-3</v>
      </c>
      <c r="T14" s="12">
        <f t="shared" si="1"/>
        <v>-3.1554343591741363E-2</v>
      </c>
      <c r="U14" s="12">
        <f t="shared" si="1"/>
        <v>0.19254658385093171</v>
      </c>
      <c r="V14" s="12">
        <f t="shared" si="1"/>
        <v>0.81395348837209314</v>
      </c>
      <c r="W14" s="12">
        <f t="shared" si="1"/>
        <v>9.5011876484560887E-3</v>
      </c>
      <c r="X14" s="12">
        <f t="shared" si="1"/>
        <v>2.893890675241173E-2</v>
      </c>
      <c r="Y14" s="13">
        <f t="shared" si="1"/>
        <v>-1.6077170418006492E-2</v>
      </c>
    </row>
    <row r="15" spans="1:25" x14ac:dyDescent="0.25">
      <c r="A15" s="5" t="s">
        <v>21</v>
      </c>
      <c r="B15" s="6">
        <v>8.5779999999999994</v>
      </c>
      <c r="C15" s="6">
        <v>0.105</v>
      </c>
      <c r="D15" s="6">
        <v>2.4E-2</v>
      </c>
      <c r="E15" s="7">
        <v>8.66</v>
      </c>
      <c r="F15" s="7">
        <v>4.9000000000000004</v>
      </c>
      <c r="G15" s="8">
        <v>0.23799999999999999</v>
      </c>
      <c r="H15" s="6">
        <v>8.2460000000000004</v>
      </c>
      <c r="I15" s="6">
        <v>0.13600000000000001</v>
      </c>
      <c r="J15" s="6">
        <v>5.8999999999999997E-2</v>
      </c>
      <c r="K15" s="7">
        <v>8.77</v>
      </c>
      <c r="L15" s="7">
        <v>5</v>
      </c>
      <c r="M15" s="8">
        <v>0.23400000000000001</v>
      </c>
      <c r="N15" s="9">
        <f t="shared" si="0"/>
        <v>-0.33199999999999896</v>
      </c>
      <c r="O15" s="9">
        <f t="shared" si="0"/>
        <v>3.1000000000000014E-2</v>
      </c>
      <c r="P15" s="9">
        <f t="shared" si="0"/>
        <v>3.4999999999999996E-2</v>
      </c>
      <c r="Q15" s="10">
        <f t="shared" si="0"/>
        <v>0.10999999999999943</v>
      </c>
      <c r="R15" s="10">
        <f t="shared" si="0"/>
        <v>9.9999999999999645E-2</v>
      </c>
      <c r="S15" s="11">
        <f t="shared" si="0"/>
        <v>-3.9999999999999758E-3</v>
      </c>
      <c r="T15" s="12">
        <f t="shared" si="1"/>
        <v>-3.8703660526929196E-2</v>
      </c>
      <c r="U15" s="12">
        <f t="shared" si="1"/>
        <v>0.2952380952380953</v>
      </c>
      <c r="V15" s="12">
        <f t="shared" si="1"/>
        <v>1.458333333333333</v>
      </c>
      <c r="W15" s="12">
        <f t="shared" si="1"/>
        <v>1.270207852193983E-2</v>
      </c>
      <c r="X15" s="12">
        <f t="shared" si="1"/>
        <v>2.0408163265306145E-2</v>
      </c>
      <c r="Y15" s="13">
        <f t="shared" si="1"/>
        <v>-1.6806722689075571E-2</v>
      </c>
    </row>
    <row r="16" spans="1:25" x14ac:dyDescent="0.25">
      <c r="A16" s="5" t="s">
        <v>22</v>
      </c>
      <c r="B16" s="6">
        <v>6.0620000000000003</v>
      </c>
      <c r="C16" s="6">
        <v>6.8000000000000005E-2</v>
      </c>
      <c r="D16" s="6">
        <v>1.2999999999999999E-2</v>
      </c>
      <c r="E16" s="7">
        <v>87.07</v>
      </c>
      <c r="F16" s="7">
        <v>4.08</v>
      </c>
      <c r="G16" s="8">
        <v>0.16700000000000001</v>
      </c>
      <c r="H16" s="6">
        <v>5.7930000000000001</v>
      </c>
      <c r="I16" s="6">
        <v>9.9000000000000005E-2</v>
      </c>
      <c r="J16" s="6">
        <v>4.8000000000000001E-2</v>
      </c>
      <c r="K16" s="7">
        <v>87.18</v>
      </c>
      <c r="L16" s="7">
        <v>4.18</v>
      </c>
      <c r="M16" s="8">
        <v>0.16400000000000001</v>
      </c>
      <c r="N16" s="9">
        <f t="shared" si="0"/>
        <v>-0.26900000000000013</v>
      </c>
      <c r="O16" s="9">
        <f t="shared" si="0"/>
        <v>3.1E-2</v>
      </c>
      <c r="P16" s="9">
        <f t="shared" si="0"/>
        <v>3.5000000000000003E-2</v>
      </c>
      <c r="Q16" s="10">
        <f t="shared" si="0"/>
        <v>0.11000000000001364</v>
      </c>
      <c r="R16" s="10">
        <f t="shared" si="0"/>
        <v>9.9999999999999645E-2</v>
      </c>
      <c r="S16" s="11">
        <f t="shared" si="0"/>
        <v>-3.0000000000000027E-3</v>
      </c>
      <c r="T16" s="12">
        <f t="shared" si="1"/>
        <v>-4.4374793797426593E-2</v>
      </c>
      <c r="U16" s="12">
        <f t="shared" si="1"/>
        <v>0.45588235294117641</v>
      </c>
      <c r="V16" s="12">
        <f t="shared" si="1"/>
        <v>2.6923076923076925</v>
      </c>
      <c r="W16" s="12">
        <f t="shared" si="1"/>
        <v>1.2633513265190022E-3</v>
      </c>
      <c r="X16" s="12">
        <f t="shared" si="1"/>
        <v>2.450980392156854E-2</v>
      </c>
      <c r="Y16" s="13">
        <f t="shared" si="1"/>
        <v>-1.7964071856287456E-2</v>
      </c>
    </row>
    <row r="17" spans="1:25" x14ac:dyDescent="0.25">
      <c r="A17" s="5" t="s">
        <v>23</v>
      </c>
      <c r="B17" s="6">
        <v>1.3420000000000001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1.353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1.0999999999999899E-2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8.1967213114753079E-3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24</v>
      </c>
      <c r="B18" s="6">
        <v>1.92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1.9139999999999999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-6.0000000000000053E-3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-3.1250000000000444E-3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3.1869999999999998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3.1440000000000001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-4.2999999999999705E-2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-1.3492312519610805E-2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0.96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0.98199999999999998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2.200000000000002E-2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2.2916666666666696E-2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27.411000000000001</v>
      </c>
      <c r="C21" s="6">
        <v>0.61399999999999999</v>
      </c>
      <c r="D21" s="6">
        <v>0.498</v>
      </c>
      <c r="E21" s="7">
        <v>0</v>
      </c>
      <c r="F21" s="7">
        <v>0</v>
      </c>
      <c r="G21" s="8">
        <v>0</v>
      </c>
      <c r="H21" s="6">
        <v>26.661999999999999</v>
      </c>
      <c r="I21" s="6">
        <v>0.64700000000000002</v>
      </c>
      <c r="J21" s="6">
        <v>0.53300000000000003</v>
      </c>
      <c r="K21" s="7">
        <v>0</v>
      </c>
      <c r="L21" s="7">
        <v>0</v>
      </c>
      <c r="M21" s="8">
        <v>0</v>
      </c>
      <c r="N21" s="9">
        <f t="shared" si="0"/>
        <v>-0.74900000000000233</v>
      </c>
      <c r="O21" s="9">
        <f t="shared" si="0"/>
        <v>3.3000000000000029E-2</v>
      </c>
      <c r="P21" s="9">
        <f t="shared" si="0"/>
        <v>3.5000000000000031E-2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-2.7324796614497937E-2</v>
      </c>
      <c r="U21" s="12">
        <f t="shared" si="1"/>
        <v>5.3745928338762239E-2</v>
      </c>
      <c r="V21" s="12">
        <f t="shared" si="1"/>
        <v>7.0281124497991954E-2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-0.91600000000000004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-0.91600000000000004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-0.82699999999999996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-0.82699999999999996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-0.91600000000000004</v>
      </c>
      <c r="C24" s="6">
        <v>0</v>
      </c>
      <c r="D24" s="6">
        <v>0</v>
      </c>
      <c r="E24" s="7">
        <v>0</v>
      </c>
      <c r="F24" s="7">
        <v>0</v>
      </c>
      <c r="G24" s="8">
        <v>0.28899999999999998</v>
      </c>
      <c r="H24" s="6">
        <v>-0.91600000000000004</v>
      </c>
      <c r="I24" s="6">
        <v>0</v>
      </c>
      <c r="J24" s="6">
        <v>0</v>
      </c>
      <c r="K24" s="7">
        <v>0</v>
      </c>
      <c r="L24" s="7">
        <v>0</v>
      </c>
      <c r="M24" s="8">
        <v>0.29399999999999998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5.0000000000000044E-3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1.730103806228378E-2</v>
      </c>
    </row>
    <row r="25" spans="1:25" x14ac:dyDescent="0.25">
      <c r="A25" s="5" t="s">
        <v>31</v>
      </c>
      <c r="B25" s="6">
        <v>-9.26</v>
      </c>
      <c r="C25" s="6">
        <v>-0.16400000000000001</v>
      </c>
      <c r="D25" s="6">
        <v>-4.7E-2</v>
      </c>
      <c r="E25" s="7">
        <v>0</v>
      </c>
      <c r="F25" s="7">
        <v>0</v>
      </c>
      <c r="G25" s="8">
        <v>0.28899999999999998</v>
      </c>
      <c r="H25" s="6">
        <v>-9.26</v>
      </c>
      <c r="I25" s="6">
        <v>-0.16400000000000001</v>
      </c>
      <c r="J25" s="6">
        <v>-4.7E-2</v>
      </c>
      <c r="K25" s="7">
        <v>0</v>
      </c>
      <c r="L25" s="7">
        <v>0</v>
      </c>
      <c r="M25" s="8">
        <v>0.29399999999999998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5.0000000000000044E-3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1.730103806228378E-2</v>
      </c>
    </row>
    <row r="26" spans="1:25" x14ac:dyDescent="0.25">
      <c r="A26" s="5" t="s">
        <v>32</v>
      </c>
      <c r="B26" s="6">
        <v>-0.82699999999999996</v>
      </c>
      <c r="C26" s="6">
        <v>0</v>
      </c>
      <c r="D26" s="6">
        <v>0</v>
      </c>
      <c r="E26" s="7">
        <v>0</v>
      </c>
      <c r="F26" s="7">
        <v>0</v>
      </c>
      <c r="G26" s="8">
        <v>0.26600000000000001</v>
      </c>
      <c r="H26" s="6">
        <v>-0.82699999999999996</v>
      </c>
      <c r="I26" s="6">
        <v>0</v>
      </c>
      <c r="J26" s="6">
        <v>0</v>
      </c>
      <c r="K26" s="7">
        <v>0</v>
      </c>
      <c r="L26" s="7">
        <v>0</v>
      </c>
      <c r="M26" s="8">
        <v>0.27200000000000002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6.0000000000000053E-3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2.2556390977443552E-2</v>
      </c>
    </row>
    <row r="27" spans="1:25" x14ac:dyDescent="0.25">
      <c r="A27" s="5" t="s">
        <v>33</v>
      </c>
      <c r="B27" s="6">
        <v>-8.4160000000000004</v>
      </c>
      <c r="C27" s="6">
        <v>-0.13900000000000001</v>
      </c>
      <c r="D27" s="6">
        <v>-3.9E-2</v>
      </c>
      <c r="E27" s="7">
        <v>0</v>
      </c>
      <c r="F27" s="7">
        <v>0</v>
      </c>
      <c r="G27" s="8">
        <v>0.26600000000000001</v>
      </c>
      <c r="H27" s="6">
        <v>-8.4160000000000004</v>
      </c>
      <c r="I27" s="6">
        <v>-0.13900000000000001</v>
      </c>
      <c r="J27" s="6">
        <v>-3.9E-2</v>
      </c>
      <c r="K27" s="7">
        <v>0</v>
      </c>
      <c r="L27" s="7">
        <v>0</v>
      </c>
      <c r="M27" s="8">
        <v>0.27200000000000002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6.0000000000000053E-3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2.2556390977443552E-2</v>
      </c>
    </row>
    <row r="28" spans="1:25" x14ac:dyDescent="0.25">
      <c r="A28" s="5" t="s">
        <v>34</v>
      </c>
      <c r="B28" s="6">
        <v>-0.59399999999999997</v>
      </c>
      <c r="C28" s="6">
        <v>0</v>
      </c>
      <c r="D28" s="6">
        <v>0</v>
      </c>
      <c r="E28" s="7">
        <v>41.57</v>
      </c>
      <c r="F28" s="7">
        <v>0</v>
      </c>
      <c r="G28" s="8">
        <v>0.217</v>
      </c>
      <c r="H28" s="6">
        <v>-0.59399999999999997</v>
      </c>
      <c r="I28" s="6">
        <v>0</v>
      </c>
      <c r="J28" s="6">
        <v>0</v>
      </c>
      <c r="K28" s="7">
        <v>41.69</v>
      </c>
      <c r="L28" s="7">
        <v>0</v>
      </c>
      <c r="M28" s="8">
        <v>0.222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0.11999999999999744</v>
      </c>
      <c r="R28" s="10">
        <f t="shared" si="0"/>
        <v>0</v>
      </c>
      <c r="S28" s="11">
        <f t="shared" si="0"/>
        <v>5.0000000000000044E-3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2.8866971373586736E-3</v>
      </c>
      <c r="X28" s="12" t="str">
        <f t="shared" si="1"/>
        <v/>
      </c>
      <c r="Y28" s="13">
        <f t="shared" si="1"/>
        <v>2.3041474654377891E-2</v>
      </c>
    </row>
    <row r="29" spans="1:25" x14ac:dyDescent="0.25">
      <c r="A29" s="5" t="s">
        <v>35</v>
      </c>
      <c r="B29" s="6">
        <v>-6.2130000000000001</v>
      </c>
      <c r="C29" s="6">
        <v>-7.4999999999999997E-2</v>
      </c>
      <c r="D29" s="6">
        <v>-1.7000000000000001E-2</v>
      </c>
      <c r="E29" s="7">
        <v>41.57</v>
      </c>
      <c r="F29" s="7">
        <v>0</v>
      </c>
      <c r="G29" s="8">
        <v>0.217</v>
      </c>
      <c r="H29" s="6">
        <v>-6.2130000000000001</v>
      </c>
      <c r="I29" s="6">
        <v>-7.4999999999999997E-2</v>
      </c>
      <c r="J29" s="6">
        <v>-1.7000000000000001E-2</v>
      </c>
      <c r="K29" s="7">
        <v>41.69</v>
      </c>
      <c r="L29" s="7">
        <v>0</v>
      </c>
      <c r="M29" s="8">
        <v>0.222</v>
      </c>
      <c r="N29" s="9">
        <f t="shared" si="0"/>
        <v>0</v>
      </c>
      <c r="O29" s="9">
        <f t="shared" si="0"/>
        <v>0</v>
      </c>
      <c r="P29" s="9">
        <f t="shared" si="0"/>
        <v>0</v>
      </c>
      <c r="Q29" s="10">
        <f t="shared" si="0"/>
        <v>0.11999999999999744</v>
      </c>
      <c r="R29" s="10">
        <f t="shared" si="0"/>
        <v>0</v>
      </c>
      <c r="S29" s="11">
        <f t="shared" si="0"/>
        <v>5.0000000000000044E-3</v>
      </c>
      <c r="T29" s="12">
        <f t="shared" si="1"/>
        <v>0</v>
      </c>
      <c r="U29" s="12">
        <f t="shared" si="1"/>
        <v>0</v>
      </c>
      <c r="V29" s="12">
        <f t="shared" si="1"/>
        <v>0</v>
      </c>
      <c r="W29" s="12">
        <f t="shared" si="1"/>
        <v>2.8866971373586736E-3</v>
      </c>
      <c r="X29" s="12" t="str">
        <f t="shared" si="1"/>
        <v/>
      </c>
      <c r="Y29" s="13">
        <f t="shared" si="1"/>
        <v>2.3041474654377891E-2</v>
      </c>
    </row>
    <row r="30" spans="1:25" x14ac:dyDescent="0.25">
      <c r="A30" s="5" t="s">
        <v>36</v>
      </c>
      <c r="B30" s="6">
        <v>1.448</v>
      </c>
      <c r="C30" s="6">
        <v>0</v>
      </c>
      <c r="D30" s="6">
        <v>0</v>
      </c>
      <c r="E30" s="7">
        <v>3.04</v>
      </c>
      <c r="F30" s="7">
        <v>0</v>
      </c>
      <c r="G30" s="8">
        <v>0</v>
      </c>
      <c r="H30" s="6">
        <v>1.43</v>
      </c>
      <c r="I30" s="6">
        <v>0</v>
      </c>
      <c r="J30" s="6">
        <v>0</v>
      </c>
      <c r="K30" s="7">
        <v>3.12</v>
      </c>
      <c r="L30" s="7">
        <v>0</v>
      </c>
      <c r="M30" s="8">
        <v>0</v>
      </c>
      <c r="N30" s="9">
        <f t="shared" si="0"/>
        <v>-1.8000000000000016E-2</v>
      </c>
      <c r="O30" s="9">
        <f t="shared" si="0"/>
        <v>0</v>
      </c>
      <c r="P30" s="9">
        <f t="shared" si="0"/>
        <v>0</v>
      </c>
      <c r="Q30" s="10">
        <f t="shared" si="0"/>
        <v>8.0000000000000071E-2</v>
      </c>
      <c r="R30" s="10">
        <f t="shared" si="0"/>
        <v>0</v>
      </c>
      <c r="S30" s="11">
        <f t="shared" si="0"/>
        <v>0</v>
      </c>
      <c r="T30" s="12">
        <f t="shared" si="1"/>
        <v>-1.2430939226519389E-2</v>
      </c>
      <c r="U30" s="12" t="str">
        <f t="shared" si="1"/>
        <v/>
      </c>
      <c r="V30" s="12" t="str">
        <f t="shared" si="1"/>
        <v/>
      </c>
      <c r="W30" s="12">
        <f t="shared" si="1"/>
        <v>2.6315789473684292E-2</v>
      </c>
      <c r="X30" s="12" t="str">
        <f t="shared" si="1"/>
        <v/>
      </c>
      <c r="Y30" s="13" t="str">
        <f t="shared" si="1"/>
        <v/>
      </c>
    </row>
    <row r="31" spans="1:25" x14ac:dyDescent="0.25">
      <c r="A31" s="5" t="s">
        <v>37</v>
      </c>
      <c r="B31" s="6">
        <v>1.7230000000000001</v>
      </c>
      <c r="C31" s="6">
        <v>6.0999999999999999E-2</v>
      </c>
      <c r="D31" s="6">
        <v>0</v>
      </c>
      <c r="E31" s="7">
        <v>3.04</v>
      </c>
      <c r="F31" s="7">
        <v>0</v>
      </c>
      <c r="G31" s="8">
        <v>0</v>
      </c>
      <c r="H31" s="6">
        <v>1.696</v>
      </c>
      <c r="I31" s="6">
        <v>8.5000000000000006E-2</v>
      </c>
      <c r="J31" s="6">
        <v>0</v>
      </c>
      <c r="K31" s="7">
        <v>3.12</v>
      </c>
      <c r="L31" s="7">
        <v>0</v>
      </c>
      <c r="M31" s="8">
        <v>0</v>
      </c>
      <c r="N31" s="9">
        <f t="shared" si="0"/>
        <v>-2.7000000000000135E-2</v>
      </c>
      <c r="O31" s="9">
        <f t="shared" si="0"/>
        <v>2.4000000000000007E-2</v>
      </c>
      <c r="P31" s="9">
        <f t="shared" si="0"/>
        <v>0</v>
      </c>
      <c r="Q31" s="10">
        <f t="shared" si="0"/>
        <v>8.0000000000000071E-2</v>
      </c>
      <c r="R31" s="10">
        <f t="shared" si="0"/>
        <v>0</v>
      </c>
      <c r="S31" s="11">
        <f t="shared" si="0"/>
        <v>0</v>
      </c>
      <c r="T31" s="12">
        <f t="shared" si="1"/>
        <v>-1.5670342426001294E-2</v>
      </c>
      <c r="U31" s="12">
        <f t="shared" si="1"/>
        <v>0.39344262295081989</v>
      </c>
      <c r="V31" s="12" t="str">
        <f t="shared" si="1"/>
        <v/>
      </c>
      <c r="W31" s="12">
        <f t="shared" si="1"/>
        <v>2.6315789473684292E-2</v>
      </c>
      <c r="X31" s="12" t="str">
        <f t="shared" si="1"/>
        <v/>
      </c>
      <c r="Y31" s="13" t="str">
        <f t="shared" si="1"/>
        <v/>
      </c>
    </row>
    <row r="32" spans="1:25" x14ac:dyDescent="0.25">
      <c r="A32" s="5" t="s">
        <v>38</v>
      </c>
      <c r="B32" s="6">
        <v>9.0999999999999998E-2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0.114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2.3000000000000007E-2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0.25274725274725274</v>
      </c>
      <c r="U32" s="12" t="str">
        <f t="shared" si="1"/>
        <v/>
      </c>
      <c r="V32" s="12" t="str">
        <f t="shared" si="1"/>
        <v/>
      </c>
      <c r="W32" s="12" t="str">
        <f t="shared" si="1"/>
        <v/>
      </c>
      <c r="X32" s="12" t="str">
        <f t="shared" si="1"/>
        <v/>
      </c>
      <c r="Y32" s="13" t="str">
        <f t="shared" si="1"/>
        <v/>
      </c>
    </row>
    <row r="33" spans="1:25" x14ac:dyDescent="0.25">
      <c r="A33" s="5" t="s">
        <v>39</v>
      </c>
      <c r="B33" s="6">
        <v>1.038</v>
      </c>
      <c r="C33" s="6">
        <v>0</v>
      </c>
      <c r="D33" s="6">
        <v>0</v>
      </c>
      <c r="E33" s="7">
        <v>3.25</v>
      </c>
      <c r="F33" s="7">
        <v>0</v>
      </c>
      <c r="G33" s="8">
        <v>0</v>
      </c>
      <c r="H33" s="6">
        <v>1.0329999999999999</v>
      </c>
      <c r="I33" s="6">
        <v>0</v>
      </c>
      <c r="J33" s="6">
        <v>0</v>
      </c>
      <c r="K33" s="7">
        <v>3.34</v>
      </c>
      <c r="L33" s="7">
        <v>0</v>
      </c>
      <c r="M33" s="8">
        <v>0</v>
      </c>
      <c r="N33" s="9">
        <f t="shared" si="0"/>
        <v>-5.0000000000001155E-3</v>
      </c>
      <c r="O33" s="9">
        <f t="shared" si="0"/>
        <v>0</v>
      </c>
      <c r="P33" s="9">
        <f t="shared" si="0"/>
        <v>0</v>
      </c>
      <c r="Q33" s="10">
        <f t="shared" si="0"/>
        <v>8.9999999999999858E-2</v>
      </c>
      <c r="R33" s="10">
        <f t="shared" si="0"/>
        <v>0</v>
      </c>
      <c r="S33" s="11">
        <f t="shared" si="0"/>
        <v>0</v>
      </c>
      <c r="T33" s="12">
        <f t="shared" si="1"/>
        <v>-4.816955684007862E-3</v>
      </c>
      <c r="U33" s="12" t="str">
        <f t="shared" si="1"/>
        <v/>
      </c>
      <c r="V33" s="12" t="str">
        <f t="shared" si="1"/>
        <v/>
      </c>
      <c r="W33" s="12">
        <f t="shared" si="1"/>
        <v>2.7692307692307683E-2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1.292</v>
      </c>
      <c r="C34" s="6">
        <v>4.9000000000000002E-2</v>
      </c>
      <c r="D34" s="6">
        <v>0</v>
      </c>
      <c r="E34" s="7">
        <v>3.25</v>
      </c>
      <c r="F34" s="7">
        <v>0</v>
      </c>
      <c r="G34" s="8">
        <v>0</v>
      </c>
      <c r="H34" s="6">
        <v>1.278</v>
      </c>
      <c r="I34" s="6">
        <v>7.2999999999999995E-2</v>
      </c>
      <c r="J34" s="6">
        <v>0</v>
      </c>
      <c r="K34" s="7">
        <v>3.34</v>
      </c>
      <c r="L34" s="7">
        <v>0</v>
      </c>
      <c r="M34" s="8">
        <v>0</v>
      </c>
      <c r="N34" s="9">
        <f t="shared" si="0"/>
        <v>-1.4000000000000012E-2</v>
      </c>
      <c r="O34" s="9">
        <f t="shared" si="0"/>
        <v>2.3999999999999994E-2</v>
      </c>
      <c r="P34" s="9">
        <f t="shared" si="0"/>
        <v>0</v>
      </c>
      <c r="Q34" s="10">
        <f t="shared" si="0"/>
        <v>8.9999999999999858E-2</v>
      </c>
      <c r="R34" s="10">
        <f t="shared" si="0"/>
        <v>0</v>
      </c>
      <c r="S34" s="11">
        <f t="shared" si="0"/>
        <v>0</v>
      </c>
      <c r="T34" s="12">
        <f t="shared" si="1"/>
        <v>-1.0835913312693513E-2</v>
      </c>
      <c r="U34" s="12">
        <f t="shared" si="1"/>
        <v>0.48979591836734682</v>
      </c>
      <c r="V34" s="12" t="str">
        <f t="shared" si="1"/>
        <v/>
      </c>
      <c r="W34" s="12">
        <f t="shared" si="1"/>
        <v>2.7692307692307683E-2</v>
      </c>
      <c r="X34" s="12" t="str">
        <f t="shared" si="1"/>
        <v/>
      </c>
      <c r="Y34" s="13" t="str">
        <f t="shared" si="1"/>
        <v/>
      </c>
    </row>
    <row r="35" spans="1:25" ht="30" x14ac:dyDescent="0.25">
      <c r="A35" s="5" t="s">
        <v>41</v>
      </c>
      <c r="B35" s="6">
        <v>0.14599999999999999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0.16700000000000001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2.1000000000000019E-2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0.1438356164383563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1.177</v>
      </c>
      <c r="C36" s="6">
        <v>5.0999999999999997E-2</v>
      </c>
      <c r="D36" s="6">
        <v>0</v>
      </c>
      <c r="E36" s="7">
        <v>21.13</v>
      </c>
      <c r="F36" s="7">
        <v>0</v>
      </c>
      <c r="G36" s="8">
        <v>0</v>
      </c>
      <c r="H36" s="6">
        <v>1.167</v>
      </c>
      <c r="I36" s="6">
        <v>7.5999999999999998E-2</v>
      </c>
      <c r="J36" s="6">
        <v>0</v>
      </c>
      <c r="K36" s="7">
        <v>21.21</v>
      </c>
      <c r="L36" s="7">
        <v>0</v>
      </c>
      <c r="M36" s="8">
        <v>0</v>
      </c>
      <c r="N36" s="9">
        <f t="shared" si="0"/>
        <v>-1.0000000000000009E-2</v>
      </c>
      <c r="O36" s="9">
        <f t="shared" si="0"/>
        <v>2.5000000000000001E-2</v>
      </c>
      <c r="P36" s="9">
        <f t="shared" si="0"/>
        <v>0</v>
      </c>
      <c r="Q36" s="10">
        <f t="shared" si="0"/>
        <v>8.0000000000001847E-2</v>
      </c>
      <c r="R36" s="10">
        <f t="shared" si="0"/>
        <v>0</v>
      </c>
      <c r="S36" s="11">
        <f t="shared" si="0"/>
        <v>0</v>
      </c>
      <c r="T36" s="12">
        <f t="shared" si="1"/>
        <v>-8.4961767204757566E-3</v>
      </c>
      <c r="U36" s="12">
        <f t="shared" si="1"/>
        <v>0.49019607843137258</v>
      </c>
      <c r="V36" s="12" t="str">
        <f t="shared" si="1"/>
        <v/>
      </c>
      <c r="W36" s="12">
        <f t="shared" si="1"/>
        <v>3.786086133459543E-3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7.2430000000000003</v>
      </c>
      <c r="C37" s="6">
        <v>0.114</v>
      </c>
      <c r="D37" s="6">
        <v>0.03</v>
      </c>
      <c r="E37" s="7">
        <v>8.91</v>
      </c>
      <c r="F37" s="7">
        <v>2.19</v>
      </c>
      <c r="G37" s="8">
        <v>0.219</v>
      </c>
      <c r="H37" s="6">
        <v>7.0140000000000002</v>
      </c>
      <c r="I37" s="6">
        <v>0.13500000000000001</v>
      </c>
      <c r="J37" s="6">
        <v>5.5E-2</v>
      </c>
      <c r="K37" s="7">
        <v>8.99</v>
      </c>
      <c r="L37" s="7">
        <v>2.2599999999999998</v>
      </c>
      <c r="M37" s="8">
        <v>0.216</v>
      </c>
      <c r="N37" s="9">
        <f t="shared" ref="N37:S68" si="2">H37-B37</f>
        <v>-0.22900000000000009</v>
      </c>
      <c r="O37" s="9">
        <f t="shared" si="2"/>
        <v>2.1000000000000005E-2</v>
      </c>
      <c r="P37" s="9">
        <f t="shared" si="2"/>
        <v>2.5000000000000001E-2</v>
      </c>
      <c r="Q37" s="10">
        <f t="shared" si="2"/>
        <v>8.0000000000000071E-2</v>
      </c>
      <c r="R37" s="10">
        <f t="shared" si="2"/>
        <v>6.999999999999984E-2</v>
      </c>
      <c r="S37" s="11">
        <f t="shared" si="2"/>
        <v>-3.0000000000000027E-3</v>
      </c>
      <c r="T37" s="12">
        <f t="shared" ref="T37:Y68" si="3">IF(B37,H37/B37-1,"")</f>
        <v>-3.1616733397763386E-2</v>
      </c>
      <c r="U37" s="12">
        <f t="shared" si="3"/>
        <v>0.1842105263157896</v>
      </c>
      <c r="V37" s="12">
        <f t="shared" si="3"/>
        <v>0.83333333333333348</v>
      </c>
      <c r="W37" s="12">
        <f t="shared" si="3"/>
        <v>8.9786756453422711E-3</v>
      </c>
      <c r="X37" s="12">
        <f t="shared" si="3"/>
        <v>3.1963470319634535E-2</v>
      </c>
      <c r="Y37" s="13">
        <f t="shared" si="3"/>
        <v>-1.3698630136986356E-2</v>
      </c>
    </row>
    <row r="38" spans="1:25" x14ac:dyDescent="0.25">
      <c r="A38" s="5" t="s">
        <v>44</v>
      </c>
      <c r="B38" s="6">
        <v>0.94699999999999995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0.95399999999999996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7.0000000000000062E-3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7.3917634635691787E-3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1.3540000000000001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1.35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2"/>
        <v>-4.0000000000000036E-3</v>
      </c>
      <c r="O39" s="9">
        <f t="shared" si="2"/>
        <v>0</v>
      </c>
      <c r="P39" s="9">
        <f t="shared" si="2"/>
        <v>0</v>
      </c>
      <c r="Q39" s="10">
        <f t="shared" si="2"/>
        <v>0</v>
      </c>
      <c r="R39" s="10">
        <f t="shared" si="2"/>
        <v>0</v>
      </c>
      <c r="S39" s="11">
        <f t="shared" si="2"/>
        <v>0</v>
      </c>
      <c r="T39" s="12">
        <f t="shared" si="3"/>
        <v>-2.9542097488921559E-3</v>
      </c>
      <c r="U39" s="12" t="str">
        <f t="shared" si="3"/>
        <v/>
      </c>
      <c r="V39" s="12" t="str">
        <f t="shared" si="3"/>
        <v/>
      </c>
      <c r="W39" s="12" t="str">
        <f t="shared" si="3"/>
        <v/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2.2480000000000002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2.218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2"/>
        <v>-3.0000000000000249E-2</v>
      </c>
      <c r="O40" s="9">
        <f t="shared" si="2"/>
        <v>0</v>
      </c>
      <c r="P40" s="9">
        <f t="shared" si="2"/>
        <v>0</v>
      </c>
      <c r="Q40" s="10">
        <f t="shared" si="2"/>
        <v>0</v>
      </c>
      <c r="R40" s="10">
        <f t="shared" si="2"/>
        <v>0</v>
      </c>
      <c r="S40" s="11">
        <f t="shared" si="2"/>
        <v>0</v>
      </c>
      <c r="T40" s="12">
        <f t="shared" si="3"/>
        <v>-1.3345195729537518E-2</v>
      </c>
      <c r="U40" s="12" t="str">
        <f t="shared" si="3"/>
        <v/>
      </c>
      <c r="V40" s="12" t="str">
        <f t="shared" si="3"/>
        <v/>
      </c>
      <c r="W40" s="12" t="str">
        <f t="shared" si="3"/>
        <v/>
      </c>
      <c r="X40" s="12" t="str">
        <f t="shared" si="3"/>
        <v/>
      </c>
      <c r="Y40" s="13" t="str">
        <f t="shared" si="3"/>
        <v/>
      </c>
    </row>
    <row r="41" spans="1:25" x14ac:dyDescent="0.25">
      <c r="A41" s="5" t="s">
        <v>47</v>
      </c>
      <c r="B41" s="6">
        <v>0.67700000000000005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0.69299999999999995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1.5999999999999903E-2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2.3633677991137247E-2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19.334</v>
      </c>
      <c r="C42" s="6">
        <v>0.433</v>
      </c>
      <c r="D42" s="6">
        <v>0.35099999999999998</v>
      </c>
      <c r="E42" s="7">
        <v>0</v>
      </c>
      <c r="F42" s="7">
        <v>0</v>
      </c>
      <c r="G42" s="8">
        <v>0</v>
      </c>
      <c r="H42" s="6">
        <v>18.806000000000001</v>
      </c>
      <c r="I42" s="6">
        <v>0.45600000000000002</v>
      </c>
      <c r="J42" s="6">
        <v>0.376</v>
      </c>
      <c r="K42" s="7">
        <v>0</v>
      </c>
      <c r="L42" s="7">
        <v>0</v>
      </c>
      <c r="M42" s="8">
        <v>0</v>
      </c>
      <c r="N42" s="9">
        <f t="shared" si="2"/>
        <v>-0.52799999999999869</v>
      </c>
      <c r="O42" s="9">
        <f t="shared" si="2"/>
        <v>2.300000000000002E-2</v>
      </c>
      <c r="P42" s="9">
        <f t="shared" si="2"/>
        <v>2.5000000000000022E-2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-2.7309403124030185E-2</v>
      </c>
      <c r="U42" s="12">
        <f t="shared" si="3"/>
        <v>5.3117782909930744E-2</v>
      </c>
      <c r="V42" s="12">
        <f t="shared" si="3"/>
        <v>7.1225071225071268E-2</v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-0.91600000000000004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-0.91600000000000004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0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-0.91600000000000004</v>
      </c>
      <c r="C44" s="6">
        <v>0</v>
      </c>
      <c r="D44" s="6">
        <v>0</v>
      </c>
      <c r="E44" s="7">
        <v>0</v>
      </c>
      <c r="F44" s="7">
        <v>0</v>
      </c>
      <c r="G44" s="8">
        <v>0.28899999999999998</v>
      </c>
      <c r="H44" s="6">
        <v>-0.91600000000000004</v>
      </c>
      <c r="I44" s="6">
        <v>0</v>
      </c>
      <c r="J44" s="6">
        <v>0</v>
      </c>
      <c r="K44" s="7">
        <v>0</v>
      </c>
      <c r="L44" s="7">
        <v>0</v>
      </c>
      <c r="M44" s="8">
        <v>0.29399999999999998</v>
      </c>
      <c r="N44" s="9">
        <f t="shared" si="2"/>
        <v>0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5.0000000000000044E-3</v>
      </c>
      <c r="T44" s="12">
        <f t="shared" si="3"/>
        <v>0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>
        <f t="shared" si="3"/>
        <v>1.730103806228378E-2</v>
      </c>
    </row>
    <row r="45" spans="1:25" x14ac:dyDescent="0.25">
      <c r="A45" s="5" t="s">
        <v>51</v>
      </c>
      <c r="B45" s="6">
        <v>-9.26</v>
      </c>
      <c r="C45" s="6">
        <v>-0.16400000000000001</v>
      </c>
      <c r="D45" s="6">
        <v>-4.7E-2</v>
      </c>
      <c r="E45" s="7">
        <v>0</v>
      </c>
      <c r="F45" s="7">
        <v>0</v>
      </c>
      <c r="G45" s="8">
        <v>0.28899999999999998</v>
      </c>
      <c r="H45" s="6">
        <v>-9.26</v>
      </c>
      <c r="I45" s="6">
        <v>-0.16400000000000001</v>
      </c>
      <c r="J45" s="6">
        <v>-4.7E-2</v>
      </c>
      <c r="K45" s="7">
        <v>0</v>
      </c>
      <c r="L45" s="7">
        <v>0</v>
      </c>
      <c r="M45" s="8">
        <v>0.29399999999999998</v>
      </c>
      <c r="N45" s="9">
        <f t="shared" si="2"/>
        <v>0</v>
      </c>
      <c r="O45" s="9">
        <f t="shared" si="2"/>
        <v>0</v>
      </c>
      <c r="P45" s="9">
        <f t="shared" si="2"/>
        <v>0</v>
      </c>
      <c r="Q45" s="10">
        <f t="shared" si="2"/>
        <v>0</v>
      </c>
      <c r="R45" s="10">
        <f t="shared" si="2"/>
        <v>0</v>
      </c>
      <c r="S45" s="11">
        <f t="shared" si="2"/>
        <v>5.0000000000000044E-3</v>
      </c>
      <c r="T45" s="12">
        <f t="shared" si="3"/>
        <v>0</v>
      </c>
      <c r="U45" s="12">
        <f t="shared" si="3"/>
        <v>0</v>
      </c>
      <c r="V45" s="12">
        <f t="shared" si="3"/>
        <v>0</v>
      </c>
      <c r="W45" s="12" t="str">
        <f t="shared" si="3"/>
        <v/>
      </c>
      <c r="X45" s="12" t="str">
        <f t="shared" si="3"/>
        <v/>
      </c>
      <c r="Y45" s="13">
        <f t="shared" si="3"/>
        <v>1.730103806228378E-2</v>
      </c>
    </row>
    <row r="46" spans="1:25" x14ac:dyDescent="0.25">
      <c r="A46" s="5" t="s">
        <v>52</v>
      </c>
      <c r="B46" s="6">
        <v>1.0069999999999999</v>
      </c>
      <c r="C46" s="6">
        <v>0</v>
      </c>
      <c r="D46" s="6">
        <v>0</v>
      </c>
      <c r="E46" s="7">
        <v>2.11</v>
      </c>
      <c r="F46" s="7">
        <v>0</v>
      </c>
      <c r="G46" s="8">
        <v>0</v>
      </c>
      <c r="H46" s="6">
        <v>0.995</v>
      </c>
      <c r="I46" s="6">
        <v>0</v>
      </c>
      <c r="J46" s="6">
        <v>0</v>
      </c>
      <c r="K46" s="7">
        <v>2.17</v>
      </c>
      <c r="L46" s="7">
        <v>0</v>
      </c>
      <c r="M46" s="8">
        <v>0</v>
      </c>
      <c r="N46" s="9">
        <f t="shared" si="2"/>
        <v>-1.19999999999999E-2</v>
      </c>
      <c r="O46" s="9">
        <f t="shared" si="2"/>
        <v>0</v>
      </c>
      <c r="P46" s="9">
        <f t="shared" si="2"/>
        <v>0</v>
      </c>
      <c r="Q46" s="10">
        <f t="shared" si="2"/>
        <v>6.0000000000000053E-2</v>
      </c>
      <c r="R46" s="10">
        <f t="shared" si="2"/>
        <v>0</v>
      </c>
      <c r="S46" s="11">
        <f t="shared" si="2"/>
        <v>0</v>
      </c>
      <c r="T46" s="12">
        <f t="shared" si="3"/>
        <v>-1.1916583912611634E-2</v>
      </c>
      <c r="U46" s="12" t="str">
        <f t="shared" si="3"/>
        <v/>
      </c>
      <c r="V46" s="12" t="str">
        <f t="shared" si="3"/>
        <v/>
      </c>
      <c r="W46" s="12">
        <f t="shared" si="3"/>
        <v>2.8436018957346043E-2</v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1.1990000000000001</v>
      </c>
      <c r="C47" s="6">
        <v>4.2999999999999997E-2</v>
      </c>
      <c r="D47" s="6">
        <v>0</v>
      </c>
      <c r="E47" s="7">
        <v>2.11</v>
      </c>
      <c r="F47" s="7">
        <v>0</v>
      </c>
      <c r="G47" s="8">
        <v>0</v>
      </c>
      <c r="H47" s="6">
        <v>1.18</v>
      </c>
      <c r="I47" s="6">
        <v>5.8999999999999997E-2</v>
      </c>
      <c r="J47" s="6">
        <v>0</v>
      </c>
      <c r="K47" s="7">
        <v>2.17</v>
      </c>
      <c r="L47" s="7">
        <v>0</v>
      </c>
      <c r="M47" s="8">
        <v>0</v>
      </c>
      <c r="N47" s="9">
        <f t="shared" si="2"/>
        <v>-1.9000000000000128E-2</v>
      </c>
      <c r="O47" s="9">
        <f t="shared" si="2"/>
        <v>1.6E-2</v>
      </c>
      <c r="P47" s="9">
        <f t="shared" si="2"/>
        <v>0</v>
      </c>
      <c r="Q47" s="10">
        <f t="shared" si="2"/>
        <v>6.0000000000000053E-2</v>
      </c>
      <c r="R47" s="10">
        <f t="shared" si="2"/>
        <v>0</v>
      </c>
      <c r="S47" s="11">
        <f t="shared" si="2"/>
        <v>0</v>
      </c>
      <c r="T47" s="12">
        <f t="shared" si="3"/>
        <v>-1.5846538782318675E-2</v>
      </c>
      <c r="U47" s="12">
        <f t="shared" si="3"/>
        <v>0.37209302325581395</v>
      </c>
      <c r="V47" s="12" t="str">
        <f t="shared" si="3"/>
        <v/>
      </c>
      <c r="W47" s="12">
        <f t="shared" si="3"/>
        <v>2.8436018957346043E-2</v>
      </c>
      <c r="X47" s="12" t="str">
        <f t="shared" si="3"/>
        <v/>
      </c>
      <c r="Y47" s="13" t="str">
        <f t="shared" si="3"/>
        <v/>
      </c>
    </row>
    <row r="48" spans="1:25" x14ac:dyDescent="0.25">
      <c r="A48" s="5" t="s">
        <v>54</v>
      </c>
      <c r="B48" s="6">
        <v>6.3E-2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7.9000000000000001E-2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2"/>
        <v>1.6E-2</v>
      </c>
      <c r="O48" s="9">
        <f t="shared" si="2"/>
        <v>0</v>
      </c>
      <c r="P48" s="9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12">
        <f t="shared" si="3"/>
        <v>0.25396825396825395</v>
      </c>
      <c r="U48" s="12" t="str">
        <f t="shared" si="3"/>
        <v/>
      </c>
      <c r="V48" s="12" t="str">
        <f t="shared" si="3"/>
        <v/>
      </c>
      <c r="W48" s="12" t="str">
        <f t="shared" si="3"/>
        <v/>
      </c>
      <c r="X48" s="12" t="str">
        <f t="shared" si="3"/>
        <v/>
      </c>
      <c r="Y48" s="13" t="str">
        <f t="shared" si="3"/>
        <v/>
      </c>
    </row>
    <row r="49" spans="1:25" x14ac:dyDescent="0.25">
      <c r="A49" s="5" t="s">
        <v>55</v>
      </c>
      <c r="B49" s="6">
        <v>0.72199999999999998</v>
      </c>
      <c r="C49" s="6">
        <v>0</v>
      </c>
      <c r="D49" s="6">
        <v>0</v>
      </c>
      <c r="E49" s="7">
        <v>2.2599999999999998</v>
      </c>
      <c r="F49" s="7">
        <v>0</v>
      </c>
      <c r="G49" s="8">
        <v>0</v>
      </c>
      <c r="H49" s="6">
        <v>0.71799999999999997</v>
      </c>
      <c r="I49" s="6">
        <v>0</v>
      </c>
      <c r="J49" s="6">
        <v>0</v>
      </c>
      <c r="K49" s="7">
        <v>2.3199999999999998</v>
      </c>
      <c r="L49" s="7">
        <v>0</v>
      </c>
      <c r="M49" s="8">
        <v>0</v>
      </c>
      <c r="N49" s="9">
        <f t="shared" si="2"/>
        <v>-4.0000000000000036E-3</v>
      </c>
      <c r="O49" s="9">
        <f t="shared" si="2"/>
        <v>0</v>
      </c>
      <c r="P49" s="9">
        <f t="shared" si="2"/>
        <v>0</v>
      </c>
      <c r="Q49" s="10">
        <f t="shared" si="2"/>
        <v>6.0000000000000053E-2</v>
      </c>
      <c r="R49" s="10">
        <f t="shared" si="2"/>
        <v>0</v>
      </c>
      <c r="S49" s="11">
        <f t="shared" si="2"/>
        <v>0</v>
      </c>
      <c r="T49" s="12">
        <f t="shared" si="3"/>
        <v>-5.5401662049862077E-3</v>
      </c>
      <c r="U49" s="12" t="str">
        <f t="shared" si="3"/>
        <v/>
      </c>
      <c r="V49" s="12" t="str">
        <f t="shared" si="3"/>
        <v/>
      </c>
      <c r="W49" s="12">
        <f t="shared" si="3"/>
        <v>2.6548672566371723E-2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0.89900000000000002</v>
      </c>
      <c r="C50" s="6">
        <v>3.4000000000000002E-2</v>
      </c>
      <c r="D50" s="6">
        <v>0</v>
      </c>
      <c r="E50" s="7">
        <v>2.2599999999999998</v>
      </c>
      <c r="F50" s="7">
        <v>0</v>
      </c>
      <c r="G50" s="8">
        <v>0</v>
      </c>
      <c r="H50" s="6">
        <v>0.88900000000000001</v>
      </c>
      <c r="I50" s="6">
        <v>5.0999999999999997E-2</v>
      </c>
      <c r="J50" s="6">
        <v>0</v>
      </c>
      <c r="K50" s="7">
        <v>2.3199999999999998</v>
      </c>
      <c r="L50" s="7">
        <v>0</v>
      </c>
      <c r="M50" s="8">
        <v>0</v>
      </c>
      <c r="N50" s="9">
        <f t="shared" si="2"/>
        <v>-1.0000000000000009E-2</v>
      </c>
      <c r="O50" s="9">
        <f t="shared" si="2"/>
        <v>1.6999999999999994E-2</v>
      </c>
      <c r="P50" s="9">
        <f t="shared" si="2"/>
        <v>0</v>
      </c>
      <c r="Q50" s="10">
        <f t="shared" si="2"/>
        <v>6.0000000000000053E-2</v>
      </c>
      <c r="R50" s="10">
        <f t="shared" si="2"/>
        <v>0</v>
      </c>
      <c r="S50" s="11">
        <f t="shared" si="2"/>
        <v>0</v>
      </c>
      <c r="T50" s="12">
        <f t="shared" si="3"/>
        <v>-1.1123470522803158E-2</v>
      </c>
      <c r="U50" s="12">
        <f t="shared" si="3"/>
        <v>0.49999999999999978</v>
      </c>
      <c r="V50" s="12" t="str">
        <f t="shared" si="3"/>
        <v/>
      </c>
      <c r="W50" s="12">
        <f t="shared" si="3"/>
        <v>2.6548672566371723E-2</v>
      </c>
      <c r="X50" s="12" t="str">
        <f t="shared" si="3"/>
        <v/>
      </c>
      <c r="Y50" s="13" t="str">
        <f t="shared" si="3"/>
        <v/>
      </c>
    </row>
    <row r="51" spans="1:25" ht="30" x14ac:dyDescent="0.25">
      <c r="A51" s="5" t="s">
        <v>57</v>
      </c>
      <c r="B51" s="6">
        <v>0.10199999999999999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0.11600000000000001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1.4000000000000012E-2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0.13725490196078449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0.81899999999999995</v>
      </c>
      <c r="C52" s="6">
        <v>3.5999999999999997E-2</v>
      </c>
      <c r="D52" s="6">
        <v>0</v>
      </c>
      <c r="E52" s="7">
        <v>14.69</v>
      </c>
      <c r="F52" s="7">
        <v>0</v>
      </c>
      <c r="G52" s="8">
        <v>0</v>
      </c>
      <c r="H52" s="6">
        <v>0.81200000000000006</v>
      </c>
      <c r="I52" s="6">
        <v>5.2999999999999999E-2</v>
      </c>
      <c r="J52" s="6">
        <v>0</v>
      </c>
      <c r="K52" s="7">
        <v>14.75</v>
      </c>
      <c r="L52" s="7">
        <v>0</v>
      </c>
      <c r="M52" s="8">
        <v>0</v>
      </c>
      <c r="N52" s="9">
        <f t="shared" si="2"/>
        <v>-6.9999999999998952E-3</v>
      </c>
      <c r="O52" s="9">
        <f t="shared" si="2"/>
        <v>1.7000000000000001E-2</v>
      </c>
      <c r="P52" s="9">
        <f t="shared" si="2"/>
        <v>0</v>
      </c>
      <c r="Q52" s="10">
        <f t="shared" si="2"/>
        <v>6.0000000000000497E-2</v>
      </c>
      <c r="R52" s="10">
        <f t="shared" si="2"/>
        <v>0</v>
      </c>
      <c r="S52" s="11">
        <f t="shared" si="2"/>
        <v>0</v>
      </c>
      <c r="T52" s="12">
        <f t="shared" si="3"/>
        <v>-8.5470085470084056E-3</v>
      </c>
      <c r="U52" s="12">
        <f t="shared" si="3"/>
        <v>0.47222222222222232</v>
      </c>
      <c r="V52" s="12" t="str">
        <f t="shared" si="3"/>
        <v/>
      </c>
      <c r="W52" s="12">
        <f t="shared" si="3"/>
        <v>4.0844111640572223E-3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5.0380000000000003</v>
      </c>
      <c r="C53" s="6">
        <v>7.9000000000000001E-2</v>
      </c>
      <c r="D53" s="6">
        <v>2.1000000000000001E-2</v>
      </c>
      <c r="E53" s="7">
        <v>6.2</v>
      </c>
      <c r="F53" s="7">
        <v>1.53</v>
      </c>
      <c r="G53" s="8">
        <v>0.153</v>
      </c>
      <c r="H53" s="6">
        <v>4.8789999999999996</v>
      </c>
      <c r="I53" s="6">
        <v>9.4E-2</v>
      </c>
      <c r="J53" s="6">
        <v>3.7999999999999999E-2</v>
      </c>
      <c r="K53" s="7">
        <v>6.26</v>
      </c>
      <c r="L53" s="7">
        <v>1.57</v>
      </c>
      <c r="M53" s="8">
        <v>0.15</v>
      </c>
      <c r="N53" s="9">
        <f t="shared" si="2"/>
        <v>-0.1590000000000007</v>
      </c>
      <c r="O53" s="9">
        <f t="shared" si="2"/>
        <v>1.4999999999999999E-2</v>
      </c>
      <c r="P53" s="9">
        <f t="shared" si="2"/>
        <v>1.6999999999999998E-2</v>
      </c>
      <c r="Q53" s="10">
        <f t="shared" si="2"/>
        <v>5.9999999999999609E-2</v>
      </c>
      <c r="R53" s="10">
        <f t="shared" si="2"/>
        <v>4.0000000000000036E-2</v>
      </c>
      <c r="S53" s="11">
        <f t="shared" si="2"/>
        <v>-3.0000000000000027E-3</v>
      </c>
      <c r="T53" s="12">
        <f t="shared" si="3"/>
        <v>-3.1560142913854894E-2</v>
      </c>
      <c r="U53" s="12">
        <f t="shared" si="3"/>
        <v>0.18987341772151889</v>
      </c>
      <c r="V53" s="12">
        <f t="shared" si="3"/>
        <v>0.80952380952380931</v>
      </c>
      <c r="W53" s="12">
        <f t="shared" si="3"/>
        <v>9.6774193548385679E-3</v>
      </c>
      <c r="X53" s="12">
        <f t="shared" si="3"/>
        <v>2.6143790849673332E-2</v>
      </c>
      <c r="Y53" s="13">
        <f t="shared" si="3"/>
        <v>-1.9607843137254943E-2</v>
      </c>
    </row>
    <row r="54" spans="1:25" x14ac:dyDescent="0.25">
      <c r="A54" s="5" t="s">
        <v>60</v>
      </c>
      <c r="B54" s="6">
        <v>6.1639999999999997</v>
      </c>
      <c r="C54" s="6">
        <v>7.4999999999999997E-2</v>
      </c>
      <c r="D54" s="6">
        <v>1.7000000000000001E-2</v>
      </c>
      <c r="E54" s="7">
        <v>6.22</v>
      </c>
      <c r="F54" s="7">
        <v>3.52</v>
      </c>
      <c r="G54" s="8">
        <v>0.17100000000000001</v>
      </c>
      <c r="H54" s="6">
        <v>5.9249999999999998</v>
      </c>
      <c r="I54" s="6">
        <v>9.8000000000000004E-2</v>
      </c>
      <c r="J54" s="6">
        <v>4.2000000000000003E-2</v>
      </c>
      <c r="K54" s="7">
        <v>6.3</v>
      </c>
      <c r="L54" s="7">
        <v>3.59</v>
      </c>
      <c r="M54" s="8">
        <v>0.16800000000000001</v>
      </c>
      <c r="N54" s="9">
        <f t="shared" si="2"/>
        <v>-0.23899999999999988</v>
      </c>
      <c r="O54" s="9">
        <f t="shared" si="2"/>
        <v>2.3000000000000007E-2</v>
      </c>
      <c r="P54" s="9">
        <f t="shared" si="2"/>
        <v>2.5000000000000001E-2</v>
      </c>
      <c r="Q54" s="10">
        <f t="shared" si="2"/>
        <v>8.0000000000000071E-2</v>
      </c>
      <c r="R54" s="10">
        <f t="shared" si="2"/>
        <v>6.999999999999984E-2</v>
      </c>
      <c r="S54" s="11">
        <f t="shared" si="2"/>
        <v>-3.0000000000000027E-3</v>
      </c>
      <c r="T54" s="12">
        <f t="shared" si="3"/>
        <v>-3.8773523685918243E-2</v>
      </c>
      <c r="U54" s="12">
        <f t="shared" si="3"/>
        <v>0.30666666666666687</v>
      </c>
      <c r="V54" s="12">
        <f t="shared" si="3"/>
        <v>1.4705882352941178</v>
      </c>
      <c r="W54" s="12">
        <f t="shared" si="3"/>
        <v>1.2861736334405238E-2</v>
      </c>
      <c r="X54" s="12">
        <f t="shared" si="3"/>
        <v>1.9886363636363535E-2</v>
      </c>
      <c r="Y54" s="13">
        <f t="shared" si="3"/>
        <v>-1.7543859649122862E-2</v>
      </c>
    </row>
    <row r="55" spans="1:25" x14ac:dyDescent="0.25">
      <c r="A55" s="5" t="s">
        <v>61</v>
      </c>
      <c r="B55" s="6">
        <v>4.8620000000000001</v>
      </c>
      <c r="C55" s="6">
        <v>5.5E-2</v>
      </c>
      <c r="D55" s="6">
        <v>0.01</v>
      </c>
      <c r="E55" s="7">
        <v>69.83</v>
      </c>
      <c r="F55" s="7">
        <v>3.27</v>
      </c>
      <c r="G55" s="8">
        <v>0.13400000000000001</v>
      </c>
      <c r="H55" s="6">
        <v>4.6459999999999999</v>
      </c>
      <c r="I55" s="6">
        <v>7.9000000000000001E-2</v>
      </c>
      <c r="J55" s="6">
        <v>3.7999999999999999E-2</v>
      </c>
      <c r="K55" s="7">
        <v>69.92</v>
      </c>
      <c r="L55" s="7">
        <v>3.35</v>
      </c>
      <c r="M55" s="8">
        <v>0.13200000000000001</v>
      </c>
      <c r="N55" s="9">
        <f t="shared" si="2"/>
        <v>-0.21600000000000019</v>
      </c>
      <c r="O55" s="9">
        <f t="shared" si="2"/>
        <v>2.4E-2</v>
      </c>
      <c r="P55" s="9">
        <f t="shared" si="2"/>
        <v>2.7999999999999997E-2</v>
      </c>
      <c r="Q55" s="10">
        <f t="shared" si="2"/>
        <v>9.0000000000003411E-2</v>
      </c>
      <c r="R55" s="10">
        <f t="shared" si="2"/>
        <v>8.0000000000000071E-2</v>
      </c>
      <c r="S55" s="11">
        <f t="shared" si="2"/>
        <v>-2.0000000000000018E-3</v>
      </c>
      <c r="T55" s="12">
        <f t="shared" si="3"/>
        <v>-4.4426162073220921E-2</v>
      </c>
      <c r="U55" s="12">
        <f t="shared" si="3"/>
        <v>0.43636363636363629</v>
      </c>
      <c r="V55" s="12">
        <f t="shared" si="3"/>
        <v>2.8</v>
      </c>
      <c r="W55" s="12">
        <f t="shared" si="3"/>
        <v>1.2888443362453206E-3</v>
      </c>
      <c r="X55" s="12">
        <f t="shared" si="3"/>
        <v>2.4464831804281273E-2</v>
      </c>
      <c r="Y55" s="13">
        <f t="shared" si="3"/>
        <v>-1.4925373134328401E-2</v>
      </c>
    </row>
    <row r="56" spans="1:25" x14ac:dyDescent="0.25">
      <c r="A56" s="5" t="s">
        <v>62</v>
      </c>
      <c r="B56" s="6">
        <v>0.65800000000000003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0.66400000000000003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2"/>
        <v>6.0000000000000053E-3</v>
      </c>
      <c r="O56" s="9">
        <f t="shared" si="2"/>
        <v>0</v>
      </c>
      <c r="P56" s="9">
        <f t="shared" si="2"/>
        <v>0</v>
      </c>
      <c r="Q56" s="10">
        <f t="shared" si="2"/>
        <v>0</v>
      </c>
      <c r="R56" s="10">
        <f t="shared" si="2"/>
        <v>0</v>
      </c>
      <c r="S56" s="11">
        <f t="shared" si="2"/>
        <v>0</v>
      </c>
      <c r="T56" s="12">
        <f t="shared" si="3"/>
        <v>9.1185410334346795E-3</v>
      </c>
      <c r="U56" s="12" t="str">
        <f t="shared" si="3"/>
        <v/>
      </c>
      <c r="V56" s="12" t="str">
        <f t="shared" si="3"/>
        <v/>
      </c>
      <c r="W56" s="12" t="str">
        <f t="shared" si="3"/>
        <v/>
      </c>
      <c r="X56" s="12" t="str">
        <f t="shared" si="3"/>
        <v/>
      </c>
      <c r="Y56" s="13" t="str">
        <f t="shared" si="3"/>
        <v/>
      </c>
    </row>
    <row r="57" spans="1:25" x14ac:dyDescent="0.25">
      <c r="A57" s="5" t="s">
        <v>63</v>
      </c>
      <c r="B57" s="6">
        <v>0.94199999999999995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0.93899999999999995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2"/>
        <v>-3.0000000000000027E-3</v>
      </c>
      <c r="O57" s="9">
        <f t="shared" si="2"/>
        <v>0</v>
      </c>
      <c r="P57" s="9">
        <f t="shared" si="2"/>
        <v>0</v>
      </c>
      <c r="Q57" s="10">
        <f t="shared" si="2"/>
        <v>0</v>
      </c>
      <c r="R57" s="10">
        <f t="shared" si="2"/>
        <v>0</v>
      </c>
      <c r="S57" s="11">
        <f t="shared" si="2"/>
        <v>0</v>
      </c>
      <c r="T57" s="12">
        <f t="shared" si="3"/>
        <v>-3.1847133757961776E-3</v>
      </c>
      <c r="U57" s="12" t="str">
        <f t="shared" si="3"/>
        <v/>
      </c>
      <c r="V57" s="12" t="str">
        <f t="shared" si="3"/>
        <v/>
      </c>
      <c r="W57" s="12" t="str">
        <f t="shared" si="3"/>
        <v/>
      </c>
      <c r="X57" s="12" t="str">
        <f t="shared" si="3"/>
        <v/>
      </c>
      <c r="Y57" s="13" t="str">
        <f t="shared" si="3"/>
        <v/>
      </c>
    </row>
    <row r="58" spans="1:25" x14ac:dyDescent="0.25">
      <c r="A58" s="5" t="s">
        <v>64</v>
      </c>
      <c r="B58" s="6">
        <v>1.5640000000000001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1.5429999999999999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2"/>
        <v>-2.100000000000013E-2</v>
      </c>
      <c r="O58" s="9">
        <f t="shared" si="2"/>
        <v>0</v>
      </c>
      <c r="P58" s="9">
        <f t="shared" si="2"/>
        <v>0</v>
      </c>
      <c r="Q58" s="10">
        <f t="shared" si="2"/>
        <v>0</v>
      </c>
      <c r="R58" s="10">
        <f t="shared" si="2"/>
        <v>0</v>
      </c>
      <c r="S58" s="11">
        <f t="shared" si="2"/>
        <v>0</v>
      </c>
      <c r="T58" s="12">
        <f t="shared" si="3"/>
        <v>-1.3427109974424645E-2</v>
      </c>
      <c r="U58" s="12" t="str">
        <f t="shared" si="3"/>
        <v/>
      </c>
      <c r="V58" s="12" t="str">
        <f t="shared" si="3"/>
        <v/>
      </c>
      <c r="W58" s="12" t="str">
        <f t="shared" si="3"/>
        <v/>
      </c>
      <c r="X58" s="12" t="str">
        <f t="shared" si="3"/>
        <v/>
      </c>
      <c r="Y58" s="13" t="str">
        <f t="shared" si="3"/>
        <v/>
      </c>
    </row>
    <row r="59" spans="1:25" x14ac:dyDescent="0.25">
      <c r="A59" s="5" t="s">
        <v>65</v>
      </c>
      <c r="B59" s="6">
        <v>0.47099999999999997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0.48199999999999998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1.100000000000001E-2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2.3354564755838636E-2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13.449</v>
      </c>
      <c r="C60" s="6">
        <v>0.30099999999999999</v>
      </c>
      <c r="D60" s="6">
        <v>0.24399999999999999</v>
      </c>
      <c r="E60" s="7">
        <v>0</v>
      </c>
      <c r="F60" s="7">
        <v>0</v>
      </c>
      <c r="G60" s="8">
        <v>0</v>
      </c>
      <c r="H60" s="6">
        <v>13.081</v>
      </c>
      <c r="I60" s="6">
        <v>0.317</v>
      </c>
      <c r="J60" s="6">
        <v>0.26200000000000001</v>
      </c>
      <c r="K60" s="7">
        <v>0</v>
      </c>
      <c r="L60" s="7">
        <v>0</v>
      </c>
      <c r="M60" s="8">
        <v>0</v>
      </c>
      <c r="N60" s="9">
        <f t="shared" si="2"/>
        <v>-0.36800000000000033</v>
      </c>
      <c r="O60" s="9">
        <f t="shared" si="2"/>
        <v>1.6000000000000014E-2</v>
      </c>
      <c r="P60" s="9">
        <f t="shared" si="2"/>
        <v>1.8000000000000016E-2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-2.7362629191761467E-2</v>
      </c>
      <c r="U60" s="12">
        <f t="shared" si="3"/>
        <v>5.315614617940212E-2</v>
      </c>
      <c r="V60" s="12">
        <f t="shared" si="3"/>
        <v>7.3770491803278659E-2</v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-0.91600000000000004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-0.91600000000000004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0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0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-0.82699999999999996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-0.82699999999999996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0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0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-0.91600000000000004</v>
      </c>
      <c r="C63" s="6">
        <v>0</v>
      </c>
      <c r="D63" s="6">
        <v>0</v>
      </c>
      <c r="E63" s="7">
        <v>0</v>
      </c>
      <c r="F63" s="7">
        <v>0</v>
      </c>
      <c r="G63" s="8">
        <v>0.28899999999999998</v>
      </c>
      <c r="H63" s="6">
        <v>-0.91600000000000004</v>
      </c>
      <c r="I63" s="6">
        <v>0</v>
      </c>
      <c r="J63" s="6">
        <v>0</v>
      </c>
      <c r="K63" s="7">
        <v>0</v>
      </c>
      <c r="L63" s="7">
        <v>0</v>
      </c>
      <c r="M63" s="8">
        <v>0.29399999999999998</v>
      </c>
      <c r="N63" s="9">
        <f t="shared" si="2"/>
        <v>0</v>
      </c>
      <c r="O63" s="9">
        <f t="shared" si="2"/>
        <v>0</v>
      </c>
      <c r="P63" s="9">
        <f t="shared" si="2"/>
        <v>0</v>
      </c>
      <c r="Q63" s="10">
        <f t="shared" si="2"/>
        <v>0</v>
      </c>
      <c r="R63" s="10">
        <f t="shared" si="2"/>
        <v>0</v>
      </c>
      <c r="S63" s="11">
        <f t="shared" si="2"/>
        <v>5.0000000000000044E-3</v>
      </c>
      <c r="T63" s="12">
        <f t="shared" si="3"/>
        <v>0</v>
      </c>
      <c r="U63" s="12" t="str">
        <f t="shared" si="3"/>
        <v/>
      </c>
      <c r="V63" s="12" t="str">
        <f t="shared" si="3"/>
        <v/>
      </c>
      <c r="W63" s="12" t="str">
        <f t="shared" si="3"/>
        <v/>
      </c>
      <c r="X63" s="12" t="str">
        <f t="shared" si="3"/>
        <v/>
      </c>
      <c r="Y63" s="13">
        <f t="shared" si="3"/>
        <v>1.730103806228378E-2</v>
      </c>
    </row>
    <row r="64" spans="1:25" x14ac:dyDescent="0.25">
      <c r="A64" s="5" t="s">
        <v>70</v>
      </c>
      <c r="B64" s="6">
        <v>-9.26</v>
      </c>
      <c r="C64" s="6">
        <v>-0.16400000000000001</v>
      </c>
      <c r="D64" s="6">
        <v>-4.7E-2</v>
      </c>
      <c r="E64" s="7">
        <v>0</v>
      </c>
      <c r="F64" s="7">
        <v>0</v>
      </c>
      <c r="G64" s="8">
        <v>0.28899999999999998</v>
      </c>
      <c r="H64" s="6">
        <v>-9.26</v>
      </c>
      <c r="I64" s="6">
        <v>-0.16400000000000001</v>
      </c>
      <c r="J64" s="6">
        <v>-4.7E-2</v>
      </c>
      <c r="K64" s="7">
        <v>0</v>
      </c>
      <c r="L64" s="7">
        <v>0</v>
      </c>
      <c r="M64" s="8">
        <v>0.29399999999999998</v>
      </c>
      <c r="N64" s="9">
        <f t="shared" si="2"/>
        <v>0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5.0000000000000044E-3</v>
      </c>
      <c r="T64" s="12">
        <f t="shared" si="3"/>
        <v>0</v>
      </c>
      <c r="U64" s="12">
        <f t="shared" si="3"/>
        <v>0</v>
      </c>
      <c r="V64" s="12">
        <f t="shared" si="3"/>
        <v>0</v>
      </c>
      <c r="W64" s="12" t="str">
        <f t="shared" si="3"/>
        <v/>
      </c>
      <c r="X64" s="12" t="str">
        <f t="shared" si="3"/>
        <v/>
      </c>
      <c r="Y64" s="13">
        <f t="shared" si="3"/>
        <v>1.730103806228378E-2</v>
      </c>
    </row>
    <row r="65" spans="1:25" x14ac:dyDescent="0.25">
      <c r="A65" s="5" t="s">
        <v>71</v>
      </c>
      <c r="B65" s="6">
        <v>-0.82699999999999996</v>
      </c>
      <c r="C65" s="6">
        <v>0</v>
      </c>
      <c r="D65" s="6">
        <v>0</v>
      </c>
      <c r="E65" s="7">
        <v>0</v>
      </c>
      <c r="F65" s="7">
        <v>0</v>
      </c>
      <c r="G65" s="8">
        <v>0.26600000000000001</v>
      </c>
      <c r="H65" s="6">
        <v>-0.82699999999999996</v>
      </c>
      <c r="I65" s="6">
        <v>0</v>
      </c>
      <c r="J65" s="6">
        <v>0</v>
      </c>
      <c r="K65" s="7">
        <v>0</v>
      </c>
      <c r="L65" s="7">
        <v>0</v>
      </c>
      <c r="M65" s="8">
        <v>0.27200000000000002</v>
      </c>
      <c r="N65" s="9">
        <f t="shared" si="2"/>
        <v>0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6.0000000000000053E-3</v>
      </c>
      <c r="T65" s="12">
        <f t="shared" si="3"/>
        <v>0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>
        <f t="shared" si="3"/>
        <v>2.2556390977443552E-2</v>
      </c>
    </row>
    <row r="66" spans="1:25" x14ac:dyDescent="0.25">
      <c r="A66" s="5" t="s">
        <v>72</v>
      </c>
      <c r="B66" s="6">
        <v>-8.4160000000000004</v>
      </c>
      <c r="C66" s="6">
        <v>-0.13900000000000001</v>
      </c>
      <c r="D66" s="6">
        <v>-3.9E-2</v>
      </c>
      <c r="E66" s="7">
        <v>0</v>
      </c>
      <c r="F66" s="7">
        <v>0</v>
      </c>
      <c r="G66" s="8">
        <v>0.26600000000000001</v>
      </c>
      <c r="H66" s="6">
        <v>-8.4160000000000004</v>
      </c>
      <c r="I66" s="6">
        <v>-0.13900000000000001</v>
      </c>
      <c r="J66" s="6">
        <v>-3.9E-2</v>
      </c>
      <c r="K66" s="7">
        <v>0</v>
      </c>
      <c r="L66" s="7">
        <v>0</v>
      </c>
      <c r="M66" s="8">
        <v>0.27200000000000002</v>
      </c>
      <c r="N66" s="9">
        <f t="shared" si="2"/>
        <v>0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6.0000000000000053E-3</v>
      </c>
      <c r="T66" s="12">
        <f t="shared" si="3"/>
        <v>0</v>
      </c>
      <c r="U66" s="12">
        <f t="shared" si="3"/>
        <v>0</v>
      </c>
      <c r="V66" s="12">
        <f t="shared" si="3"/>
        <v>0</v>
      </c>
      <c r="W66" s="12" t="str">
        <f t="shared" si="3"/>
        <v/>
      </c>
      <c r="X66" s="12" t="str">
        <f t="shared" si="3"/>
        <v/>
      </c>
      <c r="Y66" s="13">
        <f t="shared" si="3"/>
        <v>2.2556390977443552E-2</v>
      </c>
    </row>
    <row r="67" spans="1:25" x14ac:dyDescent="0.25">
      <c r="A67" s="5" t="s">
        <v>73</v>
      </c>
      <c r="B67" s="6">
        <v>-0.59399999999999997</v>
      </c>
      <c r="C67" s="6">
        <v>0</v>
      </c>
      <c r="D67" s="6">
        <v>0</v>
      </c>
      <c r="E67" s="7">
        <v>0</v>
      </c>
      <c r="F67" s="7">
        <v>0</v>
      </c>
      <c r="G67" s="8">
        <v>0.217</v>
      </c>
      <c r="H67" s="6">
        <v>-0.59399999999999997</v>
      </c>
      <c r="I67" s="6">
        <v>0</v>
      </c>
      <c r="J67" s="6">
        <v>0</v>
      </c>
      <c r="K67" s="7">
        <v>0</v>
      </c>
      <c r="L67" s="7">
        <v>0</v>
      </c>
      <c r="M67" s="8">
        <v>0.222</v>
      </c>
      <c r="N67" s="9">
        <f t="shared" si="2"/>
        <v>0</v>
      </c>
      <c r="O67" s="9">
        <f t="shared" si="2"/>
        <v>0</v>
      </c>
      <c r="P67" s="9">
        <f t="shared" si="2"/>
        <v>0</v>
      </c>
      <c r="Q67" s="10">
        <f t="shared" si="2"/>
        <v>0</v>
      </c>
      <c r="R67" s="10">
        <f t="shared" si="2"/>
        <v>0</v>
      </c>
      <c r="S67" s="11">
        <f t="shared" si="2"/>
        <v>5.0000000000000044E-3</v>
      </c>
      <c r="T67" s="12">
        <f t="shared" si="3"/>
        <v>0</v>
      </c>
      <c r="U67" s="12" t="str">
        <f t="shared" si="3"/>
        <v/>
      </c>
      <c r="V67" s="12" t="str">
        <f t="shared" si="3"/>
        <v/>
      </c>
      <c r="W67" s="12" t="str">
        <f t="shared" si="3"/>
        <v/>
      </c>
      <c r="X67" s="12" t="str">
        <f t="shared" si="3"/>
        <v/>
      </c>
      <c r="Y67" s="13">
        <f t="shared" si="3"/>
        <v>2.3041474654377891E-2</v>
      </c>
    </row>
    <row r="68" spans="1:25" x14ac:dyDescent="0.25">
      <c r="A68" s="5" t="s">
        <v>74</v>
      </c>
      <c r="B68" s="6">
        <v>-6.2130000000000001</v>
      </c>
      <c r="C68" s="6">
        <v>-7.4999999999999997E-2</v>
      </c>
      <c r="D68" s="6">
        <v>-1.7000000000000001E-2</v>
      </c>
      <c r="E68" s="7">
        <v>0</v>
      </c>
      <c r="F68" s="7">
        <v>0</v>
      </c>
      <c r="G68" s="8">
        <v>0.217</v>
      </c>
      <c r="H68" s="6">
        <v>-6.2130000000000001</v>
      </c>
      <c r="I68" s="6">
        <v>-7.4999999999999997E-2</v>
      </c>
      <c r="J68" s="6">
        <v>-1.7000000000000001E-2</v>
      </c>
      <c r="K68" s="7">
        <v>0</v>
      </c>
      <c r="L68" s="7">
        <v>0</v>
      </c>
      <c r="M68" s="8">
        <v>0.222</v>
      </c>
      <c r="N68" s="9">
        <f t="shared" si="2"/>
        <v>0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5.0000000000000044E-3</v>
      </c>
      <c r="T68" s="12">
        <f t="shared" si="3"/>
        <v>0</v>
      </c>
      <c r="U68" s="12">
        <f t="shared" si="3"/>
        <v>0</v>
      </c>
      <c r="V68" s="12">
        <f t="shared" si="3"/>
        <v>0</v>
      </c>
      <c r="W68" s="12" t="str">
        <f t="shared" si="3"/>
        <v/>
      </c>
      <c r="X68" s="12" t="str">
        <f t="shared" si="3"/>
        <v/>
      </c>
      <c r="Y68" s="13">
        <f t="shared" si="3"/>
        <v>2.3041474654377891E-2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4" sqref="B4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87</v>
      </c>
    </row>
    <row r="3" spans="1:25" ht="19.5" x14ac:dyDescent="0.3">
      <c r="B3" s="2" t="s">
        <v>86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2.117</v>
      </c>
      <c r="C5" s="6">
        <v>0</v>
      </c>
      <c r="D5" s="6">
        <v>0</v>
      </c>
      <c r="E5" s="7">
        <v>3.99</v>
      </c>
      <c r="F5" s="7">
        <v>0</v>
      </c>
      <c r="G5" s="8">
        <v>0</v>
      </c>
      <c r="H5" s="6">
        <v>2.2029999999999998</v>
      </c>
      <c r="I5" s="6">
        <v>0</v>
      </c>
      <c r="J5" s="6">
        <v>0</v>
      </c>
      <c r="K5" s="7">
        <v>3.56</v>
      </c>
      <c r="L5" s="7">
        <v>0</v>
      </c>
      <c r="M5" s="8"/>
      <c r="N5" s="9">
        <f t="shared" ref="N5:S36" si="0">H5-B5</f>
        <v>8.5999999999999854E-2</v>
      </c>
      <c r="O5" s="9">
        <f t="shared" si="0"/>
        <v>0</v>
      </c>
      <c r="P5" s="9">
        <f t="shared" si="0"/>
        <v>0</v>
      </c>
      <c r="Q5" s="10">
        <f t="shared" si="0"/>
        <v>-0.43000000000000016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4.0623523854510957E-2</v>
      </c>
      <c r="U5" s="12" t="str">
        <f t="shared" si="1"/>
        <v/>
      </c>
      <c r="V5" s="12" t="str">
        <f t="shared" si="1"/>
        <v/>
      </c>
      <c r="W5" s="12">
        <f t="shared" si="1"/>
        <v>-0.10776942355889729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2.6749999999999998</v>
      </c>
      <c r="C6" s="6">
        <v>6.9000000000000006E-2</v>
      </c>
      <c r="D6" s="6">
        <v>0</v>
      </c>
      <c r="E6" s="7">
        <v>3.99</v>
      </c>
      <c r="F6" s="7">
        <v>0</v>
      </c>
      <c r="G6" s="8">
        <v>0</v>
      </c>
      <c r="H6" s="6">
        <v>2.835</v>
      </c>
      <c r="I6" s="6">
        <v>0</v>
      </c>
      <c r="J6" s="6">
        <v>0</v>
      </c>
      <c r="K6" s="7">
        <v>3.56</v>
      </c>
      <c r="L6" s="7">
        <v>0</v>
      </c>
      <c r="M6" s="8"/>
      <c r="N6" s="9">
        <f t="shared" si="0"/>
        <v>0.16000000000000014</v>
      </c>
      <c r="O6" s="9">
        <f t="shared" si="0"/>
        <v>-6.9000000000000006E-2</v>
      </c>
      <c r="P6" s="9">
        <f t="shared" si="0"/>
        <v>0</v>
      </c>
      <c r="Q6" s="10">
        <f t="shared" si="0"/>
        <v>-0.43000000000000016</v>
      </c>
      <c r="R6" s="10">
        <f t="shared" si="0"/>
        <v>0</v>
      </c>
      <c r="S6" s="11">
        <f t="shared" si="0"/>
        <v>0</v>
      </c>
      <c r="T6" s="12">
        <f t="shared" si="1"/>
        <v>5.9813084112149584E-2</v>
      </c>
      <c r="U6" s="12">
        <f t="shared" si="1"/>
        <v>-1</v>
      </c>
      <c r="V6" s="12" t="str">
        <f t="shared" si="1"/>
        <v/>
      </c>
      <c r="W6" s="12">
        <f t="shared" si="1"/>
        <v>-0.10776942355889729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0.156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</v>
      </c>
      <c r="I7" s="6">
        <v>0</v>
      </c>
      <c r="J7" s="6">
        <v>0</v>
      </c>
      <c r="K7" s="7">
        <v>0</v>
      </c>
      <c r="L7" s="7">
        <v>0</v>
      </c>
      <c r="M7" s="8"/>
      <c r="N7" s="9">
        <f t="shared" si="0"/>
        <v>-0.156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-1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1.458</v>
      </c>
      <c r="C8" s="6">
        <v>0</v>
      </c>
      <c r="D8" s="6">
        <v>0</v>
      </c>
      <c r="E8" s="7">
        <v>4.22</v>
      </c>
      <c r="F8" s="7">
        <v>0</v>
      </c>
      <c r="G8" s="8">
        <v>0</v>
      </c>
      <c r="H8" s="6">
        <v>1.454</v>
      </c>
      <c r="I8" s="6">
        <v>0</v>
      </c>
      <c r="J8" s="6">
        <v>0</v>
      </c>
      <c r="K8" s="7">
        <v>3.79</v>
      </c>
      <c r="L8" s="7">
        <v>0</v>
      </c>
      <c r="M8" s="8"/>
      <c r="N8" s="9">
        <f t="shared" si="0"/>
        <v>-4.0000000000000036E-3</v>
      </c>
      <c r="O8" s="9">
        <f t="shared" si="0"/>
        <v>0</v>
      </c>
      <c r="P8" s="9">
        <f t="shared" si="0"/>
        <v>0</v>
      </c>
      <c r="Q8" s="10">
        <f t="shared" si="0"/>
        <v>-0.42999999999999972</v>
      </c>
      <c r="R8" s="10">
        <f t="shared" si="0"/>
        <v>0</v>
      </c>
      <c r="S8" s="11">
        <f t="shared" si="0"/>
        <v>0</v>
      </c>
      <c r="T8" s="12">
        <f t="shared" si="1"/>
        <v>-2.743484224965731E-3</v>
      </c>
      <c r="U8" s="12" t="str">
        <f t="shared" si="1"/>
        <v/>
      </c>
      <c r="V8" s="12" t="str">
        <f t="shared" si="1"/>
        <v/>
      </c>
      <c r="W8" s="12">
        <f t="shared" si="1"/>
        <v>-0.10189573459715628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1.883</v>
      </c>
      <c r="C9" s="6">
        <v>4.5999999999999999E-2</v>
      </c>
      <c r="D9" s="6">
        <v>0</v>
      </c>
      <c r="E9" s="7">
        <v>4.22</v>
      </c>
      <c r="F9" s="7">
        <v>0</v>
      </c>
      <c r="G9" s="8">
        <v>0</v>
      </c>
      <c r="H9" s="6">
        <v>1.9359999999999999</v>
      </c>
      <c r="I9" s="6">
        <v>0</v>
      </c>
      <c r="J9" s="6">
        <v>0</v>
      </c>
      <c r="K9" s="7">
        <v>3.79</v>
      </c>
      <c r="L9" s="7">
        <v>0</v>
      </c>
      <c r="M9" s="8"/>
      <c r="N9" s="9">
        <f t="shared" si="0"/>
        <v>5.2999999999999936E-2</v>
      </c>
      <c r="O9" s="9">
        <f t="shared" si="0"/>
        <v>-4.5999999999999999E-2</v>
      </c>
      <c r="P9" s="9">
        <f t="shared" si="0"/>
        <v>0</v>
      </c>
      <c r="Q9" s="10">
        <f t="shared" si="0"/>
        <v>-0.42999999999999972</v>
      </c>
      <c r="R9" s="10">
        <f t="shared" si="0"/>
        <v>0</v>
      </c>
      <c r="S9" s="11">
        <f t="shared" si="0"/>
        <v>0</v>
      </c>
      <c r="T9" s="12">
        <f t="shared" si="1"/>
        <v>2.814657461497605E-2</v>
      </c>
      <c r="U9" s="12">
        <f t="shared" si="1"/>
        <v>-1</v>
      </c>
      <c r="V9" s="12" t="str">
        <f t="shared" si="1"/>
        <v/>
      </c>
      <c r="W9" s="12">
        <f t="shared" si="1"/>
        <v>-0.10189573459715628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0.26700000000000002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9.5000000000000001E-2</v>
      </c>
      <c r="I10" s="6">
        <v>0</v>
      </c>
      <c r="J10" s="6">
        <v>0</v>
      </c>
      <c r="K10" s="7">
        <v>0</v>
      </c>
      <c r="L10" s="7">
        <v>0</v>
      </c>
      <c r="M10" s="8"/>
      <c r="N10" s="9">
        <f t="shared" si="0"/>
        <v>-0.17200000000000001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-0.64419475655430714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1.776</v>
      </c>
      <c r="C11" s="6">
        <v>2.4E-2</v>
      </c>
      <c r="D11" s="6">
        <v>0</v>
      </c>
      <c r="E11" s="7">
        <v>30.26</v>
      </c>
      <c r="F11" s="7">
        <v>0</v>
      </c>
      <c r="G11" s="8">
        <v>0</v>
      </c>
      <c r="H11" s="6">
        <v>1.8129999999999999</v>
      </c>
      <c r="I11" s="6">
        <v>0</v>
      </c>
      <c r="J11" s="6">
        <v>0</v>
      </c>
      <c r="K11" s="7">
        <v>29.84</v>
      </c>
      <c r="L11" s="7">
        <v>0</v>
      </c>
      <c r="M11" s="8"/>
      <c r="N11" s="9">
        <f t="shared" si="0"/>
        <v>3.6999999999999922E-2</v>
      </c>
      <c r="O11" s="9">
        <f t="shared" si="0"/>
        <v>-2.4E-2</v>
      </c>
      <c r="P11" s="9">
        <f t="shared" si="0"/>
        <v>0</v>
      </c>
      <c r="Q11" s="10">
        <f t="shared" si="0"/>
        <v>-0.42000000000000171</v>
      </c>
      <c r="R11" s="10">
        <f t="shared" si="0"/>
        <v>0</v>
      </c>
      <c r="S11" s="11">
        <f t="shared" si="0"/>
        <v>0</v>
      </c>
      <c r="T11" s="12">
        <f t="shared" si="1"/>
        <v>2.0833333333333259E-2</v>
      </c>
      <c r="U11" s="12">
        <f t="shared" si="1"/>
        <v>-1</v>
      </c>
      <c r="V11" s="12" t="str">
        <f t="shared" si="1"/>
        <v/>
      </c>
      <c r="W11" s="12">
        <f t="shared" si="1"/>
        <v>-1.3879709187045619E-2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0.95399999999999996</v>
      </c>
      <c r="C12" s="6">
        <v>1.2E-2</v>
      </c>
      <c r="D12" s="6">
        <v>0</v>
      </c>
      <c r="E12" s="7">
        <v>6.63</v>
      </c>
      <c r="F12" s="7">
        <v>0</v>
      </c>
      <c r="G12" s="8">
        <v>0</v>
      </c>
      <c r="H12" s="6">
        <v>0.89400000000000002</v>
      </c>
      <c r="I12" s="6">
        <v>0</v>
      </c>
      <c r="J12" s="6">
        <v>0</v>
      </c>
      <c r="K12" s="7">
        <v>6.2</v>
      </c>
      <c r="L12" s="7">
        <v>0</v>
      </c>
      <c r="M12" s="8"/>
      <c r="N12" s="9">
        <f t="shared" si="0"/>
        <v>-5.9999999999999942E-2</v>
      </c>
      <c r="O12" s="9">
        <f t="shared" si="0"/>
        <v>-1.2E-2</v>
      </c>
      <c r="P12" s="9">
        <f t="shared" si="0"/>
        <v>0</v>
      </c>
      <c r="Q12" s="10">
        <f t="shared" si="0"/>
        <v>-0.42999999999999972</v>
      </c>
      <c r="R12" s="10">
        <f t="shared" si="0"/>
        <v>0</v>
      </c>
      <c r="S12" s="11">
        <f t="shared" si="0"/>
        <v>0</v>
      </c>
      <c r="T12" s="12">
        <f t="shared" si="1"/>
        <v>-6.2893081761006275E-2</v>
      </c>
      <c r="U12" s="12">
        <f t="shared" si="1"/>
        <v>-1</v>
      </c>
      <c r="V12" s="12" t="str">
        <f t="shared" si="1"/>
        <v/>
      </c>
      <c r="W12" s="12">
        <f t="shared" si="1"/>
        <v>-6.4856711915535437E-2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0.42699999999999999</v>
      </c>
      <c r="C13" s="6">
        <v>1E-3</v>
      </c>
      <c r="D13" s="6">
        <v>0</v>
      </c>
      <c r="E13" s="7">
        <v>71.040000000000006</v>
      </c>
      <c r="F13" s="7">
        <v>0</v>
      </c>
      <c r="G13" s="8">
        <v>0</v>
      </c>
      <c r="H13" s="6">
        <v>0.36299999999999999</v>
      </c>
      <c r="I13" s="6">
        <v>0</v>
      </c>
      <c r="J13" s="6">
        <v>0</v>
      </c>
      <c r="K13" s="7">
        <v>70.61</v>
      </c>
      <c r="L13" s="7">
        <v>0</v>
      </c>
      <c r="M13" s="8"/>
      <c r="N13" s="9">
        <f t="shared" si="0"/>
        <v>-6.4000000000000001E-2</v>
      </c>
      <c r="O13" s="9">
        <f t="shared" si="0"/>
        <v>-1E-3</v>
      </c>
      <c r="P13" s="9">
        <f t="shared" si="0"/>
        <v>0</v>
      </c>
      <c r="Q13" s="10">
        <f t="shared" si="0"/>
        <v>-0.43000000000000682</v>
      </c>
      <c r="R13" s="10">
        <f t="shared" si="0"/>
        <v>0</v>
      </c>
      <c r="S13" s="11">
        <f t="shared" si="0"/>
        <v>0</v>
      </c>
      <c r="T13" s="12">
        <f t="shared" si="1"/>
        <v>-0.14988290398126469</v>
      </c>
      <c r="U13" s="12">
        <f t="shared" si="1"/>
        <v>-1</v>
      </c>
      <c r="V13" s="12" t="str">
        <f t="shared" si="1"/>
        <v/>
      </c>
      <c r="W13" s="12">
        <f t="shared" si="1"/>
        <v>-6.0529279279279979E-3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4.3159999999999998</v>
      </c>
      <c r="C14" s="6">
        <v>0.33800000000000002</v>
      </c>
      <c r="D14" s="6">
        <v>1.0999999999999999E-2</v>
      </c>
      <c r="E14" s="7">
        <v>9.67</v>
      </c>
      <c r="F14" s="7">
        <v>4.1900000000000004</v>
      </c>
      <c r="G14" s="8">
        <v>0.29599999999999999</v>
      </c>
      <c r="H14" s="6">
        <v>4.8630000000000004</v>
      </c>
      <c r="I14" s="6">
        <v>0.16900000000000001</v>
      </c>
      <c r="J14" s="6">
        <v>0</v>
      </c>
      <c r="K14" s="7">
        <v>9.24</v>
      </c>
      <c r="L14" s="7">
        <v>3.59</v>
      </c>
      <c r="M14" s="8">
        <v>0.156</v>
      </c>
      <c r="N14" s="9">
        <f t="shared" si="0"/>
        <v>0.5470000000000006</v>
      </c>
      <c r="O14" s="9">
        <f t="shared" si="0"/>
        <v>-0.16900000000000001</v>
      </c>
      <c r="P14" s="9">
        <f t="shared" si="0"/>
        <v>-1.0999999999999999E-2</v>
      </c>
      <c r="Q14" s="10">
        <f t="shared" si="0"/>
        <v>-0.42999999999999972</v>
      </c>
      <c r="R14" s="10">
        <f t="shared" si="0"/>
        <v>-0.60000000000000053</v>
      </c>
      <c r="S14" s="11">
        <f t="shared" si="0"/>
        <v>-0.13999999999999999</v>
      </c>
      <c r="T14" s="12">
        <f t="shared" si="1"/>
        <v>0.12673772011121431</v>
      </c>
      <c r="U14" s="12">
        <f t="shared" si="1"/>
        <v>-0.5</v>
      </c>
      <c r="V14" s="12">
        <f t="shared" si="1"/>
        <v>-1</v>
      </c>
      <c r="W14" s="12">
        <f t="shared" si="1"/>
        <v>-4.4467425025853102E-2</v>
      </c>
      <c r="X14" s="12">
        <f t="shared" si="1"/>
        <v>-0.14319809069212419</v>
      </c>
      <c r="Y14" s="13">
        <f t="shared" si="1"/>
        <v>-0.47297297297297292</v>
      </c>
    </row>
    <row r="15" spans="1:25" x14ac:dyDescent="0.25">
      <c r="A15" s="5" t="s">
        <v>21</v>
      </c>
      <c r="B15" s="6">
        <v>2.2650000000000001</v>
      </c>
      <c r="C15" s="6">
        <v>0.13100000000000001</v>
      </c>
      <c r="D15" s="6">
        <v>2E-3</v>
      </c>
      <c r="E15" s="7">
        <v>6.63</v>
      </c>
      <c r="F15" s="7">
        <v>7.63</v>
      </c>
      <c r="G15" s="8">
        <v>0.188</v>
      </c>
      <c r="H15" s="6">
        <v>2.6389999999999998</v>
      </c>
      <c r="I15" s="6">
        <v>0</v>
      </c>
      <c r="J15" s="6">
        <v>0</v>
      </c>
      <c r="K15" s="7">
        <v>6.2</v>
      </c>
      <c r="L15" s="7">
        <v>7.03</v>
      </c>
      <c r="M15" s="8">
        <v>0.13700000000000001</v>
      </c>
      <c r="N15" s="9">
        <f t="shared" si="0"/>
        <v>0.37399999999999967</v>
      </c>
      <c r="O15" s="9">
        <f t="shared" si="0"/>
        <v>-0.13100000000000001</v>
      </c>
      <c r="P15" s="9">
        <f t="shared" si="0"/>
        <v>-2E-3</v>
      </c>
      <c r="Q15" s="10">
        <f t="shared" si="0"/>
        <v>-0.42999999999999972</v>
      </c>
      <c r="R15" s="10">
        <f t="shared" si="0"/>
        <v>-0.59999999999999964</v>
      </c>
      <c r="S15" s="11">
        <f t="shared" si="0"/>
        <v>-5.099999999999999E-2</v>
      </c>
      <c r="T15" s="12">
        <f t="shared" si="1"/>
        <v>0.16512141280353188</v>
      </c>
      <c r="U15" s="12">
        <f t="shared" si="1"/>
        <v>-1</v>
      </c>
      <c r="V15" s="12">
        <f t="shared" si="1"/>
        <v>-1</v>
      </c>
      <c r="W15" s="12">
        <f t="shared" si="1"/>
        <v>-6.4856711915535437E-2</v>
      </c>
      <c r="X15" s="12">
        <f t="shared" si="1"/>
        <v>-7.8636959370904314E-2</v>
      </c>
      <c r="Y15" s="13">
        <f t="shared" si="1"/>
        <v>-0.27127659574468077</v>
      </c>
    </row>
    <row r="16" spans="1:25" x14ac:dyDescent="0.25">
      <c r="A16" s="5" t="s">
        <v>22</v>
      </c>
      <c r="B16" s="6">
        <v>2.0030000000000001</v>
      </c>
      <c r="C16" s="6">
        <v>0.10299999999999999</v>
      </c>
      <c r="D16" s="6">
        <v>1E-3</v>
      </c>
      <c r="E16" s="7">
        <v>71.040000000000006</v>
      </c>
      <c r="F16" s="7">
        <v>7.72</v>
      </c>
      <c r="G16" s="8">
        <v>0.127</v>
      </c>
      <c r="H16" s="6">
        <v>2.464</v>
      </c>
      <c r="I16" s="6">
        <v>0</v>
      </c>
      <c r="J16" s="6">
        <v>0</v>
      </c>
      <c r="K16" s="7">
        <v>70.61</v>
      </c>
      <c r="L16" s="7">
        <v>7.12</v>
      </c>
      <c r="M16" s="8">
        <v>0.10299999999999999</v>
      </c>
      <c r="N16" s="9">
        <f t="shared" si="0"/>
        <v>0.46099999999999985</v>
      </c>
      <c r="O16" s="9">
        <f t="shared" si="0"/>
        <v>-0.10299999999999999</v>
      </c>
      <c r="P16" s="9">
        <f t="shared" si="0"/>
        <v>-1E-3</v>
      </c>
      <c r="Q16" s="10">
        <f t="shared" si="0"/>
        <v>-0.43000000000000682</v>
      </c>
      <c r="R16" s="10">
        <f t="shared" si="0"/>
        <v>-0.59999999999999964</v>
      </c>
      <c r="S16" s="11">
        <f t="shared" si="0"/>
        <v>-2.4000000000000007E-2</v>
      </c>
      <c r="T16" s="12">
        <f t="shared" si="1"/>
        <v>0.23015476784822764</v>
      </c>
      <c r="U16" s="12">
        <f t="shared" si="1"/>
        <v>-1</v>
      </c>
      <c r="V16" s="12">
        <f t="shared" si="1"/>
        <v>-1</v>
      </c>
      <c r="W16" s="12">
        <f t="shared" si="1"/>
        <v>-6.0529279279279979E-3</v>
      </c>
      <c r="X16" s="12">
        <f t="shared" si="1"/>
        <v>-7.7720207253885953E-2</v>
      </c>
      <c r="Y16" s="13">
        <f t="shared" si="1"/>
        <v>-0.18897637795275601</v>
      </c>
    </row>
    <row r="17" spans="1:25" x14ac:dyDescent="0.25">
      <c r="A17" s="5" t="s">
        <v>23</v>
      </c>
      <c r="B17" s="6">
        <v>1.8089999999999999</v>
      </c>
      <c r="C17" s="6">
        <v>0</v>
      </c>
      <c r="D17" s="6">
        <v>0</v>
      </c>
      <c r="E17" s="7"/>
      <c r="F17" s="7"/>
      <c r="G17" s="8"/>
      <c r="H17" s="6">
        <v>1.7869999999999999</v>
      </c>
      <c r="I17" s="6">
        <v>0</v>
      </c>
      <c r="J17" s="6">
        <v>0</v>
      </c>
      <c r="K17" s="7">
        <v>0</v>
      </c>
      <c r="L17" s="7">
        <v>0</v>
      </c>
      <c r="M17" s="8"/>
      <c r="N17" s="9">
        <f t="shared" si="0"/>
        <v>-2.200000000000002E-2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-1.2161415146489829E-2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24</v>
      </c>
      <c r="B18" s="6">
        <v>1.645</v>
      </c>
      <c r="C18" s="6">
        <v>0</v>
      </c>
      <c r="D18" s="6">
        <v>0</v>
      </c>
      <c r="E18" s="7"/>
      <c r="F18" s="7"/>
      <c r="G18" s="8"/>
      <c r="H18" s="6">
        <v>1.609</v>
      </c>
      <c r="I18" s="6">
        <v>0</v>
      </c>
      <c r="J18" s="6">
        <v>0</v>
      </c>
      <c r="K18" s="7">
        <v>0</v>
      </c>
      <c r="L18" s="7">
        <v>0</v>
      </c>
      <c r="M18" s="8"/>
      <c r="N18" s="9">
        <f t="shared" si="0"/>
        <v>-3.6000000000000032E-2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-2.1884498480243209E-2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2.8279999999999998</v>
      </c>
      <c r="C19" s="6">
        <v>0</v>
      </c>
      <c r="D19" s="6">
        <v>0</v>
      </c>
      <c r="E19" s="7"/>
      <c r="F19" s="7"/>
      <c r="G19" s="8"/>
      <c r="H19" s="6">
        <v>2.948</v>
      </c>
      <c r="I19" s="6">
        <v>0</v>
      </c>
      <c r="J19" s="6">
        <v>0</v>
      </c>
      <c r="K19" s="7">
        <v>0</v>
      </c>
      <c r="L19" s="7">
        <v>0</v>
      </c>
      <c r="M19" s="8"/>
      <c r="N19" s="9">
        <f t="shared" si="0"/>
        <v>0.12000000000000011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4.2432814710042566E-2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2.024</v>
      </c>
      <c r="C20" s="6">
        <v>0</v>
      </c>
      <c r="D20" s="6">
        <v>0</v>
      </c>
      <c r="E20" s="7"/>
      <c r="F20" s="7"/>
      <c r="G20" s="8"/>
      <c r="H20" s="6">
        <v>2.0249999999999999</v>
      </c>
      <c r="I20" s="6">
        <v>0</v>
      </c>
      <c r="J20" s="6">
        <v>0</v>
      </c>
      <c r="K20" s="7">
        <v>0</v>
      </c>
      <c r="L20" s="7">
        <v>0</v>
      </c>
      <c r="M20" s="8"/>
      <c r="N20" s="9">
        <f t="shared" si="0"/>
        <v>9.9999999999988987E-4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4.9407114624511195E-4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23.274999999999999</v>
      </c>
      <c r="C21" s="6">
        <v>0.96899999999999997</v>
      </c>
      <c r="D21" s="6">
        <v>0.36899999999999999</v>
      </c>
      <c r="E21" s="7"/>
      <c r="F21" s="7"/>
      <c r="G21" s="8"/>
      <c r="H21" s="6">
        <v>26.234000000000002</v>
      </c>
      <c r="I21" s="6">
        <v>0.80900000000000005</v>
      </c>
      <c r="J21" s="6">
        <v>0.16500000000000001</v>
      </c>
      <c r="K21" s="7">
        <v>0</v>
      </c>
      <c r="L21" s="7">
        <v>0</v>
      </c>
      <c r="M21" s="8"/>
      <c r="N21" s="9">
        <f t="shared" si="0"/>
        <v>2.9590000000000032</v>
      </c>
      <c r="O21" s="9">
        <f t="shared" si="0"/>
        <v>-0.15999999999999992</v>
      </c>
      <c r="P21" s="9">
        <f t="shared" si="0"/>
        <v>-0.20399999999999999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0.12713211600429664</v>
      </c>
      <c r="U21" s="12">
        <f t="shared" si="1"/>
        <v>-0.16511867905056754</v>
      </c>
      <c r="V21" s="12">
        <f t="shared" si="1"/>
        <v>-0.55284552845528445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-1.1279999999999999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-1.1279999999999999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-1.0069999999999999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-1.0069999999999999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-1.1279999999999999</v>
      </c>
      <c r="C24" s="6">
        <v>0</v>
      </c>
      <c r="D24" s="6">
        <v>0</v>
      </c>
      <c r="E24" s="7">
        <v>0</v>
      </c>
      <c r="F24" s="7">
        <v>0</v>
      </c>
      <c r="G24" s="8">
        <v>0.35499999999999998</v>
      </c>
      <c r="H24" s="6">
        <v>-1.1279999999999999</v>
      </c>
      <c r="I24" s="6">
        <v>0</v>
      </c>
      <c r="J24" s="6">
        <v>0</v>
      </c>
      <c r="K24" s="7">
        <v>0</v>
      </c>
      <c r="L24" s="7">
        <v>0</v>
      </c>
      <c r="M24" s="8">
        <v>0.35499999999999998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</v>
      </c>
    </row>
    <row r="25" spans="1:25" x14ac:dyDescent="0.25">
      <c r="A25" s="5" t="s">
        <v>31</v>
      </c>
      <c r="B25" s="6">
        <v>-5.5259999999999998</v>
      </c>
      <c r="C25" s="6">
        <v>-0.44500000000000001</v>
      </c>
      <c r="D25" s="6">
        <v>-1.4999999999999999E-2</v>
      </c>
      <c r="E25" s="7">
        <v>0</v>
      </c>
      <c r="F25" s="7">
        <v>0</v>
      </c>
      <c r="G25" s="8">
        <v>0.35499999999999998</v>
      </c>
      <c r="H25" s="6">
        <v>-5.5259999999999998</v>
      </c>
      <c r="I25" s="6">
        <v>-0.44500000000000001</v>
      </c>
      <c r="J25" s="6">
        <v>-1.4999999999999999E-2</v>
      </c>
      <c r="K25" s="7">
        <v>0</v>
      </c>
      <c r="L25" s="7">
        <v>0</v>
      </c>
      <c r="M25" s="8">
        <v>0.35499999999999998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</v>
      </c>
    </row>
    <row r="26" spans="1:25" x14ac:dyDescent="0.25">
      <c r="A26" s="5" t="s">
        <v>32</v>
      </c>
      <c r="B26" s="6">
        <v>-1.0069999999999999</v>
      </c>
      <c r="C26" s="6">
        <v>0</v>
      </c>
      <c r="D26" s="6">
        <v>0</v>
      </c>
      <c r="E26" s="7">
        <v>0</v>
      </c>
      <c r="F26" s="7">
        <v>0</v>
      </c>
      <c r="G26" s="8">
        <v>0.32400000000000001</v>
      </c>
      <c r="H26" s="6">
        <v>-1.0069999999999999</v>
      </c>
      <c r="I26" s="6">
        <v>0</v>
      </c>
      <c r="J26" s="6">
        <v>0</v>
      </c>
      <c r="K26" s="7">
        <v>0</v>
      </c>
      <c r="L26" s="7">
        <v>0</v>
      </c>
      <c r="M26" s="8">
        <v>0.32400000000000001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</v>
      </c>
    </row>
    <row r="27" spans="1:25" x14ac:dyDescent="0.25">
      <c r="A27" s="5" t="s">
        <v>33</v>
      </c>
      <c r="B27" s="6">
        <v>-4.9610000000000003</v>
      </c>
      <c r="C27" s="6">
        <v>-0.38100000000000001</v>
      </c>
      <c r="D27" s="6">
        <v>-1.2E-2</v>
      </c>
      <c r="E27" s="7">
        <v>0</v>
      </c>
      <c r="F27" s="7">
        <v>0</v>
      </c>
      <c r="G27" s="8">
        <v>0.32400000000000001</v>
      </c>
      <c r="H27" s="6">
        <v>-4.9610000000000003</v>
      </c>
      <c r="I27" s="6">
        <v>-0.38100000000000001</v>
      </c>
      <c r="J27" s="6">
        <v>-1.2E-2</v>
      </c>
      <c r="K27" s="7">
        <v>0</v>
      </c>
      <c r="L27" s="7">
        <v>0</v>
      </c>
      <c r="M27" s="8">
        <v>0.32400000000000001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</v>
      </c>
    </row>
    <row r="28" spans="1:25" x14ac:dyDescent="0.25">
      <c r="A28" s="5" t="s">
        <v>34</v>
      </c>
      <c r="B28" s="6">
        <v>-0.64200000000000002</v>
      </c>
      <c r="C28" s="6">
        <v>0</v>
      </c>
      <c r="D28" s="6">
        <v>0</v>
      </c>
      <c r="E28" s="7">
        <v>33.92</v>
      </c>
      <c r="F28" s="7">
        <v>0</v>
      </c>
      <c r="G28" s="8">
        <v>0.28199999999999997</v>
      </c>
      <c r="H28" s="6">
        <v>-0.64200000000000002</v>
      </c>
      <c r="I28" s="6">
        <v>0</v>
      </c>
      <c r="J28" s="6">
        <v>0</v>
      </c>
      <c r="K28" s="7">
        <v>0</v>
      </c>
      <c r="L28" s="7">
        <v>0</v>
      </c>
      <c r="M28" s="8">
        <v>0.28199999999999997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-33.92</v>
      </c>
      <c r="R28" s="10">
        <f t="shared" si="0"/>
        <v>0</v>
      </c>
      <c r="S28" s="11">
        <f t="shared" si="0"/>
        <v>0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-1</v>
      </c>
      <c r="X28" s="12" t="str">
        <f t="shared" si="1"/>
        <v/>
      </c>
      <c r="Y28" s="13">
        <f t="shared" si="1"/>
        <v>0</v>
      </c>
    </row>
    <row r="29" spans="1:25" x14ac:dyDescent="0.25">
      <c r="A29" s="5" t="s">
        <v>35</v>
      </c>
      <c r="B29" s="6">
        <v>-3.28</v>
      </c>
      <c r="C29" s="6">
        <v>-0.18</v>
      </c>
      <c r="D29" s="6">
        <v>-3.0000000000000001E-3</v>
      </c>
      <c r="E29" s="7">
        <v>33.92</v>
      </c>
      <c r="F29" s="7">
        <v>0</v>
      </c>
      <c r="G29" s="8">
        <v>0.28199999999999997</v>
      </c>
      <c r="H29" s="6">
        <v>-3.28</v>
      </c>
      <c r="I29" s="6">
        <v>-0.18</v>
      </c>
      <c r="J29" s="6">
        <v>-3.0000000000000001E-3</v>
      </c>
      <c r="K29" s="7">
        <v>0</v>
      </c>
      <c r="L29" s="7">
        <v>0</v>
      </c>
      <c r="M29" s="8">
        <v>0.28199999999999997</v>
      </c>
      <c r="N29" s="9">
        <f t="shared" si="0"/>
        <v>0</v>
      </c>
      <c r="O29" s="9">
        <f t="shared" si="0"/>
        <v>0</v>
      </c>
      <c r="P29" s="9">
        <f t="shared" si="0"/>
        <v>0</v>
      </c>
      <c r="Q29" s="10">
        <f t="shared" si="0"/>
        <v>-33.92</v>
      </c>
      <c r="R29" s="10">
        <f t="shared" si="0"/>
        <v>0</v>
      </c>
      <c r="S29" s="11">
        <f t="shared" si="0"/>
        <v>0</v>
      </c>
      <c r="T29" s="12">
        <f t="shared" si="1"/>
        <v>0</v>
      </c>
      <c r="U29" s="12">
        <f t="shared" si="1"/>
        <v>0</v>
      </c>
      <c r="V29" s="12">
        <f t="shared" si="1"/>
        <v>0</v>
      </c>
      <c r="W29" s="12">
        <f t="shared" si="1"/>
        <v>-1</v>
      </c>
      <c r="X29" s="12" t="str">
        <f t="shared" si="1"/>
        <v/>
      </c>
      <c r="Y29" s="13">
        <f t="shared" si="1"/>
        <v>0</v>
      </c>
    </row>
    <row r="30" spans="1:25" x14ac:dyDescent="0.25">
      <c r="A30" s="5" t="s">
        <v>36</v>
      </c>
      <c r="B30" s="6">
        <v>1.611</v>
      </c>
      <c r="C30" s="6">
        <v>0</v>
      </c>
      <c r="D30" s="6">
        <v>0</v>
      </c>
      <c r="E30" s="7">
        <v>3.04</v>
      </c>
      <c r="F30" s="7">
        <v>0</v>
      </c>
      <c r="G30" s="8">
        <v>0</v>
      </c>
      <c r="H30" s="6">
        <v>1.6759999999999999</v>
      </c>
      <c r="I30" s="6">
        <v>0</v>
      </c>
      <c r="J30" s="6">
        <v>0</v>
      </c>
      <c r="K30" s="7">
        <v>2.71</v>
      </c>
      <c r="L30" s="7">
        <v>0</v>
      </c>
      <c r="M30" s="8">
        <v>0</v>
      </c>
      <c r="N30" s="9">
        <f t="shared" si="0"/>
        <v>6.4999999999999947E-2</v>
      </c>
      <c r="O30" s="9">
        <f t="shared" si="0"/>
        <v>0</v>
      </c>
      <c r="P30" s="9">
        <f t="shared" si="0"/>
        <v>0</v>
      </c>
      <c r="Q30" s="10">
        <f t="shared" si="0"/>
        <v>-0.33000000000000007</v>
      </c>
      <c r="R30" s="10">
        <f t="shared" si="0"/>
        <v>0</v>
      </c>
      <c r="S30" s="11">
        <f t="shared" si="0"/>
        <v>0</v>
      </c>
      <c r="T30" s="12">
        <f t="shared" si="1"/>
        <v>4.0347610180012428E-2</v>
      </c>
      <c r="U30" s="12" t="str">
        <f t="shared" si="1"/>
        <v/>
      </c>
      <c r="V30" s="12" t="str">
        <f t="shared" si="1"/>
        <v/>
      </c>
      <c r="W30" s="12">
        <f t="shared" si="1"/>
        <v>-0.10855263157894735</v>
      </c>
      <c r="X30" s="12" t="str">
        <f t="shared" si="1"/>
        <v/>
      </c>
      <c r="Y30" s="13" t="str">
        <f t="shared" si="1"/>
        <v/>
      </c>
    </row>
    <row r="31" spans="1:25" x14ac:dyDescent="0.25">
      <c r="A31" s="5" t="s">
        <v>37</v>
      </c>
      <c r="B31" s="6">
        <v>2.0350000000000001</v>
      </c>
      <c r="C31" s="6">
        <v>5.2999999999999999E-2</v>
      </c>
      <c r="D31" s="6">
        <v>0</v>
      </c>
      <c r="E31" s="7">
        <v>3.04</v>
      </c>
      <c r="F31" s="7">
        <v>0</v>
      </c>
      <c r="G31" s="8">
        <v>0</v>
      </c>
      <c r="H31" s="6">
        <v>2.157</v>
      </c>
      <c r="I31" s="6">
        <v>0</v>
      </c>
      <c r="J31" s="6">
        <v>0</v>
      </c>
      <c r="K31" s="7">
        <v>2.71</v>
      </c>
      <c r="L31" s="7">
        <v>0</v>
      </c>
      <c r="M31" s="8">
        <v>0</v>
      </c>
      <c r="N31" s="9">
        <f t="shared" si="0"/>
        <v>0.12199999999999989</v>
      </c>
      <c r="O31" s="9">
        <f t="shared" si="0"/>
        <v>-5.2999999999999999E-2</v>
      </c>
      <c r="P31" s="9">
        <f t="shared" si="0"/>
        <v>0</v>
      </c>
      <c r="Q31" s="10">
        <f t="shared" si="0"/>
        <v>-0.33000000000000007</v>
      </c>
      <c r="R31" s="10">
        <f t="shared" si="0"/>
        <v>0</v>
      </c>
      <c r="S31" s="11">
        <f t="shared" si="0"/>
        <v>0</v>
      </c>
      <c r="T31" s="12">
        <f t="shared" si="1"/>
        <v>5.9950859950859803E-2</v>
      </c>
      <c r="U31" s="12">
        <f t="shared" si="1"/>
        <v>-1</v>
      </c>
      <c r="V31" s="12" t="str">
        <f t="shared" si="1"/>
        <v/>
      </c>
      <c r="W31" s="12">
        <f t="shared" si="1"/>
        <v>-0.10855263157894735</v>
      </c>
      <c r="X31" s="12" t="str">
        <f t="shared" si="1"/>
        <v/>
      </c>
      <c r="Y31" s="13" t="str">
        <f t="shared" si="1"/>
        <v/>
      </c>
    </row>
    <row r="32" spans="1:25" x14ac:dyDescent="0.25">
      <c r="A32" s="5" t="s">
        <v>38</v>
      </c>
      <c r="B32" s="6">
        <v>0.11899999999999999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-0.11899999999999999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-1</v>
      </c>
      <c r="U32" s="12" t="str">
        <f t="shared" si="1"/>
        <v/>
      </c>
      <c r="V32" s="12" t="str">
        <f t="shared" si="1"/>
        <v/>
      </c>
      <c r="W32" s="12" t="str">
        <f t="shared" si="1"/>
        <v/>
      </c>
      <c r="X32" s="12" t="str">
        <f t="shared" si="1"/>
        <v/>
      </c>
      <c r="Y32" s="13" t="str">
        <f t="shared" si="1"/>
        <v/>
      </c>
    </row>
    <row r="33" spans="1:25" x14ac:dyDescent="0.25">
      <c r="A33" s="5" t="s">
        <v>39</v>
      </c>
      <c r="B33" s="6">
        <v>1.109</v>
      </c>
      <c r="C33" s="6">
        <v>0</v>
      </c>
      <c r="D33" s="6">
        <v>0</v>
      </c>
      <c r="E33" s="7">
        <v>3.21</v>
      </c>
      <c r="F33" s="7">
        <v>0</v>
      </c>
      <c r="G33" s="8">
        <v>0</v>
      </c>
      <c r="H33" s="6">
        <v>1.1060000000000001</v>
      </c>
      <c r="I33" s="6">
        <v>0</v>
      </c>
      <c r="J33" s="6">
        <v>0</v>
      </c>
      <c r="K33" s="7">
        <v>2.88</v>
      </c>
      <c r="L33" s="7">
        <v>0</v>
      </c>
      <c r="M33" s="8">
        <v>0</v>
      </c>
      <c r="N33" s="9">
        <f t="shared" si="0"/>
        <v>-2.9999999999998916E-3</v>
      </c>
      <c r="O33" s="9">
        <f t="shared" si="0"/>
        <v>0</v>
      </c>
      <c r="P33" s="9">
        <f t="shared" si="0"/>
        <v>0</v>
      </c>
      <c r="Q33" s="10">
        <f t="shared" si="0"/>
        <v>-0.33000000000000007</v>
      </c>
      <c r="R33" s="10">
        <f t="shared" si="0"/>
        <v>0</v>
      </c>
      <c r="S33" s="11">
        <f t="shared" si="0"/>
        <v>0</v>
      </c>
      <c r="T33" s="12">
        <f t="shared" si="1"/>
        <v>-2.7051397655544207E-3</v>
      </c>
      <c r="U33" s="12" t="str">
        <f t="shared" si="1"/>
        <v/>
      </c>
      <c r="V33" s="12" t="str">
        <f t="shared" si="1"/>
        <v/>
      </c>
      <c r="W33" s="12">
        <f t="shared" si="1"/>
        <v>-0.10280373831775702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1.4330000000000001</v>
      </c>
      <c r="C34" s="6">
        <v>3.5000000000000003E-2</v>
      </c>
      <c r="D34" s="6">
        <v>0</v>
      </c>
      <c r="E34" s="7">
        <v>3.21</v>
      </c>
      <c r="F34" s="7">
        <v>0</v>
      </c>
      <c r="G34" s="8">
        <v>0</v>
      </c>
      <c r="H34" s="6">
        <v>1.4730000000000001</v>
      </c>
      <c r="I34" s="6">
        <v>0</v>
      </c>
      <c r="J34" s="6">
        <v>0</v>
      </c>
      <c r="K34" s="7">
        <v>2.88</v>
      </c>
      <c r="L34" s="7">
        <v>0</v>
      </c>
      <c r="M34" s="8">
        <v>0</v>
      </c>
      <c r="N34" s="9">
        <f t="shared" si="0"/>
        <v>4.0000000000000036E-2</v>
      </c>
      <c r="O34" s="9">
        <f t="shared" si="0"/>
        <v>-3.5000000000000003E-2</v>
      </c>
      <c r="P34" s="9">
        <f t="shared" si="0"/>
        <v>0</v>
      </c>
      <c r="Q34" s="10">
        <f t="shared" si="0"/>
        <v>-0.33000000000000007</v>
      </c>
      <c r="R34" s="10">
        <f t="shared" si="0"/>
        <v>0</v>
      </c>
      <c r="S34" s="11">
        <f t="shared" si="0"/>
        <v>0</v>
      </c>
      <c r="T34" s="12">
        <f t="shared" si="1"/>
        <v>2.7913468248429885E-2</v>
      </c>
      <c r="U34" s="12">
        <f t="shared" si="1"/>
        <v>-1</v>
      </c>
      <c r="V34" s="12" t="str">
        <f t="shared" si="1"/>
        <v/>
      </c>
      <c r="W34" s="12">
        <f t="shared" si="1"/>
        <v>-0.10280373831775702</v>
      </c>
      <c r="X34" s="12" t="str">
        <f t="shared" si="1"/>
        <v/>
      </c>
      <c r="Y34" s="13" t="str">
        <f t="shared" si="1"/>
        <v/>
      </c>
    </row>
    <row r="35" spans="1:25" ht="30" x14ac:dyDescent="0.25">
      <c r="A35" s="5" t="s">
        <v>41</v>
      </c>
      <c r="B35" s="6">
        <v>0.20300000000000001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7.1999999999999995E-2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-0.13100000000000001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-0.64532019704433496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1.351</v>
      </c>
      <c r="C36" s="6">
        <v>1.7999999999999999E-2</v>
      </c>
      <c r="D36" s="6">
        <v>0</v>
      </c>
      <c r="E36" s="7">
        <v>23.02</v>
      </c>
      <c r="F36" s="7">
        <v>0</v>
      </c>
      <c r="G36" s="8">
        <v>0</v>
      </c>
      <c r="H36" s="6">
        <v>1.379</v>
      </c>
      <c r="I36" s="6">
        <v>0</v>
      </c>
      <c r="J36" s="6">
        <v>0</v>
      </c>
      <c r="K36" s="7">
        <v>22.7</v>
      </c>
      <c r="L36" s="7">
        <v>0</v>
      </c>
      <c r="M36" s="8">
        <v>0</v>
      </c>
      <c r="N36" s="9">
        <f t="shared" si="0"/>
        <v>2.8000000000000025E-2</v>
      </c>
      <c r="O36" s="9">
        <f t="shared" si="0"/>
        <v>-1.7999999999999999E-2</v>
      </c>
      <c r="P36" s="9">
        <f t="shared" si="0"/>
        <v>0</v>
      </c>
      <c r="Q36" s="10">
        <f t="shared" si="0"/>
        <v>-0.32000000000000028</v>
      </c>
      <c r="R36" s="10">
        <f t="shared" si="0"/>
        <v>0</v>
      </c>
      <c r="S36" s="11">
        <f t="shared" si="0"/>
        <v>0</v>
      </c>
      <c r="T36" s="12">
        <f t="shared" si="1"/>
        <v>2.0725388601036343E-2</v>
      </c>
      <c r="U36" s="12">
        <f t="shared" si="1"/>
        <v>-1</v>
      </c>
      <c r="V36" s="12" t="str">
        <f t="shared" si="1"/>
        <v/>
      </c>
      <c r="W36" s="12">
        <f t="shared" si="1"/>
        <v>-1.3900955690703709E-2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3.2839999999999998</v>
      </c>
      <c r="C37" s="6">
        <v>0.25700000000000001</v>
      </c>
      <c r="D37" s="6">
        <v>8.0000000000000002E-3</v>
      </c>
      <c r="E37" s="7">
        <v>7.36</v>
      </c>
      <c r="F37" s="7">
        <v>3.19</v>
      </c>
      <c r="G37" s="8">
        <v>0.22500000000000001</v>
      </c>
      <c r="H37" s="6">
        <v>3.7</v>
      </c>
      <c r="I37" s="6">
        <v>0.129</v>
      </c>
      <c r="J37" s="6">
        <v>0</v>
      </c>
      <c r="K37" s="7">
        <v>7.03</v>
      </c>
      <c r="L37" s="7">
        <v>2.73</v>
      </c>
      <c r="M37" s="8">
        <v>0.24299999999999999</v>
      </c>
      <c r="N37" s="9">
        <f t="shared" ref="N37:S68" si="2">H37-B37</f>
        <v>0.41600000000000037</v>
      </c>
      <c r="O37" s="9">
        <f t="shared" si="2"/>
        <v>-0.128</v>
      </c>
      <c r="P37" s="9">
        <f t="shared" si="2"/>
        <v>-8.0000000000000002E-3</v>
      </c>
      <c r="Q37" s="10">
        <f t="shared" si="2"/>
        <v>-0.33000000000000007</v>
      </c>
      <c r="R37" s="10">
        <f t="shared" si="2"/>
        <v>-0.45999999999999996</v>
      </c>
      <c r="S37" s="11">
        <f t="shared" si="2"/>
        <v>1.7999999999999988E-2</v>
      </c>
      <c r="T37" s="12">
        <f t="shared" ref="T37:Y68" si="3">IF(B37,H37/B37-1,"")</f>
        <v>0.12667478684531064</v>
      </c>
      <c r="U37" s="12">
        <f t="shared" si="3"/>
        <v>-0.49805447470817121</v>
      </c>
      <c r="V37" s="12">
        <f t="shared" si="3"/>
        <v>-1</v>
      </c>
      <c r="W37" s="12">
        <f t="shared" si="3"/>
        <v>-4.4836956521739135E-2</v>
      </c>
      <c r="X37" s="12">
        <f t="shared" si="3"/>
        <v>-0.14420062695924762</v>
      </c>
      <c r="Y37" s="13">
        <f t="shared" si="3"/>
        <v>7.9999999999999849E-2</v>
      </c>
    </row>
    <row r="38" spans="1:25" x14ac:dyDescent="0.25">
      <c r="A38" s="5" t="s">
        <v>44</v>
      </c>
      <c r="B38" s="6">
        <v>1.3759999999999999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1.36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-1.5999999999999792E-2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-1.1627906976743985E-2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1.252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1.224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2"/>
        <v>-2.8000000000000025E-2</v>
      </c>
      <c r="O39" s="9">
        <f t="shared" si="2"/>
        <v>0</v>
      </c>
      <c r="P39" s="9">
        <f t="shared" si="2"/>
        <v>0</v>
      </c>
      <c r="Q39" s="10">
        <f t="shared" si="2"/>
        <v>0</v>
      </c>
      <c r="R39" s="10">
        <f t="shared" si="2"/>
        <v>0</v>
      </c>
      <c r="S39" s="11">
        <f t="shared" si="2"/>
        <v>0</v>
      </c>
      <c r="T39" s="12">
        <f t="shared" si="3"/>
        <v>-2.2364217252396235E-2</v>
      </c>
      <c r="U39" s="12" t="str">
        <f t="shared" si="3"/>
        <v/>
      </c>
      <c r="V39" s="12" t="str">
        <f t="shared" si="3"/>
        <v/>
      </c>
      <c r="W39" s="12" t="str">
        <f t="shared" si="3"/>
        <v/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2.1520000000000001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2.2429999999999999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2"/>
        <v>9.0999999999999748E-2</v>
      </c>
      <c r="O40" s="9">
        <f t="shared" si="2"/>
        <v>0</v>
      </c>
      <c r="P40" s="9">
        <f t="shared" si="2"/>
        <v>0</v>
      </c>
      <c r="Q40" s="10">
        <f t="shared" si="2"/>
        <v>0</v>
      </c>
      <c r="R40" s="10">
        <f t="shared" si="2"/>
        <v>0</v>
      </c>
      <c r="S40" s="11">
        <f t="shared" si="2"/>
        <v>0</v>
      </c>
      <c r="T40" s="12">
        <f t="shared" si="3"/>
        <v>4.2286245353159835E-2</v>
      </c>
      <c r="U40" s="12" t="str">
        <f t="shared" si="3"/>
        <v/>
      </c>
      <c r="V40" s="12" t="str">
        <f t="shared" si="3"/>
        <v/>
      </c>
      <c r="W40" s="12" t="str">
        <f t="shared" si="3"/>
        <v/>
      </c>
      <c r="X40" s="12" t="str">
        <f t="shared" si="3"/>
        <v/>
      </c>
      <c r="Y40" s="13" t="str">
        <f t="shared" si="3"/>
        <v/>
      </c>
    </row>
    <row r="41" spans="1:25" x14ac:dyDescent="0.25">
      <c r="A41" s="5" t="s">
        <v>47</v>
      </c>
      <c r="B41" s="6">
        <v>1.54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1.5409999999999999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9.9999999999988987E-4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6.493506493505663E-4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17.709</v>
      </c>
      <c r="C42" s="6">
        <v>0.73699999999999999</v>
      </c>
      <c r="D42" s="6">
        <v>0.28100000000000003</v>
      </c>
      <c r="E42" s="7">
        <v>0</v>
      </c>
      <c r="F42" s="7">
        <v>0</v>
      </c>
      <c r="G42" s="8">
        <v>0</v>
      </c>
      <c r="H42" s="6">
        <v>19.960999999999999</v>
      </c>
      <c r="I42" s="6">
        <v>0.61599999999999999</v>
      </c>
      <c r="J42" s="6">
        <v>0.126</v>
      </c>
      <c r="K42" s="7">
        <v>0</v>
      </c>
      <c r="L42" s="7">
        <v>0</v>
      </c>
      <c r="M42" s="8">
        <v>0</v>
      </c>
      <c r="N42" s="9">
        <f t="shared" si="2"/>
        <v>2.2519999999999989</v>
      </c>
      <c r="O42" s="9">
        <f t="shared" si="2"/>
        <v>-0.121</v>
      </c>
      <c r="P42" s="9">
        <f t="shared" si="2"/>
        <v>-0.15500000000000003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0.12716697724320958</v>
      </c>
      <c r="U42" s="12">
        <f t="shared" si="3"/>
        <v>-0.16417910447761197</v>
      </c>
      <c r="V42" s="12">
        <f t="shared" si="3"/>
        <v>-0.5516014234875446</v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-1.1279999999999999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-1.1279999999999999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0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-1.1279999999999999</v>
      </c>
      <c r="C44" s="6">
        <v>0</v>
      </c>
      <c r="D44" s="6">
        <v>0</v>
      </c>
      <c r="E44" s="7">
        <v>0</v>
      </c>
      <c r="F44" s="7">
        <v>0</v>
      </c>
      <c r="G44" s="8">
        <v>0.35499999999999998</v>
      </c>
      <c r="H44" s="6">
        <v>-1.1279999999999999</v>
      </c>
      <c r="I44" s="6">
        <v>0</v>
      </c>
      <c r="J44" s="6">
        <v>0</v>
      </c>
      <c r="K44" s="7">
        <v>0</v>
      </c>
      <c r="L44" s="7">
        <v>0</v>
      </c>
      <c r="M44" s="8">
        <v>0.32700000000000001</v>
      </c>
      <c r="N44" s="9">
        <f t="shared" si="2"/>
        <v>0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-2.7999999999999969E-2</v>
      </c>
      <c r="T44" s="12">
        <f t="shared" si="3"/>
        <v>0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>
        <f t="shared" si="3"/>
        <v>-7.8873239436619613E-2</v>
      </c>
    </row>
    <row r="45" spans="1:25" x14ac:dyDescent="0.25">
      <c r="A45" s="5" t="s">
        <v>51</v>
      </c>
      <c r="B45" s="6">
        <v>-5.5259999999999998</v>
      </c>
      <c r="C45" s="6">
        <v>-0.44500000000000001</v>
      </c>
      <c r="D45" s="6">
        <v>-1.4999999999999999E-2</v>
      </c>
      <c r="E45" s="7">
        <v>0</v>
      </c>
      <c r="F45" s="7">
        <v>0</v>
      </c>
      <c r="G45" s="8">
        <v>0.35499999999999998</v>
      </c>
      <c r="H45" s="6">
        <v>-5.5259999999999998</v>
      </c>
      <c r="I45" s="6">
        <v>-0.44500000000000001</v>
      </c>
      <c r="J45" s="6">
        <v>-1.4999999999999999E-2</v>
      </c>
      <c r="K45" s="7">
        <v>0</v>
      </c>
      <c r="L45" s="7">
        <v>0</v>
      </c>
      <c r="M45" s="8">
        <v>0.32700000000000001</v>
      </c>
      <c r="N45" s="9">
        <f t="shared" si="2"/>
        <v>0</v>
      </c>
      <c r="O45" s="9">
        <f t="shared" si="2"/>
        <v>0</v>
      </c>
      <c r="P45" s="9">
        <f t="shared" si="2"/>
        <v>0</v>
      </c>
      <c r="Q45" s="10">
        <f t="shared" si="2"/>
        <v>0</v>
      </c>
      <c r="R45" s="10">
        <f t="shared" si="2"/>
        <v>0</v>
      </c>
      <c r="S45" s="11">
        <f t="shared" si="2"/>
        <v>-2.7999999999999969E-2</v>
      </c>
      <c r="T45" s="12">
        <f t="shared" si="3"/>
        <v>0</v>
      </c>
      <c r="U45" s="12">
        <f t="shared" si="3"/>
        <v>0</v>
      </c>
      <c r="V45" s="12">
        <f t="shared" si="3"/>
        <v>0</v>
      </c>
      <c r="W45" s="12" t="str">
        <f t="shared" si="3"/>
        <v/>
      </c>
      <c r="X45" s="12" t="str">
        <f t="shared" si="3"/>
        <v/>
      </c>
      <c r="Y45" s="13">
        <f t="shared" si="3"/>
        <v>-7.8873239436619613E-2</v>
      </c>
    </row>
    <row r="46" spans="1:25" x14ac:dyDescent="0.25">
      <c r="A46" s="5" t="s">
        <v>52</v>
      </c>
      <c r="B46" s="6">
        <v>1.119</v>
      </c>
      <c r="C46" s="6">
        <v>0</v>
      </c>
      <c r="D46" s="6">
        <v>0</v>
      </c>
      <c r="E46" s="7">
        <v>2.11</v>
      </c>
      <c r="F46" s="7">
        <v>0</v>
      </c>
      <c r="G46" s="8">
        <v>0</v>
      </c>
      <c r="H46" s="6">
        <v>1.1639999999999999</v>
      </c>
      <c r="I46" s="6">
        <v>0</v>
      </c>
      <c r="J46" s="6">
        <v>0</v>
      </c>
      <c r="K46" s="7">
        <v>1.88</v>
      </c>
      <c r="L46" s="7">
        <v>0</v>
      </c>
      <c r="M46" s="8">
        <v>0</v>
      </c>
      <c r="N46" s="9">
        <f t="shared" si="2"/>
        <v>4.4999999999999929E-2</v>
      </c>
      <c r="O46" s="9">
        <f t="shared" si="2"/>
        <v>0</v>
      </c>
      <c r="P46" s="9">
        <f t="shared" si="2"/>
        <v>0</v>
      </c>
      <c r="Q46" s="10">
        <f t="shared" si="2"/>
        <v>-0.22999999999999998</v>
      </c>
      <c r="R46" s="10">
        <f t="shared" si="2"/>
        <v>0</v>
      </c>
      <c r="S46" s="11">
        <f t="shared" si="2"/>
        <v>0</v>
      </c>
      <c r="T46" s="12">
        <f t="shared" si="3"/>
        <v>4.0214477211796273E-2</v>
      </c>
      <c r="U46" s="12" t="str">
        <f t="shared" si="3"/>
        <v/>
      </c>
      <c r="V46" s="12" t="str">
        <f t="shared" si="3"/>
        <v/>
      </c>
      <c r="W46" s="12">
        <f t="shared" si="3"/>
        <v>-0.10900473933649291</v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1.4139999999999999</v>
      </c>
      <c r="C47" s="6">
        <v>3.5999999999999997E-2</v>
      </c>
      <c r="D47" s="6">
        <v>0</v>
      </c>
      <c r="E47" s="7">
        <v>2.11</v>
      </c>
      <c r="F47" s="7">
        <v>0</v>
      </c>
      <c r="G47" s="8">
        <v>0</v>
      </c>
      <c r="H47" s="6">
        <v>1.4990000000000001</v>
      </c>
      <c r="I47" s="6">
        <v>0</v>
      </c>
      <c r="J47" s="6">
        <v>0</v>
      </c>
      <c r="K47" s="7">
        <v>1.88</v>
      </c>
      <c r="L47" s="7">
        <v>0</v>
      </c>
      <c r="M47" s="8">
        <v>0</v>
      </c>
      <c r="N47" s="9">
        <f t="shared" si="2"/>
        <v>8.5000000000000187E-2</v>
      </c>
      <c r="O47" s="9">
        <f t="shared" si="2"/>
        <v>-3.5999999999999997E-2</v>
      </c>
      <c r="P47" s="9">
        <f t="shared" si="2"/>
        <v>0</v>
      </c>
      <c r="Q47" s="10">
        <f t="shared" si="2"/>
        <v>-0.22999999999999998</v>
      </c>
      <c r="R47" s="10">
        <f t="shared" si="2"/>
        <v>0</v>
      </c>
      <c r="S47" s="11">
        <f t="shared" si="2"/>
        <v>0</v>
      </c>
      <c r="T47" s="12">
        <f t="shared" si="3"/>
        <v>6.0113154172560357E-2</v>
      </c>
      <c r="U47" s="12">
        <f t="shared" si="3"/>
        <v>-1</v>
      </c>
      <c r="V47" s="12" t="str">
        <f t="shared" si="3"/>
        <v/>
      </c>
      <c r="W47" s="12">
        <f t="shared" si="3"/>
        <v>-0.10900473933649291</v>
      </c>
      <c r="X47" s="12" t="str">
        <f t="shared" si="3"/>
        <v/>
      </c>
      <c r="Y47" s="13" t="str">
        <f t="shared" si="3"/>
        <v/>
      </c>
    </row>
    <row r="48" spans="1:25" x14ac:dyDescent="0.25">
      <c r="A48" s="5" t="s">
        <v>54</v>
      </c>
      <c r="B48" s="6">
        <v>8.2000000000000003E-2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2"/>
        <v>-8.2000000000000003E-2</v>
      </c>
      <c r="O48" s="9">
        <f t="shared" si="2"/>
        <v>0</v>
      </c>
      <c r="P48" s="9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12">
        <f t="shared" si="3"/>
        <v>-1</v>
      </c>
      <c r="U48" s="12" t="str">
        <f t="shared" si="3"/>
        <v/>
      </c>
      <c r="V48" s="12" t="str">
        <f t="shared" si="3"/>
        <v/>
      </c>
      <c r="W48" s="12" t="str">
        <f t="shared" si="3"/>
        <v/>
      </c>
      <c r="X48" s="12" t="str">
        <f t="shared" si="3"/>
        <v/>
      </c>
      <c r="Y48" s="13" t="str">
        <f t="shared" si="3"/>
        <v/>
      </c>
    </row>
    <row r="49" spans="1:25" x14ac:dyDescent="0.25">
      <c r="A49" s="5" t="s">
        <v>55</v>
      </c>
      <c r="B49" s="6">
        <v>0.77100000000000002</v>
      </c>
      <c r="C49" s="6">
        <v>0</v>
      </c>
      <c r="D49" s="6">
        <v>0</v>
      </c>
      <c r="E49" s="7">
        <v>2.23</v>
      </c>
      <c r="F49" s="7">
        <v>0</v>
      </c>
      <c r="G49" s="8">
        <v>0</v>
      </c>
      <c r="H49" s="6">
        <v>0.76900000000000002</v>
      </c>
      <c r="I49" s="6">
        <v>0</v>
      </c>
      <c r="J49" s="6">
        <v>0</v>
      </c>
      <c r="K49" s="7">
        <v>2</v>
      </c>
      <c r="L49" s="7">
        <v>0</v>
      </c>
      <c r="M49" s="8">
        <v>0</v>
      </c>
      <c r="N49" s="9">
        <f t="shared" si="2"/>
        <v>-2.0000000000000018E-3</v>
      </c>
      <c r="O49" s="9">
        <f t="shared" si="2"/>
        <v>0</v>
      </c>
      <c r="P49" s="9">
        <f t="shared" si="2"/>
        <v>0</v>
      </c>
      <c r="Q49" s="10">
        <f t="shared" si="2"/>
        <v>-0.22999999999999998</v>
      </c>
      <c r="R49" s="10">
        <f t="shared" si="2"/>
        <v>0</v>
      </c>
      <c r="S49" s="11">
        <f t="shared" si="2"/>
        <v>0</v>
      </c>
      <c r="T49" s="12">
        <f t="shared" si="3"/>
        <v>-2.5940337224383825E-3</v>
      </c>
      <c r="U49" s="12" t="str">
        <f t="shared" si="3"/>
        <v/>
      </c>
      <c r="V49" s="12" t="str">
        <f t="shared" si="3"/>
        <v/>
      </c>
      <c r="W49" s="12">
        <f t="shared" si="3"/>
        <v>-0.10313901345291476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0.995</v>
      </c>
      <c r="C50" s="6">
        <v>2.4E-2</v>
      </c>
      <c r="D50" s="6">
        <v>0</v>
      </c>
      <c r="E50" s="7">
        <v>2.23</v>
      </c>
      <c r="F50" s="7">
        <v>0</v>
      </c>
      <c r="G50" s="8">
        <v>0</v>
      </c>
      <c r="H50" s="6">
        <v>1.0229999999999999</v>
      </c>
      <c r="I50" s="6">
        <v>0</v>
      </c>
      <c r="J50" s="6">
        <v>0</v>
      </c>
      <c r="K50" s="7">
        <v>2</v>
      </c>
      <c r="L50" s="7">
        <v>0</v>
      </c>
      <c r="M50" s="8">
        <v>0</v>
      </c>
      <c r="N50" s="9">
        <f t="shared" si="2"/>
        <v>2.7999999999999914E-2</v>
      </c>
      <c r="O50" s="9">
        <f t="shared" si="2"/>
        <v>-2.4E-2</v>
      </c>
      <c r="P50" s="9">
        <f t="shared" si="2"/>
        <v>0</v>
      </c>
      <c r="Q50" s="10">
        <f t="shared" si="2"/>
        <v>-0.22999999999999998</v>
      </c>
      <c r="R50" s="10">
        <f t="shared" si="2"/>
        <v>0</v>
      </c>
      <c r="S50" s="11">
        <f t="shared" si="2"/>
        <v>0</v>
      </c>
      <c r="T50" s="12">
        <f t="shared" si="3"/>
        <v>2.8140703517587795E-2</v>
      </c>
      <c r="U50" s="12">
        <f t="shared" si="3"/>
        <v>-1</v>
      </c>
      <c r="V50" s="12" t="str">
        <f t="shared" si="3"/>
        <v/>
      </c>
      <c r="W50" s="12">
        <f t="shared" si="3"/>
        <v>-0.10313901345291476</v>
      </c>
      <c r="X50" s="12" t="str">
        <f t="shared" si="3"/>
        <v/>
      </c>
      <c r="Y50" s="13" t="str">
        <f t="shared" si="3"/>
        <v/>
      </c>
    </row>
    <row r="51" spans="1:25" ht="30" x14ac:dyDescent="0.25">
      <c r="A51" s="5" t="s">
        <v>57</v>
      </c>
      <c r="B51" s="6">
        <v>0.14099999999999999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0.05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-9.0999999999999984E-2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-0.64539007092198575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0.93899999999999995</v>
      </c>
      <c r="C52" s="6">
        <v>1.2999999999999999E-2</v>
      </c>
      <c r="D52" s="6">
        <v>0</v>
      </c>
      <c r="E52" s="7">
        <v>15.99</v>
      </c>
      <c r="F52" s="7">
        <v>0</v>
      </c>
      <c r="G52" s="8">
        <v>0</v>
      </c>
      <c r="H52" s="6">
        <v>0.95799999999999996</v>
      </c>
      <c r="I52" s="6">
        <v>0</v>
      </c>
      <c r="J52" s="6">
        <v>0</v>
      </c>
      <c r="K52" s="7">
        <v>15.77</v>
      </c>
      <c r="L52" s="7">
        <v>0</v>
      </c>
      <c r="M52" s="8">
        <v>0</v>
      </c>
      <c r="N52" s="9">
        <f t="shared" si="2"/>
        <v>1.9000000000000017E-2</v>
      </c>
      <c r="O52" s="9">
        <f t="shared" si="2"/>
        <v>-1.2999999999999999E-2</v>
      </c>
      <c r="P52" s="9">
        <f t="shared" si="2"/>
        <v>0</v>
      </c>
      <c r="Q52" s="10">
        <f t="shared" si="2"/>
        <v>-0.22000000000000064</v>
      </c>
      <c r="R52" s="10">
        <f t="shared" si="2"/>
        <v>0</v>
      </c>
      <c r="S52" s="11">
        <f t="shared" si="2"/>
        <v>0</v>
      </c>
      <c r="T52" s="12">
        <f t="shared" si="3"/>
        <v>2.0234291799787085E-2</v>
      </c>
      <c r="U52" s="12">
        <f t="shared" si="3"/>
        <v>-1</v>
      </c>
      <c r="V52" s="12" t="str">
        <f t="shared" si="3"/>
        <v/>
      </c>
      <c r="W52" s="12">
        <f t="shared" si="3"/>
        <v>-1.3758599124452875E-2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2.2810000000000001</v>
      </c>
      <c r="C53" s="6">
        <v>0.17899999999999999</v>
      </c>
      <c r="D53" s="6">
        <v>6.0000000000000001E-3</v>
      </c>
      <c r="E53" s="7">
        <v>5.1100000000000003</v>
      </c>
      <c r="F53" s="7">
        <v>2.21</v>
      </c>
      <c r="G53" s="8">
        <v>0.156</v>
      </c>
      <c r="H53" s="6">
        <v>2.57</v>
      </c>
      <c r="I53" s="6">
        <v>8.8999999999999996E-2</v>
      </c>
      <c r="J53" s="6">
        <v>0</v>
      </c>
      <c r="K53" s="7">
        <v>4.88</v>
      </c>
      <c r="L53" s="7">
        <v>1.9</v>
      </c>
      <c r="M53" s="8">
        <v>0.16900000000000001</v>
      </c>
      <c r="N53" s="9">
        <f t="shared" si="2"/>
        <v>0.2889999999999997</v>
      </c>
      <c r="O53" s="9">
        <f t="shared" si="2"/>
        <v>-0.09</v>
      </c>
      <c r="P53" s="9">
        <f t="shared" si="2"/>
        <v>-6.0000000000000001E-3</v>
      </c>
      <c r="Q53" s="10">
        <f t="shared" si="2"/>
        <v>-0.23000000000000043</v>
      </c>
      <c r="R53" s="10">
        <f t="shared" si="2"/>
        <v>-0.31000000000000005</v>
      </c>
      <c r="S53" s="11">
        <f t="shared" si="2"/>
        <v>1.3000000000000012E-2</v>
      </c>
      <c r="T53" s="12">
        <f t="shared" si="3"/>
        <v>0.12669881630863644</v>
      </c>
      <c r="U53" s="12">
        <f t="shared" si="3"/>
        <v>-0.5027932960893855</v>
      </c>
      <c r="V53" s="12">
        <f t="shared" si="3"/>
        <v>-1</v>
      </c>
      <c r="W53" s="12">
        <f t="shared" si="3"/>
        <v>-4.5009784735812186E-2</v>
      </c>
      <c r="X53" s="12">
        <f t="shared" si="3"/>
        <v>-0.14027149321266974</v>
      </c>
      <c r="Y53" s="13">
        <f t="shared" si="3"/>
        <v>8.3333333333333481E-2</v>
      </c>
    </row>
    <row r="54" spans="1:25" x14ac:dyDescent="0.25">
      <c r="A54" s="5" t="s">
        <v>60</v>
      </c>
      <c r="B54" s="6">
        <v>1.645</v>
      </c>
      <c r="C54" s="6">
        <v>9.5000000000000001E-2</v>
      </c>
      <c r="D54" s="6">
        <v>1E-3</v>
      </c>
      <c r="E54" s="7">
        <v>4.82</v>
      </c>
      <c r="F54" s="7">
        <v>5.54</v>
      </c>
      <c r="G54" s="8">
        <v>0.13700000000000001</v>
      </c>
      <c r="H54" s="6">
        <v>1.917</v>
      </c>
      <c r="I54" s="6">
        <v>0</v>
      </c>
      <c r="J54" s="6">
        <v>0</v>
      </c>
      <c r="K54" s="7">
        <v>4.5</v>
      </c>
      <c r="L54" s="7">
        <v>5.1100000000000003</v>
      </c>
      <c r="M54" s="8">
        <v>0.152</v>
      </c>
      <c r="N54" s="9">
        <f t="shared" si="2"/>
        <v>0.27200000000000002</v>
      </c>
      <c r="O54" s="9">
        <f t="shared" si="2"/>
        <v>-9.5000000000000001E-2</v>
      </c>
      <c r="P54" s="9">
        <f t="shared" si="2"/>
        <v>-1E-3</v>
      </c>
      <c r="Q54" s="10">
        <f t="shared" si="2"/>
        <v>-0.32000000000000028</v>
      </c>
      <c r="R54" s="10">
        <f t="shared" si="2"/>
        <v>-0.42999999999999972</v>
      </c>
      <c r="S54" s="11">
        <f t="shared" si="2"/>
        <v>1.4999999999999986E-2</v>
      </c>
      <c r="T54" s="12">
        <f t="shared" si="3"/>
        <v>0.16534954407294844</v>
      </c>
      <c r="U54" s="12">
        <f t="shared" si="3"/>
        <v>-1</v>
      </c>
      <c r="V54" s="12">
        <f t="shared" si="3"/>
        <v>-1</v>
      </c>
      <c r="W54" s="12">
        <f t="shared" si="3"/>
        <v>-6.6390041493776031E-2</v>
      </c>
      <c r="X54" s="12">
        <f t="shared" si="3"/>
        <v>-7.7617328519855588E-2</v>
      </c>
      <c r="Y54" s="13">
        <f t="shared" si="3"/>
        <v>0.10948905109489049</v>
      </c>
    </row>
    <row r="55" spans="1:25" x14ac:dyDescent="0.25">
      <c r="A55" s="5" t="s">
        <v>61</v>
      </c>
      <c r="B55" s="6">
        <v>1.631</v>
      </c>
      <c r="C55" s="6">
        <v>8.4000000000000005E-2</v>
      </c>
      <c r="D55" s="6">
        <v>1E-3</v>
      </c>
      <c r="E55" s="7">
        <v>57.86</v>
      </c>
      <c r="F55" s="7">
        <v>6.29</v>
      </c>
      <c r="G55" s="8">
        <v>0.10299999999999999</v>
      </c>
      <c r="H55" s="6">
        <v>2.0070000000000001</v>
      </c>
      <c r="I55" s="6">
        <v>0</v>
      </c>
      <c r="J55" s="6">
        <v>0</v>
      </c>
      <c r="K55" s="7">
        <v>57.51</v>
      </c>
      <c r="L55" s="7">
        <v>5.8</v>
      </c>
      <c r="M55" s="8">
        <v>0.115</v>
      </c>
      <c r="N55" s="9">
        <f t="shared" si="2"/>
        <v>0.37600000000000011</v>
      </c>
      <c r="O55" s="9">
        <f t="shared" si="2"/>
        <v>-8.4000000000000005E-2</v>
      </c>
      <c r="P55" s="9">
        <f t="shared" si="2"/>
        <v>-1E-3</v>
      </c>
      <c r="Q55" s="10">
        <f t="shared" si="2"/>
        <v>-0.35000000000000142</v>
      </c>
      <c r="R55" s="10">
        <f t="shared" si="2"/>
        <v>-0.49000000000000021</v>
      </c>
      <c r="S55" s="11">
        <f t="shared" si="2"/>
        <v>1.2000000000000011E-2</v>
      </c>
      <c r="T55" s="12">
        <f t="shared" si="3"/>
        <v>0.23053341508277136</v>
      </c>
      <c r="U55" s="12">
        <f t="shared" si="3"/>
        <v>-1</v>
      </c>
      <c r="V55" s="12">
        <f t="shared" si="3"/>
        <v>-1</v>
      </c>
      <c r="W55" s="12">
        <f t="shared" si="3"/>
        <v>-6.0490839958521336E-3</v>
      </c>
      <c r="X55" s="12">
        <f t="shared" si="3"/>
        <v>-7.7901430842607367E-2</v>
      </c>
      <c r="Y55" s="13">
        <f t="shared" si="3"/>
        <v>0.11650485436893221</v>
      </c>
    </row>
    <row r="56" spans="1:25" x14ac:dyDescent="0.25">
      <c r="A56" s="5" t="s">
        <v>62</v>
      </c>
      <c r="B56" s="6">
        <v>0.95599999999999996</v>
      </c>
      <c r="C56" s="6">
        <v>0</v>
      </c>
      <c r="D56" s="6">
        <v>0</v>
      </c>
      <c r="E56" s="7"/>
      <c r="F56" s="7"/>
      <c r="G56" s="8"/>
      <c r="H56" s="6">
        <v>0.94499999999999995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2"/>
        <v>-1.100000000000001E-2</v>
      </c>
      <c r="O56" s="9">
        <f t="shared" si="2"/>
        <v>0</v>
      </c>
      <c r="P56" s="9">
        <f t="shared" si="2"/>
        <v>0</v>
      </c>
      <c r="Q56" s="10">
        <f t="shared" si="2"/>
        <v>0</v>
      </c>
      <c r="R56" s="10">
        <f t="shared" si="2"/>
        <v>0</v>
      </c>
      <c r="S56" s="11">
        <f t="shared" si="2"/>
        <v>0</v>
      </c>
      <c r="T56" s="12">
        <f t="shared" si="3"/>
        <v>-1.1506276150627603E-2</v>
      </c>
      <c r="U56" s="12" t="str">
        <f t="shared" si="3"/>
        <v/>
      </c>
      <c r="V56" s="12" t="str">
        <f t="shared" si="3"/>
        <v/>
      </c>
      <c r="W56" s="12" t="str">
        <f t="shared" si="3"/>
        <v/>
      </c>
      <c r="X56" s="12" t="str">
        <f t="shared" si="3"/>
        <v/>
      </c>
      <c r="Y56" s="13" t="str">
        <f t="shared" si="3"/>
        <v/>
      </c>
    </row>
    <row r="57" spans="1:25" x14ac:dyDescent="0.25">
      <c r="A57" s="5" t="s">
        <v>63</v>
      </c>
      <c r="B57" s="6">
        <v>0.87</v>
      </c>
      <c r="C57" s="6">
        <v>0</v>
      </c>
      <c r="D57" s="6">
        <v>0</v>
      </c>
      <c r="E57" s="7"/>
      <c r="F57" s="7"/>
      <c r="G57" s="8"/>
      <c r="H57" s="6">
        <v>0.85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2"/>
        <v>-2.0000000000000018E-2</v>
      </c>
      <c r="O57" s="9">
        <f t="shared" si="2"/>
        <v>0</v>
      </c>
      <c r="P57" s="9">
        <f t="shared" si="2"/>
        <v>0</v>
      </c>
      <c r="Q57" s="10">
        <f t="shared" si="2"/>
        <v>0</v>
      </c>
      <c r="R57" s="10">
        <f t="shared" si="2"/>
        <v>0</v>
      </c>
      <c r="S57" s="11">
        <f t="shared" si="2"/>
        <v>0</v>
      </c>
      <c r="T57" s="12">
        <f t="shared" si="3"/>
        <v>-2.2988505747126409E-2</v>
      </c>
      <c r="U57" s="12" t="str">
        <f t="shared" si="3"/>
        <v/>
      </c>
      <c r="V57" s="12" t="str">
        <f t="shared" si="3"/>
        <v/>
      </c>
      <c r="W57" s="12" t="str">
        <f t="shared" si="3"/>
        <v/>
      </c>
      <c r="X57" s="12" t="str">
        <f t="shared" si="3"/>
        <v/>
      </c>
      <c r="Y57" s="13" t="str">
        <f t="shared" si="3"/>
        <v/>
      </c>
    </row>
    <row r="58" spans="1:25" x14ac:dyDescent="0.25">
      <c r="A58" s="5" t="s">
        <v>64</v>
      </c>
      <c r="B58" s="6">
        <v>1.4950000000000001</v>
      </c>
      <c r="C58" s="6">
        <v>0</v>
      </c>
      <c r="D58" s="6">
        <v>0</v>
      </c>
      <c r="E58" s="7"/>
      <c r="F58" s="7"/>
      <c r="G58" s="8"/>
      <c r="H58" s="6">
        <v>1.5580000000000001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2"/>
        <v>6.2999999999999945E-2</v>
      </c>
      <c r="O58" s="9">
        <f t="shared" si="2"/>
        <v>0</v>
      </c>
      <c r="P58" s="9">
        <f t="shared" si="2"/>
        <v>0</v>
      </c>
      <c r="Q58" s="10">
        <f t="shared" si="2"/>
        <v>0</v>
      </c>
      <c r="R58" s="10">
        <f t="shared" si="2"/>
        <v>0</v>
      </c>
      <c r="S58" s="11">
        <f t="shared" si="2"/>
        <v>0</v>
      </c>
      <c r="T58" s="12">
        <f t="shared" si="3"/>
        <v>4.2140468227424677E-2</v>
      </c>
      <c r="U58" s="12" t="str">
        <f t="shared" si="3"/>
        <v/>
      </c>
      <c r="V58" s="12" t="str">
        <f t="shared" si="3"/>
        <v/>
      </c>
      <c r="W58" s="12" t="str">
        <f t="shared" si="3"/>
        <v/>
      </c>
      <c r="X58" s="12" t="str">
        <f t="shared" si="3"/>
        <v/>
      </c>
      <c r="Y58" s="13" t="str">
        <f t="shared" si="3"/>
        <v/>
      </c>
    </row>
    <row r="59" spans="1:25" x14ac:dyDescent="0.25">
      <c r="A59" s="5" t="s">
        <v>65</v>
      </c>
      <c r="B59" s="6">
        <v>1.07</v>
      </c>
      <c r="C59" s="6">
        <v>0</v>
      </c>
      <c r="D59" s="6">
        <v>0</v>
      </c>
      <c r="E59" s="7"/>
      <c r="F59" s="7"/>
      <c r="G59" s="8"/>
      <c r="H59" s="6">
        <v>1.07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0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0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12.303000000000001</v>
      </c>
      <c r="C60" s="6">
        <v>0.51200000000000001</v>
      </c>
      <c r="D60" s="6">
        <v>0.19500000000000001</v>
      </c>
      <c r="E60" s="7"/>
      <c r="F60" s="7"/>
      <c r="G60" s="8"/>
      <c r="H60" s="6">
        <v>13.867000000000001</v>
      </c>
      <c r="I60" s="6">
        <v>0.42799999999999999</v>
      </c>
      <c r="J60" s="6">
        <v>8.6999999999999994E-2</v>
      </c>
      <c r="K60" s="7">
        <v>0</v>
      </c>
      <c r="L60" s="7">
        <v>0</v>
      </c>
      <c r="M60" s="8">
        <v>0</v>
      </c>
      <c r="N60" s="9">
        <f t="shared" si="2"/>
        <v>1.5640000000000001</v>
      </c>
      <c r="O60" s="9">
        <f t="shared" si="2"/>
        <v>-8.4000000000000019E-2</v>
      </c>
      <c r="P60" s="9">
        <f t="shared" si="2"/>
        <v>-0.10800000000000001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0.12712346582134448</v>
      </c>
      <c r="U60" s="12">
        <f t="shared" si="3"/>
        <v>-0.1640625</v>
      </c>
      <c r="V60" s="12">
        <f t="shared" si="3"/>
        <v>-0.55384615384615388</v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-1.1279999999999999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-1.1279999999999999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0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0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-1.0069999999999999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-1.0069999999999999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0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0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-1.1279999999999999</v>
      </c>
      <c r="C63" s="6">
        <v>0</v>
      </c>
      <c r="D63" s="6">
        <v>0</v>
      </c>
      <c r="E63" s="7">
        <v>0</v>
      </c>
      <c r="F63" s="7">
        <v>0</v>
      </c>
      <c r="G63" s="8">
        <v>0.35499999999999998</v>
      </c>
      <c r="H63" s="6">
        <v>-1.1279999999999999</v>
      </c>
      <c r="I63" s="6">
        <v>0</v>
      </c>
      <c r="J63" s="6">
        <v>0</v>
      </c>
      <c r="K63" s="7">
        <v>0</v>
      </c>
      <c r="L63" s="7">
        <v>0</v>
      </c>
      <c r="M63" s="8">
        <v>0.32700000000000001</v>
      </c>
      <c r="N63" s="9">
        <f t="shared" si="2"/>
        <v>0</v>
      </c>
      <c r="O63" s="9">
        <f t="shared" si="2"/>
        <v>0</v>
      </c>
      <c r="P63" s="9">
        <f t="shared" si="2"/>
        <v>0</v>
      </c>
      <c r="Q63" s="10">
        <f t="shared" si="2"/>
        <v>0</v>
      </c>
      <c r="R63" s="10">
        <f t="shared" si="2"/>
        <v>0</v>
      </c>
      <c r="S63" s="11">
        <f t="shared" si="2"/>
        <v>-2.7999999999999969E-2</v>
      </c>
      <c r="T63" s="12">
        <f t="shared" si="3"/>
        <v>0</v>
      </c>
      <c r="U63" s="12" t="str">
        <f t="shared" si="3"/>
        <v/>
      </c>
      <c r="V63" s="12" t="str">
        <f t="shared" si="3"/>
        <v/>
      </c>
      <c r="W63" s="12" t="str">
        <f t="shared" si="3"/>
        <v/>
      </c>
      <c r="X63" s="12" t="str">
        <f t="shared" si="3"/>
        <v/>
      </c>
      <c r="Y63" s="13">
        <f t="shared" si="3"/>
        <v>-7.8873239436619613E-2</v>
      </c>
    </row>
    <row r="64" spans="1:25" x14ac:dyDescent="0.25">
      <c r="A64" s="5" t="s">
        <v>70</v>
      </c>
      <c r="B64" s="6">
        <v>-5.5259999999999998</v>
      </c>
      <c r="C64" s="6">
        <v>-0.44500000000000001</v>
      </c>
      <c r="D64" s="6">
        <v>-1.4999999999999999E-2</v>
      </c>
      <c r="E64" s="7">
        <v>0</v>
      </c>
      <c r="F64" s="7">
        <v>0</v>
      </c>
      <c r="G64" s="8">
        <v>0.35499999999999998</v>
      </c>
      <c r="H64" s="6">
        <v>-5.5259999999999998</v>
      </c>
      <c r="I64" s="6">
        <v>-0.44500000000000001</v>
      </c>
      <c r="J64" s="6">
        <v>-1.4999999999999999E-2</v>
      </c>
      <c r="K64" s="7">
        <v>0</v>
      </c>
      <c r="L64" s="7">
        <v>0</v>
      </c>
      <c r="M64" s="8">
        <v>0.32700000000000001</v>
      </c>
      <c r="N64" s="9">
        <f t="shared" si="2"/>
        <v>0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-2.7999999999999969E-2</v>
      </c>
      <c r="T64" s="12">
        <f t="shared" si="3"/>
        <v>0</v>
      </c>
      <c r="U64" s="12">
        <f t="shared" si="3"/>
        <v>0</v>
      </c>
      <c r="V64" s="12">
        <f t="shared" si="3"/>
        <v>0</v>
      </c>
      <c r="W64" s="12" t="str">
        <f t="shared" si="3"/>
        <v/>
      </c>
      <c r="X64" s="12" t="str">
        <f t="shared" si="3"/>
        <v/>
      </c>
      <c r="Y64" s="13">
        <f t="shared" si="3"/>
        <v>-7.8873239436619613E-2</v>
      </c>
    </row>
    <row r="65" spans="1:25" x14ac:dyDescent="0.25">
      <c r="A65" s="5" t="s">
        <v>71</v>
      </c>
      <c r="B65" s="6">
        <v>-1.0069999999999999</v>
      </c>
      <c r="C65" s="6">
        <v>0</v>
      </c>
      <c r="D65" s="6">
        <v>0</v>
      </c>
      <c r="E65" s="7">
        <v>0</v>
      </c>
      <c r="F65" s="7">
        <v>0</v>
      </c>
      <c r="G65" s="8">
        <v>0.32400000000000001</v>
      </c>
      <c r="H65" s="6">
        <v>-1.0069999999999999</v>
      </c>
      <c r="I65" s="6">
        <v>0</v>
      </c>
      <c r="J65" s="6">
        <v>0</v>
      </c>
      <c r="K65" s="7">
        <v>0</v>
      </c>
      <c r="L65" s="7">
        <v>0</v>
      </c>
      <c r="M65" s="8">
        <v>0.29599999999999999</v>
      </c>
      <c r="N65" s="9">
        <f t="shared" si="2"/>
        <v>0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-2.8000000000000025E-2</v>
      </c>
      <c r="T65" s="12">
        <f t="shared" si="3"/>
        <v>0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>
        <f t="shared" si="3"/>
        <v>-8.6419753086419804E-2</v>
      </c>
    </row>
    <row r="66" spans="1:25" x14ac:dyDescent="0.25">
      <c r="A66" s="5" t="s">
        <v>72</v>
      </c>
      <c r="B66" s="6">
        <v>-4.9610000000000003</v>
      </c>
      <c r="C66" s="6">
        <v>-0.38100000000000001</v>
      </c>
      <c r="D66" s="6">
        <v>-1.2E-2</v>
      </c>
      <c r="E66" s="7">
        <v>0</v>
      </c>
      <c r="F66" s="7">
        <v>0</v>
      </c>
      <c r="G66" s="8">
        <v>0.32400000000000001</v>
      </c>
      <c r="H66" s="6">
        <v>-4.9610000000000003</v>
      </c>
      <c r="I66" s="6">
        <v>-0.38100000000000001</v>
      </c>
      <c r="J66" s="6">
        <v>-1.2E-2</v>
      </c>
      <c r="K66" s="7">
        <v>0</v>
      </c>
      <c r="L66" s="7">
        <v>0</v>
      </c>
      <c r="M66" s="8">
        <v>0.29599999999999999</v>
      </c>
      <c r="N66" s="9">
        <f t="shared" si="2"/>
        <v>0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-2.8000000000000025E-2</v>
      </c>
      <c r="T66" s="12">
        <f t="shared" si="3"/>
        <v>0</v>
      </c>
      <c r="U66" s="12">
        <f t="shared" si="3"/>
        <v>0</v>
      </c>
      <c r="V66" s="12">
        <f t="shared" si="3"/>
        <v>0</v>
      </c>
      <c r="W66" s="12" t="str">
        <f t="shared" si="3"/>
        <v/>
      </c>
      <c r="X66" s="12" t="str">
        <f t="shared" si="3"/>
        <v/>
      </c>
      <c r="Y66" s="13">
        <f t="shared" si="3"/>
        <v>-8.6419753086419804E-2</v>
      </c>
    </row>
    <row r="67" spans="1:25" x14ac:dyDescent="0.25">
      <c r="A67" s="5" t="s">
        <v>73</v>
      </c>
      <c r="B67" s="6">
        <v>-0.64200000000000002</v>
      </c>
      <c r="C67" s="6">
        <v>0</v>
      </c>
      <c r="D67" s="6">
        <v>0</v>
      </c>
      <c r="E67" s="7">
        <v>0</v>
      </c>
      <c r="F67" s="7">
        <v>0</v>
      </c>
      <c r="G67" s="8">
        <v>0.28199999999999997</v>
      </c>
      <c r="H67" s="6">
        <v>-0.64200000000000002</v>
      </c>
      <c r="I67" s="6">
        <v>0</v>
      </c>
      <c r="J67" s="6">
        <v>0</v>
      </c>
      <c r="K67" s="7">
        <v>0</v>
      </c>
      <c r="L67" s="7">
        <v>0</v>
      </c>
      <c r="M67" s="8">
        <v>0.255</v>
      </c>
      <c r="N67" s="9">
        <f t="shared" si="2"/>
        <v>0</v>
      </c>
      <c r="O67" s="9">
        <f t="shared" si="2"/>
        <v>0</v>
      </c>
      <c r="P67" s="9">
        <f t="shared" si="2"/>
        <v>0</v>
      </c>
      <c r="Q67" s="10">
        <f t="shared" si="2"/>
        <v>0</v>
      </c>
      <c r="R67" s="10">
        <f t="shared" si="2"/>
        <v>0</v>
      </c>
      <c r="S67" s="11">
        <f t="shared" si="2"/>
        <v>-2.6999999999999968E-2</v>
      </c>
      <c r="T67" s="12">
        <f t="shared" si="3"/>
        <v>0</v>
      </c>
      <c r="U67" s="12" t="str">
        <f t="shared" si="3"/>
        <v/>
      </c>
      <c r="V67" s="12" t="str">
        <f t="shared" si="3"/>
        <v/>
      </c>
      <c r="W67" s="12" t="str">
        <f t="shared" si="3"/>
        <v/>
      </c>
      <c r="X67" s="12" t="str">
        <f t="shared" si="3"/>
        <v/>
      </c>
      <c r="Y67" s="13">
        <f t="shared" si="3"/>
        <v>-9.574468085106369E-2</v>
      </c>
    </row>
    <row r="68" spans="1:25" x14ac:dyDescent="0.25">
      <c r="A68" s="5" t="s">
        <v>74</v>
      </c>
      <c r="B68" s="6">
        <v>-3.28</v>
      </c>
      <c r="C68" s="6">
        <v>-0.18</v>
      </c>
      <c r="D68" s="6">
        <v>-3.0000000000000001E-3</v>
      </c>
      <c r="E68" s="7">
        <v>0</v>
      </c>
      <c r="F68" s="7">
        <v>0</v>
      </c>
      <c r="G68" s="8">
        <v>0.28199999999999997</v>
      </c>
      <c r="H68" s="6">
        <v>-3.28</v>
      </c>
      <c r="I68" s="6">
        <v>-0.18</v>
      </c>
      <c r="J68" s="6">
        <v>-3.0000000000000001E-3</v>
      </c>
      <c r="K68" s="7">
        <v>0</v>
      </c>
      <c r="L68" s="7">
        <v>0</v>
      </c>
      <c r="M68" s="8">
        <v>0.255</v>
      </c>
      <c r="N68" s="9">
        <f t="shared" si="2"/>
        <v>0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-2.6999999999999968E-2</v>
      </c>
      <c r="T68" s="12">
        <f t="shared" si="3"/>
        <v>0</v>
      </c>
      <c r="U68" s="12">
        <f t="shared" si="3"/>
        <v>0</v>
      </c>
      <c r="V68" s="12">
        <f t="shared" si="3"/>
        <v>0</v>
      </c>
      <c r="W68" s="12" t="str">
        <f t="shared" si="3"/>
        <v/>
      </c>
      <c r="X68" s="12" t="str">
        <f t="shared" si="3"/>
        <v/>
      </c>
      <c r="Y68" s="13">
        <f t="shared" si="3"/>
        <v>-9.574468085106369E-2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5" sqref="G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85</v>
      </c>
    </row>
    <row r="3" spans="1:25" ht="19.5" x14ac:dyDescent="0.3">
      <c r="B3" s="2" t="s">
        <v>86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v>2.617</v>
      </c>
      <c r="C5" s="6">
        <v>0</v>
      </c>
      <c r="D5" s="6">
        <v>0</v>
      </c>
      <c r="E5" s="7">
        <v>3.99</v>
      </c>
      <c r="F5" s="7">
        <v>0</v>
      </c>
      <c r="G5" s="8">
        <v>0</v>
      </c>
      <c r="H5" s="6">
        <v>2.3380000000000001</v>
      </c>
      <c r="I5" s="6">
        <v>0</v>
      </c>
      <c r="J5" s="6">
        <v>0</v>
      </c>
      <c r="K5" s="7">
        <v>5.23</v>
      </c>
      <c r="L5" s="7">
        <v>0</v>
      </c>
      <c r="M5" s="8">
        <v>0</v>
      </c>
      <c r="N5" s="9">
        <f t="shared" ref="N5:S36" si="0">H5-B5</f>
        <v>-0.27899999999999991</v>
      </c>
      <c r="O5" s="9">
        <f t="shared" si="0"/>
        <v>0</v>
      </c>
      <c r="P5" s="9">
        <f t="shared" si="0"/>
        <v>0</v>
      </c>
      <c r="Q5" s="10">
        <f t="shared" si="0"/>
        <v>1.2400000000000002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-0.1066106228505922</v>
      </c>
      <c r="U5" s="12" t="str">
        <f t="shared" si="1"/>
        <v/>
      </c>
      <c r="V5" s="12" t="str">
        <f t="shared" si="1"/>
        <v/>
      </c>
      <c r="W5" s="12">
        <f t="shared" si="1"/>
        <v>0.31077694235588971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v>3.2519999999999998</v>
      </c>
      <c r="C6" s="6">
        <v>7.2999999999999995E-2</v>
      </c>
      <c r="D6" s="6">
        <v>0</v>
      </c>
      <c r="E6" s="7">
        <v>3.99</v>
      </c>
      <c r="F6" s="7">
        <v>0</v>
      </c>
      <c r="G6" s="8">
        <v>0</v>
      </c>
      <c r="H6" s="6">
        <v>2.7959999999999998</v>
      </c>
      <c r="I6" s="6">
        <v>0.46</v>
      </c>
      <c r="J6" s="6">
        <v>0</v>
      </c>
      <c r="K6" s="7">
        <v>5.23</v>
      </c>
      <c r="L6" s="7">
        <v>0</v>
      </c>
      <c r="M6" s="8">
        <v>0</v>
      </c>
      <c r="N6" s="9">
        <f t="shared" si="0"/>
        <v>-0.45599999999999996</v>
      </c>
      <c r="O6" s="9">
        <f t="shared" si="0"/>
        <v>0.38700000000000001</v>
      </c>
      <c r="P6" s="9">
        <f t="shared" si="0"/>
        <v>0</v>
      </c>
      <c r="Q6" s="10">
        <f t="shared" si="0"/>
        <v>1.2400000000000002</v>
      </c>
      <c r="R6" s="10">
        <f t="shared" si="0"/>
        <v>0</v>
      </c>
      <c r="S6" s="11">
        <f t="shared" si="0"/>
        <v>0</v>
      </c>
      <c r="T6" s="12">
        <f t="shared" si="1"/>
        <v>-0.14022140221402213</v>
      </c>
      <c r="U6" s="12">
        <f t="shared" si="1"/>
        <v>5.3013698630136989</v>
      </c>
      <c r="V6" s="12" t="str">
        <f t="shared" si="1"/>
        <v/>
      </c>
      <c r="W6" s="12">
        <f t="shared" si="1"/>
        <v>0.31077694235588971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v>0.372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0.67900000000000005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0.30700000000000005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0.82526881720430123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v>1.5309999999999999</v>
      </c>
      <c r="C8" s="6">
        <v>0</v>
      </c>
      <c r="D8" s="6">
        <v>0</v>
      </c>
      <c r="E8" s="7">
        <v>4.29</v>
      </c>
      <c r="F8" s="7">
        <v>0</v>
      </c>
      <c r="G8" s="8">
        <v>0</v>
      </c>
      <c r="H8" s="6">
        <v>1.532</v>
      </c>
      <c r="I8" s="6">
        <v>0</v>
      </c>
      <c r="J8" s="6">
        <v>0</v>
      </c>
      <c r="K8" s="7">
        <v>5.53</v>
      </c>
      <c r="L8" s="7">
        <v>0</v>
      </c>
      <c r="M8" s="8">
        <v>0</v>
      </c>
      <c r="N8" s="9">
        <f t="shared" si="0"/>
        <v>1.0000000000001119E-3</v>
      </c>
      <c r="O8" s="9">
        <f t="shared" si="0"/>
        <v>0</v>
      </c>
      <c r="P8" s="9">
        <f t="shared" si="0"/>
        <v>0</v>
      </c>
      <c r="Q8" s="10">
        <f t="shared" si="0"/>
        <v>1.2400000000000002</v>
      </c>
      <c r="R8" s="10">
        <f t="shared" si="0"/>
        <v>0</v>
      </c>
      <c r="S8" s="11">
        <f t="shared" si="0"/>
        <v>0</v>
      </c>
      <c r="T8" s="12">
        <f t="shared" si="1"/>
        <v>6.5316786414104655E-4</v>
      </c>
      <c r="U8" s="12" t="str">
        <f t="shared" si="1"/>
        <v/>
      </c>
      <c r="V8" s="12" t="str">
        <f t="shared" si="1"/>
        <v/>
      </c>
      <c r="W8" s="12">
        <f t="shared" si="1"/>
        <v>0.28904428904428903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v>1.9259999999999999</v>
      </c>
      <c r="C9" s="6">
        <v>4.2000000000000003E-2</v>
      </c>
      <c r="D9" s="6">
        <v>0</v>
      </c>
      <c r="E9" s="7">
        <v>4.29</v>
      </c>
      <c r="F9" s="7">
        <v>0</v>
      </c>
      <c r="G9" s="8">
        <v>0</v>
      </c>
      <c r="H9" s="6">
        <v>1.8160000000000001</v>
      </c>
      <c r="I9" s="6">
        <v>0.433</v>
      </c>
      <c r="J9" s="6">
        <v>0</v>
      </c>
      <c r="K9" s="7">
        <v>5.53</v>
      </c>
      <c r="L9" s="7">
        <v>0</v>
      </c>
      <c r="M9" s="8">
        <v>0</v>
      </c>
      <c r="N9" s="9">
        <f t="shared" si="0"/>
        <v>-0.10999999999999988</v>
      </c>
      <c r="O9" s="9">
        <f t="shared" si="0"/>
        <v>0.39100000000000001</v>
      </c>
      <c r="P9" s="9">
        <f t="shared" si="0"/>
        <v>0</v>
      </c>
      <c r="Q9" s="10">
        <f t="shared" si="0"/>
        <v>1.2400000000000002</v>
      </c>
      <c r="R9" s="10">
        <f t="shared" si="0"/>
        <v>0</v>
      </c>
      <c r="S9" s="11">
        <f t="shared" si="0"/>
        <v>0</v>
      </c>
      <c r="T9" s="12">
        <f t="shared" si="1"/>
        <v>-5.7113187954309419E-2</v>
      </c>
      <c r="U9" s="12">
        <f t="shared" si="1"/>
        <v>9.3095238095238084</v>
      </c>
      <c r="V9" s="12" t="str">
        <f t="shared" si="1"/>
        <v/>
      </c>
      <c r="W9" s="12">
        <f t="shared" si="1"/>
        <v>0.28904428904428903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v>0.34399999999999997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0.65500000000000003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0.31100000000000005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0.90406976744186074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v>1.9079999999999999</v>
      </c>
      <c r="C11" s="6">
        <v>3.7999999999999999E-2</v>
      </c>
      <c r="D11" s="6">
        <v>0</v>
      </c>
      <c r="E11" s="7">
        <v>30.86</v>
      </c>
      <c r="F11" s="7">
        <v>0</v>
      </c>
      <c r="G11" s="8">
        <v>0</v>
      </c>
      <c r="H11" s="6">
        <v>1.8120000000000001</v>
      </c>
      <c r="I11" s="6">
        <v>0.42799999999999999</v>
      </c>
      <c r="J11" s="6">
        <v>0</v>
      </c>
      <c r="K11" s="7">
        <v>32.1</v>
      </c>
      <c r="L11" s="7">
        <v>0</v>
      </c>
      <c r="M11" s="8">
        <v>0</v>
      </c>
      <c r="N11" s="9">
        <f t="shared" si="0"/>
        <v>-9.5999999999999863E-2</v>
      </c>
      <c r="O11" s="9">
        <f t="shared" si="0"/>
        <v>0.39</v>
      </c>
      <c r="P11" s="9">
        <f t="shared" si="0"/>
        <v>0</v>
      </c>
      <c r="Q11" s="10">
        <f t="shared" si="0"/>
        <v>1.240000000000002</v>
      </c>
      <c r="R11" s="10">
        <f t="shared" si="0"/>
        <v>0</v>
      </c>
      <c r="S11" s="11">
        <f t="shared" si="0"/>
        <v>0</v>
      </c>
      <c r="T11" s="12">
        <f t="shared" si="1"/>
        <v>-5.0314465408804909E-2</v>
      </c>
      <c r="U11" s="12">
        <f t="shared" si="1"/>
        <v>10.263157894736842</v>
      </c>
      <c r="V11" s="12" t="str">
        <f t="shared" si="1"/>
        <v/>
      </c>
      <c r="W11" s="12">
        <f t="shared" si="1"/>
        <v>4.0181464679196477E-2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v>1.28</v>
      </c>
      <c r="C12" s="6">
        <v>2.4E-2</v>
      </c>
      <c r="D12" s="6">
        <v>0</v>
      </c>
      <c r="E12" s="7">
        <v>8.5500000000000007</v>
      </c>
      <c r="F12" s="7">
        <v>0</v>
      </c>
      <c r="G12" s="8">
        <v>0</v>
      </c>
      <c r="H12" s="6">
        <v>1.323</v>
      </c>
      <c r="I12" s="6">
        <v>0.41599999999999998</v>
      </c>
      <c r="J12" s="6">
        <v>0</v>
      </c>
      <c r="K12" s="7">
        <v>9.7899999999999991</v>
      </c>
      <c r="L12" s="7">
        <v>0</v>
      </c>
      <c r="M12" s="8">
        <v>0</v>
      </c>
      <c r="N12" s="9">
        <f t="shared" si="0"/>
        <v>4.2999999999999927E-2</v>
      </c>
      <c r="O12" s="9">
        <f t="shared" si="0"/>
        <v>0.39199999999999996</v>
      </c>
      <c r="P12" s="9">
        <f t="shared" si="0"/>
        <v>0</v>
      </c>
      <c r="Q12" s="10">
        <f t="shared" si="0"/>
        <v>1.2399999999999984</v>
      </c>
      <c r="R12" s="10">
        <f t="shared" si="0"/>
        <v>0</v>
      </c>
      <c r="S12" s="11">
        <f t="shared" si="0"/>
        <v>0</v>
      </c>
      <c r="T12" s="12">
        <f t="shared" si="1"/>
        <v>3.3593749999999867E-2</v>
      </c>
      <c r="U12" s="12">
        <f t="shared" si="1"/>
        <v>16.333333333333332</v>
      </c>
      <c r="V12" s="12" t="str">
        <f t="shared" si="1"/>
        <v/>
      </c>
      <c r="W12" s="12">
        <f t="shared" si="1"/>
        <v>0.14502923976608173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v>0.88300000000000001</v>
      </c>
      <c r="C13" s="6">
        <v>1.2999999999999999E-2</v>
      </c>
      <c r="D13" s="6">
        <v>0</v>
      </c>
      <c r="E13" s="7">
        <v>67.03</v>
      </c>
      <c r="F13" s="7">
        <v>0</v>
      </c>
      <c r="G13" s="8">
        <v>0</v>
      </c>
      <c r="H13" s="6">
        <v>0.93400000000000005</v>
      </c>
      <c r="I13" s="6">
        <v>0.40500000000000003</v>
      </c>
      <c r="J13" s="6">
        <v>0</v>
      </c>
      <c r="K13" s="7">
        <v>68.27</v>
      </c>
      <c r="L13" s="7">
        <v>0</v>
      </c>
      <c r="M13" s="8">
        <v>0</v>
      </c>
      <c r="N13" s="9">
        <f t="shared" si="0"/>
        <v>5.1000000000000045E-2</v>
      </c>
      <c r="O13" s="9">
        <f t="shared" si="0"/>
        <v>0.39200000000000002</v>
      </c>
      <c r="P13" s="9">
        <f t="shared" si="0"/>
        <v>0</v>
      </c>
      <c r="Q13" s="10">
        <f t="shared" si="0"/>
        <v>1.2399999999999949</v>
      </c>
      <c r="R13" s="10">
        <f t="shared" si="0"/>
        <v>0</v>
      </c>
      <c r="S13" s="11">
        <f t="shared" si="0"/>
        <v>0</v>
      </c>
      <c r="T13" s="12">
        <f t="shared" si="1"/>
        <v>5.7757644394111018E-2</v>
      </c>
      <c r="U13" s="12">
        <f t="shared" si="1"/>
        <v>30.153846153846157</v>
      </c>
      <c r="V13" s="12" t="str">
        <f t="shared" si="1"/>
        <v/>
      </c>
      <c r="W13" s="12">
        <f t="shared" si="1"/>
        <v>1.8499179471878291E-2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v>12.509</v>
      </c>
      <c r="C14" s="6">
        <v>0.18099999999999999</v>
      </c>
      <c r="D14" s="6">
        <v>2.5999999999999999E-2</v>
      </c>
      <c r="E14" s="7">
        <v>12.47</v>
      </c>
      <c r="F14" s="7">
        <v>3.11</v>
      </c>
      <c r="G14" s="8">
        <v>0.35299999999999998</v>
      </c>
      <c r="H14" s="6">
        <v>9.1449999999999996</v>
      </c>
      <c r="I14" s="6">
        <v>0.56000000000000005</v>
      </c>
      <c r="J14" s="6">
        <v>0.41699999999999998</v>
      </c>
      <c r="K14" s="7">
        <v>13.72</v>
      </c>
      <c r="L14" s="7">
        <v>4.1399999999999997</v>
      </c>
      <c r="M14" s="8">
        <v>0.30499999999999999</v>
      </c>
      <c r="N14" s="9">
        <f t="shared" si="0"/>
        <v>-3.3640000000000008</v>
      </c>
      <c r="O14" s="9">
        <f t="shared" si="0"/>
        <v>0.37900000000000006</v>
      </c>
      <c r="P14" s="9">
        <f t="shared" si="0"/>
        <v>0.39099999999999996</v>
      </c>
      <c r="Q14" s="10">
        <f t="shared" si="0"/>
        <v>1.25</v>
      </c>
      <c r="R14" s="10">
        <f t="shared" si="0"/>
        <v>1.0299999999999998</v>
      </c>
      <c r="S14" s="11">
        <f t="shared" si="0"/>
        <v>-4.7999999999999987E-2</v>
      </c>
      <c r="T14" s="12">
        <f t="shared" si="1"/>
        <v>-0.26892637301143185</v>
      </c>
      <c r="U14" s="12">
        <f t="shared" si="1"/>
        <v>2.0939226519337022</v>
      </c>
      <c r="V14" s="12">
        <f t="shared" si="1"/>
        <v>15.03846153846154</v>
      </c>
      <c r="W14" s="12">
        <f t="shared" si="1"/>
        <v>0.10024057738572578</v>
      </c>
      <c r="X14" s="12">
        <f t="shared" si="1"/>
        <v>0.3311897106109325</v>
      </c>
      <c r="Y14" s="13">
        <f t="shared" si="1"/>
        <v>-0.13597733711048154</v>
      </c>
    </row>
    <row r="15" spans="1:25" x14ac:dyDescent="0.25">
      <c r="A15" s="5" t="s">
        <v>21</v>
      </c>
      <c r="B15" s="6">
        <v>11.773999999999999</v>
      </c>
      <c r="C15" s="6">
        <v>0.114</v>
      </c>
      <c r="D15" s="6">
        <v>2.1000000000000001E-2</v>
      </c>
      <c r="E15" s="7">
        <v>8.5500000000000007</v>
      </c>
      <c r="F15" s="7">
        <v>5.41</v>
      </c>
      <c r="G15" s="8">
        <v>0.29799999999999999</v>
      </c>
      <c r="H15" s="6">
        <v>8.0060000000000002</v>
      </c>
      <c r="I15" s="6">
        <v>0.49099999999999999</v>
      </c>
      <c r="J15" s="6">
        <v>0.41099999999999998</v>
      </c>
      <c r="K15" s="7">
        <v>9.7899999999999991</v>
      </c>
      <c r="L15" s="7">
        <v>6.44</v>
      </c>
      <c r="M15" s="8">
        <v>0.252</v>
      </c>
      <c r="N15" s="9">
        <f t="shared" si="0"/>
        <v>-3.7679999999999989</v>
      </c>
      <c r="O15" s="9">
        <f t="shared" si="0"/>
        <v>0.377</v>
      </c>
      <c r="P15" s="9">
        <f t="shared" si="0"/>
        <v>0.38999999999999996</v>
      </c>
      <c r="Q15" s="10">
        <f t="shared" si="0"/>
        <v>1.2399999999999984</v>
      </c>
      <c r="R15" s="10">
        <f t="shared" si="0"/>
        <v>1.0300000000000002</v>
      </c>
      <c r="S15" s="11">
        <f t="shared" si="0"/>
        <v>-4.5999999999999985E-2</v>
      </c>
      <c r="T15" s="12">
        <f t="shared" si="1"/>
        <v>-0.32002717852896201</v>
      </c>
      <c r="U15" s="12">
        <f t="shared" si="1"/>
        <v>3.307017543859649</v>
      </c>
      <c r="V15" s="12">
        <f t="shared" si="1"/>
        <v>18.571428571428569</v>
      </c>
      <c r="W15" s="12">
        <f t="shared" si="1"/>
        <v>0.14502923976608173</v>
      </c>
      <c r="X15" s="12">
        <f t="shared" si="1"/>
        <v>0.19038817005545283</v>
      </c>
      <c r="Y15" s="13">
        <f t="shared" si="1"/>
        <v>-0.15436241610738255</v>
      </c>
    </row>
    <row r="16" spans="1:25" x14ac:dyDescent="0.25">
      <c r="A16" s="5" t="s">
        <v>22</v>
      </c>
      <c r="B16" s="6">
        <v>8.4789999999999992</v>
      </c>
      <c r="C16" s="6">
        <v>6.5000000000000002E-2</v>
      </c>
      <c r="D16" s="6">
        <v>1.2999999999999999E-2</v>
      </c>
      <c r="E16" s="7">
        <v>67.03</v>
      </c>
      <c r="F16" s="7">
        <v>3.93</v>
      </c>
      <c r="G16" s="8">
        <v>0.22600000000000001</v>
      </c>
      <c r="H16" s="6">
        <v>5.5110000000000001</v>
      </c>
      <c r="I16" s="6">
        <v>0.44500000000000001</v>
      </c>
      <c r="J16" s="6">
        <v>0.40500000000000003</v>
      </c>
      <c r="K16" s="7">
        <v>68.27</v>
      </c>
      <c r="L16" s="7">
        <v>4.95</v>
      </c>
      <c r="M16" s="8">
        <v>0.19500000000000001</v>
      </c>
      <c r="N16" s="9">
        <f t="shared" si="0"/>
        <v>-2.9679999999999991</v>
      </c>
      <c r="O16" s="9">
        <f t="shared" si="0"/>
        <v>0.38</v>
      </c>
      <c r="P16" s="9">
        <f t="shared" si="0"/>
        <v>0.39200000000000002</v>
      </c>
      <c r="Q16" s="10">
        <f t="shared" si="0"/>
        <v>1.2399999999999949</v>
      </c>
      <c r="R16" s="10">
        <f t="shared" si="0"/>
        <v>1.02</v>
      </c>
      <c r="S16" s="11">
        <f t="shared" si="0"/>
        <v>-3.1E-2</v>
      </c>
      <c r="T16" s="12">
        <f t="shared" si="1"/>
        <v>-0.35004127845264765</v>
      </c>
      <c r="U16" s="12">
        <f t="shared" si="1"/>
        <v>5.8461538461538458</v>
      </c>
      <c r="V16" s="12">
        <f t="shared" si="1"/>
        <v>30.153846153846157</v>
      </c>
      <c r="W16" s="12">
        <f t="shared" si="1"/>
        <v>1.8499179471878291E-2</v>
      </c>
      <c r="X16" s="12">
        <f t="shared" si="1"/>
        <v>0.25954198473282442</v>
      </c>
      <c r="Y16" s="13">
        <f t="shared" si="1"/>
        <v>-0.13716814159292035</v>
      </c>
    </row>
    <row r="17" spans="1:25" x14ac:dyDescent="0.25">
      <c r="A17" s="5" t="s">
        <v>23</v>
      </c>
      <c r="B17" s="6">
        <v>1.5569999999999999</v>
      </c>
      <c r="C17" s="6">
        <v>0</v>
      </c>
      <c r="D17" s="6">
        <v>0</v>
      </c>
      <c r="E17" s="7"/>
      <c r="F17" s="7"/>
      <c r="G17" s="8"/>
      <c r="H17" s="6">
        <v>1.68</v>
      </c>
      <c r="I17" s="6">
        <v>0</v>
      </c>
      <c r="J17" s="6">
        <v>0</v>
      </c>
      <c r="K17" s="7"/>
      <c r="L17" s="7"/>
      <c r="M17" s="8"/>
      <c r="N17" s="9">
        <f t="shared" si="0"/>
        <v>0.123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7.899807321772645E-2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24</v>
      </c>
      <c r="B18" s="6">
        <v>2.2210000000000001</v>
      </c>
      <c r="C18" s="6">
        <v>0</v>
      </c>
      <c r="D18" s="6">
        <v>0</v>
      </c>
      <c r="E18" s="7"/>
      <c r="F18" s="7"/>
      <c r="G18" s="8"/>
      <c r="H18" s="6">
        <v>2.16</v>
      </c>
      <c r="I18" s="6">
        <v>0</v>
      </c>
      <c r="J18" s="6">
        <v>0</v>
      </c>
      <c r="K18" s="7"/>
      <c r="L18" s="7"/>
      <c r="M18" s="8"/>
      <c r="N18" s="9">
        <f t="shared" si="0"/>
        <v>-6.0999999999999943E-2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-2.7465105808194501E-2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v>3.8420000000000001</v>
      </c>
      <c r="C19" s="6">
        <v>0</v>
      </c>
      <c r="D19" s="6">
        <v>0</v>
      </c>
      <c r="E19" s="7"/>
      <c r="F19" s="7"/>
      <c r="G19" s="8"/>
      <c r="H19" s="6">
        <v>3.3620000000000001</v>
      </c>
      <c r="I19" s="6">
        <v>0</v>
      </c>
      <c r="J19" s="6">
        <v>0</v>
      </c>
      <c r="K19" s="7"/>
      <c r="L19" s="7"/>
      <c r="M19" s="8"/>
      <c r="N19" s="9">
        <f t="shared" si="0"/>
        <v>-0.48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-0.12493492972410203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v>1.1399999999999999</v>
      </c>
      <c r="C20" s="6">
        <v>0</v>
      </c>
      <c r="D20" s="6">
        <v>0</v>
      </c>
      <c r="E20" s="7"/>
      <c r="F20" s="7"/>
      <c r="G20" s="8"/>
      <c r="H20" s="6">
        <v>1.38</v>
      </c>
      <c r="I20" s="6">
        <v>0</v>
      </c>
      <c r="J20" s="6">
        <v>0</v>
      </c>
      <c r="K20" s="7"/>
      <c r="L20" s="7"/>
      <c r="M20" s="8"/>
      <c r="N20" s="9">
        <f t="shared" si="0"/>
        <v>0.24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0.21052631578947367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v>34.646999999999998</v>
      </c>
      <c r="C21" s="6">
        <v>0.64900000000000002</v>
      </c>
      <c r="D21" s="6">
        <v>0.47099999999999997</v>
      </c>
      <c r="E21" s="7"/>
      <c r="F21" s="7"/>
      <c r="G21" s="8"/>
      <c r="H21" s="6">
        <v>26.036999999999999</v>
      </c>
      <c r="I21" s="6">
        <v>1.0309999999999999</v>
      </c>
      <c r="J21" s="6">
        <v>0.86299999999999999</v>
      </c>
      <c r="K21" s="7"/>
      <c r="L21" s="7"/>
      <c r="M21" s="8"/>
      <c r="N21" s="9">
        <f t="shared" si="0"/>
        <v>-8.61</v>
      </c>
      <c r="O21" s="9">
        <f t="shared" si="0"/>
        <v>0.3819999999999999</v>
      </c>
      <c r="P21" s="9">
        <f t="shared" si="0"/>
        <v>0.39200000000000002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-0.24850636418737548</v>
      </c>
      <c r="U21" s="12">
        <f t="shared" si="1"/>
        <v>0.58859784283513084</v>
      </c>
      <c r="V21" s="12">
        <f t="shared" si="1"/>
        <v>0.83227176220806798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v>-0.90300000000000002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-0.90300000000000002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v>-0.81100000000000005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-0.81100000000000005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v>-0.90300000000000002</v>
      </c>
      <c r="C24" s="6">
        <v>0</v>
      </c>
      <c r="D24" s="6">
        <v>0</v>
      </c>
      <c r="E24" s="7">
        <v>0</v>
      </c>
      <c r="F24" s="7">
        <v>0</v>
      </c>
      <c r="G24" s="8">
        <v>0.25700000000000001</v>
      </c>
      <c r="H24" s="6">
        <v>-0.90300000000000002</v>
      </c>
      <c r="I24" s="6">
        <v>0</v>
      </c>
      <c r="J24" s="6">
        <v>0</v>
      </c>
      <c r="K24" s="7">
        <v>0</v>
      </c>
      <c r="L24" s="7">
        <v>0</v>
      </c>
      <c r="M24" s="8">
        <v>0.315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5.7999999999999996E-2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0.22568093385214016</v>
      </c>
    </row>
    <row r="25" spans="1:25" x14ac:dyDescent="0.25">
      <c r="A25" s="5" t="s">
        <v>31</v>
      </c>
      <c r="B25" s="6">
        <v>-9.109</v>
      </c>
      <c r="C25" s="6">
        <v>-0.19700000000000001</v>
      </c>
      <c r="D25" s="6">
        <v>-2.4E-2</v>
      </c>
      <c r="E25" s="7">
        <v>0</v>
      </c>
      <c r="F25" s="7">
        <v>0</v>
      </c>
      <c r="G25" s="8">
        <v>0.25700000000000001</v>
      </c>
      <c r="H25" s="6">
        <v>-9.109</v>
      </c>
      <c r="I25" s="6">
        <v>-0.19700000000000001</v>
      </c>
      <c r="J25" s="6">
        <v>-2.4E-2</v>
      </c>
      <c r="K25" s="7">
        <v>0</v>
      </c>
      <c r="L25" s="7">
        <v>0</v>
      </c>
      <c r="M25" s="8">
        <v>0.315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5.7999999999999996E-2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0.22568093385214016</v>
      </c>
    </row>
    <row r="26" spans="1:25" x14ac:dyDescent="0.25">
      <c r="A26" s="5" t="s">
        <v>32</v>
      </c>
      <c r="B26" s="6">
        <v>-0.81100000000000005</v>
      </c>
      <c r="C26" s="6">
        <v>0</v>
      </c>
      <c r="D26" s="6">
        <v>0</v>
      </c>
      <c r="E26" s="7">
        <v>0</v>
      </c>
      <c r="F26" s="7">
        <v>0</v>
      </c>
      <c r="G26" s="8">
        <v>0.23899999999999999</v>
      </c>
      <c r="H26" s="6">
        <v>-0.81100000000000005</v>
      </c>
      <c r="I26" s="6">
        <v>0</v>
      </c>
      <c r="J26" s="6">
        <v>0</v>
      </c>
      <c r="K26" s="7">
        <v>0</v>
      </c>
      <c r="L26" s="7">
        <v>0</v>
      </c>
      <c r="M26" s="8">
        <v>0.29699999999999999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5.7999999999999996E-2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0.2426778242677825</v>
      </c>
    </row>
    <row r="27" spans="1:25" x14ac:dyDescent="0.25">
      <c r="A27" s="5" t="s">
        <v>33</v>
      </c>
      <c r="B27" s="6">
        <v>-8.2390000000000008</v>
      </c>
      <c r="C27" s="6">
        <v>-0.16400000000000001</v>
      </c>
      <c r="D27" s="6">
        <v>-2.1000000000000001E-2</v>
      </c>
      <c r="E27" s="7">
        <v>0</v>
      </c>
      <c r="F27" s="7">
        <v>0</v>
      </c>
      <c r="G27" s="8">
        <v>0.23899999999999999</v>
      </c>
      <c r="H27" s="6">
        <v>-8.2390000000000008</v>
      </c>
      <c r="I27" s="6">
        <v>-0.16400000000000001</v>
      </c>
      <c r="J27" s="6">
        <v>-2.1000000000000001E-2</v>
      </c>
      <c r="K27" s="7">
        <v>0</v>
      </c>
      <c r="L27" s="7">
        <v>0</v>
      </c>
      <c r="M27" s="8">
        <v>0.29699999999999999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5.7999999999999996E-2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0.2426778242677825</v>
      </c>
    </row>
    <row r="28" spans="1:25" x14ac:dyDescent="0.25">
      <c r="A28" s="5" t="s">
        <v>34</v>
      </c>
      <c r="B28" s="6">
        <v>-0.54200000000000004</v>
      </c>
      <c r="C28" s="6">
        <v>0</v>
      </c>
      <c r="D28" s="6">
        <v>0</v>
      </c>
      <c r="E28" s="7">
        <v>32</v>
      </c>
      <c r="F28" s="7">
        <v>0</v>
      </c>
      <c r="G28" s="8">
        <v>0.188</v>
      </c>
      <c r="H28" s="6">
        <v>-0.54200000000000004</v>
      </c>
      <c r="I28" s="6">
        <v>0</v>
      </c>
      <c r="J28" s="6">
        <v>0</v>
      </c>
      <c r="K28" s="7">
        <v>33.24</v>
      </c>
      <c r="L28" s="7">
        <v>0</v>
      </c>
      <c r="M28" s="8">
        <v>0.246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1.240000000000002</v>
      </c>
      <c r="R28" s="10">
        <f t="shared" si="0"/>
        <v>0</v>
      </c>
      <c r="S28" s="11">
        <f t="shared" si="0"/>
        <v>5.7999999999999996E-2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3.8750000000000062E-2</v>
      </c>
      <c r="X28" s="12" t="str">
        <f t="shared" si="1"/>
        <v/>
      </c>
      <c r="Y28" s="13">
        <f t="shared" si="1"/>
        <v>0.3085106382978724</v>
      </c>
    </row>
    <row r="29" spans="1:25" x14ac:dyDescent="0.25">
      <c r="A29" s="5" t="s">
        <v>35</v>
      </c>
      <c r="B29" s="6">
        <v>-5.7060000000000004</v>
      </c>
      <c r="C29" s="6">
        <v>-6.7000000000000004E-2</v>
      </c>
      <c r="D29" s="6">
        <v>-1.2E-2</v>
      </c>
      <c r="E29" s="7">
        <v>32</v>
      </c>
      <c r="F29" s="7">
        <v>0</v>
      </c>
      <c r="G29" s="8">
        <v>0.188</v>
      </c>
      <c r="H29" s="6">
        <v>-5.7060000000000004</v>
      </c>
      <c r="I29" s="6">
        <v>-6.7000000000000004E-2</v>
      </c>
      <c r="J29" s="6">
        <v>-1.2E-2</v>
      </c>
      <c r="K29" s="7">
        <v>33.24</v>
      </c>
      <c r="L29" s="7">
        <v>0</v>
      </c>
      <c r="M29" s="8">
        <v>0.246</v>
      </c>
      <c r="N29" s="9">
        <f t="shared" si="0"/>
        <v>0</v>
      </c>
      <c r="O29" s="9">
        <f t="shared" si="0"/>
        <v>0</v>
      </c>
      <c r="P29" s="9">
        <f t="shared" si="0"/>
        <v>0</v>
      </c>
      <c r="Q29" s="10">
        <f t="shared" si="0"/>
        <v>1.240000000000002</v>
      </c>
      <c r="R29" s="10">
        <f t="shared" si="0"/>
        <v>0</v>
      </c>
      <c r="S29" s="11">
        <f t="shared" si="0"/>
        <v>5.7999999999999996E-2</v>
      </c>
      <c r="T29" s="12">
        <f t="shared" si="1"/>
        <v>0</v>
      </c>
      <c r="U29" s="12">
        <f t="shared" si="1"/>
        <v>0</v>
      </c>
      <c r="V29" s="12">
        <f t="shared" si="1"/>
        <v>0</v>
      </c>
      <c r="W29" s="12">
        <f t="shared" si="1"/>
        <v>3.8750000000000062E-2</v>
      </c>
      <c r="X29" s="12" t="str">
        <f t="shared" si="1"/>
        <v/>
      </c>
      <c r="Y29" s="13">
        <f t="shared" si="1"/>
        <v>0.3085106382978724</v>
      </c>
    </row>
    <row r="30" spans="1:25" x14ac:dyDescent="0.25">
      <c r="A30" s="5" t="s">
        <v>36</v>
      </c>
      <c r="B30" s="6">
        <v>1.8380000000000001</v>
      </c>
      <c r="C30" s="6">
        <v>0</v>
      </c>
      <c r="D30" s="6">
        <v>0</v>
      </c>
      <c r="E30" s="7">
        <v>2.8</v>
      </c>
      <c r="F30" s="7">
        <v>0</v>
      </c>
      <c r="G30" s="8">
        <v>0</v>
      </c>
      <c r="H30" s="6">
        <v>1.6419999999999999</v>
      </c>
      <c r="I30" s="6">
        <v>0</v>
      </c>
      <c r="J30" s="6">
        <v>0</v>
      </c>
      <c r="K30" s="7">
        <v>3.67</v>
      </c>
      <c r="L30" s="7">
        <v>0</v>
      </c>
      <c r="M30" s="8">
        <v>0</v>
      </c>
      <c r="N30" s="9">
        <f t="shared" si="0"/>
        <v>-0.19600000000000017</v>
      </c>
      <c r="O30" s="9">
        <f t="shared" si="0"/>
        <v>0</v>
      </c>
      <c r="P30" s="9">
        <f t="shared" si="0"/>
        <v>0</v>
      </c>
      <c r="Q30" s="10">
        <f t="shared" si="0"/>
        <v>0.87000000000000011</v>
      </c>
      <c r="R30" s="10">
        <f t="shared" si="0"/>
        <v>0</v>
      </c>
      <c r="S30" s="11">
        <f t="shared" si="0"/>
        <v>0</v>
      </c>
      <c r="T30" s="12">
        <f t="shared" si="1"/>
        <v>-0.10663764961915134</v>
      </c>
      <c r="U30" s="12" t="str">
        <f t="shared" si="1"/>
        <v/>
      </c>
      <c r="V30" s="12" t="str">
        <f t="shared" si="1"/>
        <v/>
      </c>
      <c r="W30" s="12">
        <f t="shared" si="1"/>
        <v>0.31071428571428572</v>
      </c>
      <c r="X30" s="12" t="str">
        <f t="shared" si="1"/>
        <v/>
      </c>
      <c r="Y30" s="13" t="str">
        <f t="shared" si="1"/>
        <v/>
      </c>
    </row>
    <row r="31" spans="1:25" x14ac:dyDescent="0.25">
      <c r="A31" s="5" t="s">
        <v>37</v>
      </c>
      <c r="B31" s="6">
        <v>2.2839999999999998</v>
      </c>
      <c r="C31" s="6">
        <v>5.0999999999999997E-2</v>
      </c>
      <c r="D31" s="6">
        <v>0</v>
      </c>
      <c r="E31" s="7">
        <v>2.8</v>
      </c>
      <c r="F31" s="7">
        <v>0</v>
      </c>
      <c r="G31" s="8">
        <v>0</v>
      </c>
      <c r="H31" s="6">
        <v>1.964</v>
      </c>
      <c r="I31" s="6">
        <v>0.32300000000000001</v>
      </c>
      <c r="J31" s="6">
        <v>0</v>
      </c>
      <c r="K31" s="7">
        <v>3.67</v>
      </c>
      <c r="L31" s="7">
        <v>0</v>
      </c>
      <c r="M31" s="8">
        <v>0</v>
      </c>
      <c r="N31" s="9">
        <f t="shared" si="0"/>
        <v>-0.31999999999999984</v>
      </c>
      <c r="O31" s="9">
        <f t="shared" si="0"/>
        <v>0.27200000000000002</v>
      </c>
      <c r="P31" s="9">
        <f t="shared" si="0"/>
        <v>0</v>
      </c>
      <c r="Q31" s="10">
        <f t="shared" si="0"/>
        <v>0.87000000000000011</v>
      </c>
      <c r="R31" s="10">
        <f t="shared" si="0"/>
        <v>0</v>
      </c>
      <c r="S31" s="11">
        <f t="shared" si="0"/>
        <v>0</v>
      </c>
      <c r="T31" s="12">
        <f t="shared" si="1"/>
        <v>-0.14010507880910672</v>
      </c>
      <c r="U31" s="12">
        <f t="shared" si="1"/>
        <v>5.3333333333333339</v>
      </c>
      <c r="V31" s="12" t="str">
        <f t="shared" si="1"/>
        <v/>
      </c>
      <c r="W31" s="12">
        <f t="shared" si="1"/>
        <v>0.31071428571428572</v>
      </c>
      <c r="X31" s="12" t="str">
        <f t="shared" si="1"/>
        <v/>
      </c>
      <c r="Y31" s="13" t="str">
        <f t="shared" si="1"/>
        <v/>
      </c>
    </row>
    <row r="32" spans="1:25" x14ac:dyDescent="0.25">
      <c r="A32" s="5" t="s">
        <v>38</v>
      </c>
      <c r="B32" s="6">
        <v>0.26100000000000001</v>
      </c>
      <c r="C32" s="6">
        <v>0</v>
      </c>
      <c r="D32" s="6">
        <v>0</v>
      </c>
      <c r="E32" s="7">
        <v>0</v>
      </c>
      <c r="F32" s="7">
        <v>0</v>
      </c>
      <c r="G32" s="8">
        <v>0</v>
      </c>
      <c r="H32" s="6">
        <v>0.47699999999999998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0.21599999999999997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0.8275862068965516</v>
      </c>
      <c r="U32" s="12" t="str">
        <f t="shared" si="1"/>
        <v/>
      </c>
      <c r="V32" s="12" t="str">
        <f t="shared" si="1"/>
        <v/>
      </c>
      <c r="W32" s="12" t="str">
        <f t="shared" si="1"/>
        <v/>
      </c>
      <c r="X32" s="12" t="str">
        <f t="shared" si="1"/>
        <v/>
      </c>
      <c r="Y32" s="13" t="str">
        <f t="shared" si="1"/>
        <v/>
      </c>
    </row>
    <row r="33" spans="1:25" x14ac:dyDescent="0.25">
      <c r="A33" s="5" t="s">
        <v>39</v>
      </c>
      <c r="B33" s="6">
        <v>1.075</v>
      </c>
      <c r="C33" s="6">
        <v>0</v>
      </c>
      <c r="D33" s="6">
        <v>0</v>
      </c>
      <c r="E33" s="7">
        <v>3.01</v>
      </c>
      <c r="F33" s="7">
        <v>0</v>
      </c>
      <c r="G33" s="8">
        <v>0</v>
      </c>
      <c r="H33" s="6">
        <v>1.0760000000000001</v>
      </c>
      <c r="I33" s="6">
        <v>0</v>
      </c>
      <c r="J33" s="6">
        <v>0</v>
      </c>
      <c r="K33" s="7">
        <v>3.88</v>
      </c>
      <c r="L33" s="7">
        <v>0</v>
      </c>
      <c r="M33" s="8">
        <v>0</v>
      </c>
      <c r="N33" s="9">
        <f t="shared" si="0"/>
        <v>1.0000000000001119E-3</v>
      </c>
      <c r="O33" s="9">
        <f t="shared" si="0"/>
        <v>0</v>
      </c>
      <c r="P33" s="9">
        <f t="shared" si="0"/>
        <v>0</v>
      </c>
      <c r="Q33" s="10">
        <f t="shared" si="0"/>
        <v>0.87000000000000011</v>
      </c>
      <c r="R33" s="10">
        <f t="shared" si="0"/>
        <v>0</v>
      </c>
      <c r="S33" s="11">
        <f t="shared" si="0"/>
        <v>0</v>
      </c>
      <c r="T33" s="12">
        <f t="shared" si="1"/>
        <v>9.3023255813973194E-4</v>
      </c>
      <c r="U33" s="12" t="str">
        <f t="shared" si="1"/>
        <v/>
      </c>
      <c r="V33" s="12" t="str">
        <f t="shared" si="1"/>
        <v/>
      </c>
      <c r="W33" s="12">
        <f t="shared" si="1"/>
        <v>0.28903654485049834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v>1.353</v>
      </c>
      <c r="C34" s="6">
        <v>0.03</v>
      </c>
      <c r="D34" s="6">
        <v>0</v>
      </c>
      <c r="E34" s="7">
        <v>3.01</v>
      </c>
      <c r="F34" s="7">
        <v>0</v>
      </c>
      <c r="G34" s="8">
        <v>0</v>
      </c>
      <c r="H34" s="6">
        <v>1.276</v>
      </c>
      <c r="I34" s="6">
        <v>0.30399999999999999</v>
      </c>
      <c r="J34" s="6">
        <v>0</v>
      </c>
      <c r="K34" s="7">
        <v>3.88</v>
      </c>
      <c r="L34" s="7">
        <v>0</v>
      </c>
      <c r="M34" s="8">
        <v>0</v>
      </c>
      <c r="N34" s="9">
        <f t="shared" si="0"/>
        <v>-7.6999999999999957E-2</v>
      </c>
      <c r="O34" s="9">
        <f t="shared" si="0"/>
        <v>0.27400000000000002</v>
      </c>
      <c r="P34" s="9">
        <f t="shared" si="0"/>
        <v>0</v>
      </c>
      <c r="Q34" s="10">
        <f t="shared" si="0"/>
        <v>0.87000000000000011</v>
      </c>
      <c r="R34" s="10">
        <f t="shared" si="0"/>
        <v>0</v>
      </c>
      <c r="S34" s="11">
        <f t="shared" si="0"/>
        <v>0</v>
      </c>
      <c r="T34" s="12">
        <f t="shared" si="1"/>
        <v>-5.6910569105691033E-2</v>
      </c>
      <c r="U34" s="12">
        <f t="shared" si="1"/>
        <v>9.1333333333333329</v>
      </c>
      <c r="V34" s="12" t="str">
        <f t="shared" si="1"/>
        <v/>
      </c>
      <c r="W34" s="12">
        <f t="shared" si="1"/>
        <v>0.28903654485049834</v>
      </c>
      <c r="X34" s="12" t="str">
        <f t="shared" si="1"/>
        <v/>
      </c>
      <c r="Y34" s="13" t="str">
        <f t="shared" si="1"/>
        <v/>
      </c>
    </row>
    <row r="35" spans="1:25" ht="30" x14ac:dyDescent="0.25">
      <c r="A35" s="5" t="s">
        <v>41</v>
      </c>
      <c r="B35" s="6">
        <v>0.24199999999999999</v>
      </c>
      <c r="C35" s="6">
        <v>0</v>
      </c>
      <c r="D35" s="6">
        <v>0</v>
      </c>
      <c r="E35" s="7">
        <v>0</v>
      </c>
      <c r="F35" s="7">
        <v>0</v>
      </c>
      <c r="G35" s="8">
        <v>0</v>
      </c>
      <c r="H35" s="6">
        <v>0.46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0.21800000000000003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0.90082644628099184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v>1.34</v>
      </c>
      <c r="C36" s="6">
        <v>2.7E-2</v>
      </c>
      <c r="D36" s="6">
        <v>0</v>
      </c>
      <c r="E36" s="7">
        <v>21.68</v>
      </c>
      <c r="F36" s="7">
        <v>0</v>
      </c>
      <c r="G36" s="8">
        <v>0</v>
      </c>
      <c r="H36" s="6">
        <v>1.2729999999999999</v>
      </c>
      <c r="I36" s="6">
        <v>0.30099999999999999</v>
      </c>
      <c r="J36" s="6">
        <v>0</v>
      </c>
      <c r="K36" s="7">
        <v>22.55</v>
      </c>
      <c r="L36" s="7">
        <v>0</v>
      </c>
      <c r="M36" s="8">
        <v>0</v>
      </c>
      <c r="N36" s="9">
        <f t="shared" si="0"/>
        <v>-6.7000000000000171E-2</v>
      </c>
      <c r="O36" s="9">
        <f t="shared" si="0"/>
        <v>0.27399999999999997</v>
      </c>
      <c r="P36" s="9">
        <f t="shared" si="0"/>
        <v>0</v>
      </c>
      <c r="Q36" s="10">
        <f t="shared" si="0"/>
        <v>0.87000000000000099</v>
      </c>
      <c r="R36" s="10">
        <f t="shared" si="0"/>
        <v>0</v>
      </c>
      <c r="S36" s="11">
        <f t="shared" si="0"/>
        <v>0</v>
      </c>
      <c r="T36" s="12">
        <f t="shared" si="1"/>
        <v>-5.0000000000000155E-2</v>
      </c>
      <c r="U36" s="12">
        <f t="shared" si="1"/>
        <v>10.148148148148147</v>
      </c>
      <c r="V36" s="12" t="str">
        <f t="shared" si="1"/>
        <v/>
      </c>
      <c r="W36" s="12">
        <f t="shared" si="1"/>
        <v>4.0129151291512954E-2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v>8.7870000000000008</v>
      </c>
      <c r="C37" s="6">
        <v>0.127</v>
      </c>
      <c r="D37" s="6">
        <v>1.7999999999999999E-2</v>
      </c>
      <c r="E37" s="7">
        <v>8.76</v>
      </c>
      <c r="F37" s="7">
        <v>2.1800000000000002</v>
      </c>
      <c r="G37" s="8">
        <v>0.248</v>
      </c>
      <c r="H37" s="6">
        <v>6.4240000000000004</v>
      </c>
      <c r="I37" s="6">
        <v>0.39300000000000002</v>
      </c>
      <c r="J37" s="6">
        <v>0.29299999999999998</v>
      </c>
      <c r="K37" s="7">
        <v>9.64</v>
      </c>
      <c r="L37" s="7">
        <v>2.91</v>
      </c>
      <c r="M37" s="8">
        <v>0.214</v>
      </c>
      <c r="N37" s="9">
        <f t="shared" ref="N37:S68" si="2">H37-B37</f>
        <v>-2.3630000000000004</v>
      </c>
      <c r="O37" s="9">
        <f t="shared" si="2"/>
        <v>0.26600000000000001</v>
      </c>
      <c r="P37" s="9">
        <f t="shared" si="2"/>
        <v>0.27499999999999997</v>
      </c>
      <c r="Q37" s="10">
        <f t="shared" si="2"/>
        <v>0.88000000000000078</v>
      </c>
      <c r="R37" s="10">
        <f t="shared" si="2"/>
        <v>0.73</v>
      </c>
      <c r="S37" s="11">
        <f t="shared" si="2"/>
        <v>-3.4000000000000002E-2</v>
      </c>
      <c r="T37" s="12">
        <f t="shared" ref="T37:Y68" si="3">IF(B37,H37/B37-1,"")</f>
        <v>-0.26891999544782064</v>
      </c>
      <c r="U37" s="12">
        <f t="shared" si="3"/>
        <v>2.0944881889763782</v>
      </c>
      <c r="V37" s="12">
        <f t="shared" si="3"/>
        <v>15.277777777777779</v>
      </c>
      <c r="W37" s="12">
        <f t="shared" si="3"/>
        <v>0.10045662100456632</v>
      </c>
      <c r="X37" s="12">
        <f t="shared" si="3"/>
        <v>0.3348623853211008</v>
      </c>
      <c r="Y37" s="13">
        <f t="shared" si="3"/>
        <v>-0.13709677419354838</v>
      </c>
    </row>
    <row r="38" spans="1:25" x14ac:dyDescent="0.25">
      <c r="A38" s="5" t="s">
        <v>44</v>
      </c>
      <c r="B38" s="6">
        <v>1.0940000000000001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1.18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8.5999999999999854E-2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7.8610603290676373E-2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v>1.56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1.5169999999999999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2"/>
        <v>-4.3000000000000149E-2</v>
      </c>
      <c r="O39" s="9">
        <f t="shared" si="2"/>
        <v>0</v>
      </c>
      <c r="P39" s="9">
        <f t="shared" si="2"/>
        <v>0</v>
      </c>
      <c r="Q39" s="10">
        <f t="shared" si="2"/>
        <v>0</v>
      </c>
      <c r="R39" s="10">
        <f t="shared" si="2"/>
        <v>0</v>
      </c>
      <c r="S39" s="11">
        <f t="shared" si="2"/>
        <v>0</v>
      </c>
      <c r="T39" s="12">
        <f t="shared" si="3"/>
        <v>-2.7564102564102688E-2</v>
      </c>
      <c r="U39" s="12" t="str">
        <f t="shared" si="3"/>
        <v/>
      </c>
      <c r="V39" s="12" t="str">
        <f t="shared" si="3"/>
        <v/>
      </c>
      <c r="W39" s="12" t="str">
        <f t="shared" si="3"/>
        <v/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v>2.6989999999999998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2.3620000000000001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2"/>
        <v>-0.33699999999999974</v>
      </c>
      <c r="O40" s="9">
        <f t="shared" si="2"/>
        <v>0</v>
      </c>
      <c r="P40" s="9">
        <f t="shared" si="2"/>
        <v>0</v>
      </c>
      <c r="Q40" s="10">
        <f t="shared" si="2"/>
        <v>0</v>
      </c>
      <c r="R40" s="10">
        <f t="shared" si="2"/>
        <v>0</v>
      </c>
      <c r="S40" s="11">
        <f t="shared" si="2"/>
        <v>0</v>
      </c>
      <c r="T40" s="12">
        <f t="shared" si="3"/>
        <v>-0.12486105965172278</v>
      </c>
      <c r="U40" s="12" t="str">
        <f t="shared" si="3"/>
        <v/>
      </c>
      <c r="V40" s="12" t="str">
        <f t="shared" si="3"/>
        <v/>
      </c>
      <c r="W40" s="12" t="str">
        <f t="shared" si="3"/>
        <v/>
      </c>
      <c r="X40" s="12" t="str">
        <f t="shared" si="3"/>
        <v/>
      </c>
      <c r="Y40" s="13" t="str">
        <f t="shared" si="3"/>
        <v/>
      </c>
    </row>
    <row r="41" spans="1:25" x14ac:dyDescent="0.25">
      <c r="A41" s="5" t="s">
        <v>47</v>
      </c>
      <c r="B41" s="6">
        <v>0.80100000000000005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0.96899999999999997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0.16799999999999993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0.20973782771535565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v>24.338000000000001</v>
      </c>
      <c r="C42" s="6">
        <v>0.45600000000000002</v>
      </c>
      <c r="D42" s="6">
        <v>0.33100000000000002</v>
      </c>
      <c r="E42" s="7">
        <v>0</v>
      </c>
      <c r="F42" s="7">
        <v>0</v>
      </c>
      <c r="G42" s="8">
        <v>0</v>
      </c>
      <c r="H42" s="6">
        <v>18.29</v>
      </c>
      <c r="I42" s="6">
        <v>0.72399999999999998</v>
      </c>
      <c r="J42" s="6">
        <v>0.60599999999999998</v>
      </c>
      <c r="K42" s="7">
        <v>0</v>
      </c>
      <c r="L42" s="7">
        <v>0</v>
      </c>
      <c r="M42" s="8">
        <v>0</v>
      </c>
      <c r="N42" s="9">
        <f t="shared" si="2"/>
        <v>-6.0480000000000018</v>
      </c>
      <c r="O42" s="9">
        <f t="shared" si="2"/>
        <v>0.26799999999999996</v>
      </c>
      <c r="P42" s="9">
        <f t="shared" si="2"/>
        <v>0.27499999999999997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-0.24850028761607368</v>
      </c>
      <c r="U42" s="12">
        <f t="shared" si="3"/>
        <v>0.58771929824561386</v>
      </c>
      <c r="V42" s="12">
        <f t="shared" si="3"/>
        <v>0.83081570996978837</v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v>-0.90300000000000002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-0.90300000000000002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0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v>-0.90300000000000002</v>
      </c>
      <c r="C44" s="6">
        <v>0</v>
      </c>
      <c r="D44" s="6">
        <v>0</v>
      </c>
      <c r="E44" s="7">
        <v>0</v>
      </c>
      <c r="F44" s="7">
        <v>0</v>
      </c>
      <c r="G44" s="8">
        <v>0.25700000000000001</v>
      </c>
      <c r="H44" s="6">
        <v>-0.90300000000000002</v>
      </c>
      <c r="I44" s="6">
        <v>0</v>
      </c>
      <c r="J44" s="6">
        <v>0</v>
      </c>
      <c r="K44" s="7">
        <v>0</v>
      </c>
      <c r="L44" s="7">
        <v>0</v>
      </c>
      <c r="M44" s="8">
        <v>0.315</v>
      </c>
      <c r="N44" s="9">
        <f t="shared" si="2"/>
        <v>0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5.7999999999999996E-2</v>
      </c>
      <c r="T44" s="12">
        <f t="shared" si="3"/>
        <v>0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>
        <f t="shared" si="3"/>
        <v>0.22568093385214016</v>
      </c>
    </row>
    <row r="45" spans="1:25" x14ac:dyDescent="0.25">
      <c r="A45" s="5" t="s">
        <v>51</v>
      </c>
      <c r="B45" s="6">
        <v>-9.109</v>
      </c>
      <c r="C45" s="6">
        <v>-0.19700000000000001</v>
      </c>
      <c r="D45" s="6">
        <v>-2.4E-2</v>
      </c>
      <c r="E45" s="7">
        <v>0</v>
      </c>
      <c r="F45" s="7">
        <v>0</v>
      </c>
      <c r="G45" s="8">
        <v>0.25700000000000001</v>
      </c>
      <c r="H45" s="6">
        <v>-9.109</v>
      </c>
      <c r="I45" s="6">
        <v>-0.19700000000000001</v>
      </c>
      <c r="J45" s="6">
        <v>-2.4E-2</v>
      </c>
      <c r="K45" s="7">
        <v>0</v>
      </c>
      <c r="L45" s="7">
        <v>0</v>
      </c>
      <c r="M45" s="8">
        <v>0.315</v>
      </c>
      <c r="N45" s="9">
        <f t="shared" si="2"/>
        <v>0</v>
      </c>
      <c r="O45" s="9">
        <f t="shared" si="2"/>
        <v>0</v>
      </c>
      <c r="P45" s="9">
        <f t="shared" si="2"/>
        <v>0</v>
      </c>
      <c r="Q45" s="10">
        <f t="shared" si="2"/>
        <v>0</v>
      </c>
      <c r="R45" s="10">
        <f t="shared" si="2"/>
        <v>0</v>
      </c>
      <c r="S45" s="11">
        <f t="shared" si="2"/>
        <v>5.7999999999999996E-2</v>
      </c>
      <c r="T45" s="12">
        <f t="shared" si="3"/>
        <v>0</v>
      </c>
      <c r="U45" s="12">
        <f t="shared" si="3"/>
        <v>0</v>
      </c>
      <c r="V45" s="12">
        <f t="shared" si="3"/>
        <v>0</v>
      </c>
      <c r="W45" s="12" t="str">
        <f t="shared" si="3"/>
        <v/>
      </c>
      <c r="X45" s="12" t="str">
        <f t="shared" si="3"/>
        <v/>
      </c>
      <c r="Y45" s="13">
        <f t="shared" si="3"/>
        <v>0.22568093385214016</v>
      </c>
    </row>
    <row r="46" spans="1:25" x14ac:dyDescent="0.25">
      <c r="A46" s="5" t="s">
        <v>52</v>
      </c>
      <c r="B46" s="6">
        <v>1.1859999999999999</v>
      </c>
      <c r="C46" s="6">
        <v>0</v>
      </c>
      <c r="D46" s="6">
        <v>0</v>
      </c>
      <c r="E46" s="7">
        <v>1.81</v>
      </c>
      <c r="F46" s="7">
        <v>0</v>
      </c>
      <c r="G46" s="8">
        <v>0</v>
      </c>
      <c r="H46" s="6">
        <v>1.06</v>
      </c>
      <c r="I46" s="6">
        <v>0</v>
      </c>
      <c r="J46" s="6">
        <v>0</v>
      </c>
      <c r="K46" s="7">
        <v>2.37</v>
      </c>
      <c r="L46" s="7">
        <v>0</v>
      </c>
      <c r="M46" s="8">
        <v>0</v>
      </c>
      <c r="N46" s="9">
        <f t="shared" si="2"/>
        <v>-0.12599999999999989</v>
      </c>
      <c r="O46" s="9">
        <f t="shared" si="2"/>
        <v>0</v>
      </c>
      <c r="P46" s="9">
        <f t="shared" si="2"/>
        <v>0</v>
      </c>
      <c r="Q46" s="10">
        <f t="shared" si="2"/>
        <v>0.56000000000000005</v>
      </c>
      <c r="R46" s="10">
        <f t="shared" si="2"/>
        <v>0</v>
      </c>
      <c r="S46" s="11">
        <f t="shared" si="2"/>
        <v>0</v>
      </c>
      <c r="T46" s="12">
        <f t="shared" si="3"/>
        <v>-0.10623946037099485</v>
      </c>
      <c r="U46" s="12" t="str">
        <f t="shared" si="3"/>
        <v/>
      </c>
      <c r="V46" s="12" t="str">
        <f t="shared" si="3"/>
        <v/>
      </c>
      <c r="W46" s="12">
        <f t="shared" si="3"/>
        <v>0.30939226519337026</v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v>1.474</v>
      </c>
      <c r="C47" s="6">
        <v>3.3000000000000002E-2</v>
      </c>
      <c r="D47" s="6">
        <v>0</v>
      </c>
      <c r="E47" s="7">
        <v>1.81</v>
      </c>
      <c r="F47" s="7">
        <v>0</v>
      </c>
      <c r="G47" s="8">
        <v>0</v>
      </c>
      <c r="H47" s="6">
        <v>1.268</v>
      </c>
      <c r="I47" s="6">
        <v>0.20899999999999999</v>
      </c>
      <c r="J47" s="6">
        <v>0</v>
      </c>
      <c r="K47" s="7">
        <v>2.37</v>
      </c>
      <c r="L47" s="7">
        <v>0</v>
      </c>
      <c r="M47" s="8">
        <v>0</v>
      </c>
      <c r="N47" s="9">
        <f t="shared" si="2"/>
        <v>-0.20599999999999996</v>
      </c>
      <c r="O47" s="9">
        <f t="shared" si="2"/>
        <v>0.17599999999999999</v>
      </c>
      <c r="P47" s="9">
        <f t="shared" si="2"/>
        <v>0</v>
      </c>
      <c r="Q47" s="10">
        <f t="shared" si="2"/>
        <v>0.56000000000000005</v>
      </c>
      <c r="R47" s="10">
        <f t="shared" si="2"/>
        <v>0</v>
      </c>
      <c r="S47" s="11">
        <f t="shared" si="2"/>
        <v>0</v>
      </c>
      <c r="T47" s="12">
        <f t="shared" si="3"/>
        <v>-0.13975576662143829</v>
      </c>
      <c r="U47" s="12">
        <f t="shared" si="3"/>
        <v>5.333333333333333</v>
      </c>
      <c r="V47" s="12" t="str">
        <f t="shared" si="3"/>
        <v/>
      </c>
      <c r="W47" s="12">
        <f t="shared" si="3"/>
        <v>0.30939226519337026</v>
      </c>
      <c r="X47" s="12" t="str">
        <f t="shared" si="3"/>
        <v/>
      </c>
      <c r="Y47" s="13" t="str">
        <f t="shared" si="3"/>
        <v/>
      </c>
    </row>
    <row r="48" spans="1:25" x14ac:dyDescent="0.25">
      <c r="A48" s="5" t="s">
        <v>54</v>
      </c>
      <c r="B48" s="6">
        <v>0.16900000000000001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0.308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2"/>
        <v>0.13899999999999998</v>
      </c>
      <c r="O48" s="9">
        <f t="shared" si="2"/>
        <v>0</v>
      </c>
      <c r="P48" s="9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12">
        <f t="shared" si="3"/>
        <v>0.82248520710059148</v>
      </c>
      <c r="U48" s="12" t="str">
        <f t="shared" si="3"/>
        <v/>
      </c>
      <c r="V48" s="12" t="str">
        <f t="shared" si="3"/>
        <v/>
      </c>
      <c r="W48" s="12" t="str">
        <f t="shared" si="3"/>
        <v/>
      </c>
      <c r="X48" s="12" t="str">
        <f t="shared" si="3"/>
        <v/>
      </c>
      <c r="Y48" s="13" t="str">
        <f t="shared" si="3"/>
        <v/>
      </c>
    </row>
    <row r="49" spans="1:25" x14ac:dyDescent="0.25">
      <c r="A49" s="5" t="s">
        <v>55</v>
      </c>
      <c r="B49" s="6">
        <v>0.69399999999999995</v>
      </c>
      <c r="C49" s="6">
        <v>0</v>
      </c>
      <c r="D49" s="6">
        <v>0</v>
      </c>
      <c r="E49" s="7">
        <v>1.94</v>
      </c>
      <c r="F49" s="7">
        <v>0</v>
      </c>
      <c r="G49" s="8">
        <v>0</v>
      </c>
      <c r="H49" s="6">
        <v>0.69499999999999995</v>
      </c>
      <c r="I49" s="6">
        <v>0</v>
      </c>
      <c r="J49" s="6">
        <v>0</v>
      </c>
      <c r="K49" s="7">
        <v>2.5099999999999998</v>
      </c>
      <c r="L49" s="7">
        <v>0</v>
      </c>
      <c r="M49" s="8">
        <v>0</v>
      </c>
      <c r="N49" s="9">
        <f t="shared" si="2"/>
        <v>1.0000000000000009E-3</v>
      </c>
      <c r="O49" s="9">
        <f t="shared" si="2"/>
        <v>0</v>
      </c>
      <c r="P49" s="9">
        <f t="shared" si="2"/>
        <v>0</v>
      </c>
      <c r="Q49" s="10">
        <f t="shared" si="2"/>
        <v>0.56999999999999984</v>
      </c>
      <c r="R49" s="10">
        <f t="shared" si="2"/>
        <v>0</v>
      </c>
      <c r="S49" s="11">
        <f t="shared" si="2"/>
        <v>0</v>
      </c>
      <c r="T49" s="12">
        <f t="shared" si="3"/>
        <v>1.4409221902016434E-3</v>
      </c>
      <c r="U49" s="12" t="str">
        <f t="shared" si="3"/>
        <v/>
      </c>
      <c r="V49" s="12" t="str">
        <f t="shared" si="3"/>
        <v/>
      </c>
      <c r="W49" s="12">
        <f t="shared" si="3"/>
        <v>0.29381443298969057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v>0.873</v>
      </c>
      <c r="C50" s="6">
        <v>1.9E-2</v>
      </c>
      <c r="D50" s="6">
        <v>0</v>
      </c>
      <c r="E50" s="7">
        <v>1.94</v>
      </c>
      <c r="F50" s="7">
        <v>0</v>
      </c>
      <c r="G50" s="8">
        <v>0</v>
      </c>
      <c r="H50" s="6">
        <v>0.82299999999999995</v>
      </c>
      <c r="I50" s="6">
        <v>0.19600000000000001</v>
      </c>
      <c r="J50" s="6">
        <v>0</v>
      </c>
      <c r="K50" s="7">
        <v>2.5099999999999998</v>
      </c>
      <c r="L50" s="7">
        <v>0</v>
      </c>
      <c r="M50" s="8">
        <v>0</v>
      </c>
      <c r="N50" s="9">
        <f t="shared" si="2"/>
        <v>-5.0000000000000044E-2</v>
      </c>
      <c r="O50" s="9">
        <f t="shared" si="2"/>
        <v>0.17700000000000002</v>
      </c>
      <c r="P50" s="9">
        <f t="shared" si="2"/>
        <v>0</v>
      </c>
      <c r="Q50" s="10">
        <f t="shared" si="2"/>
        <v>0.56999999999999984</v>
      </c>
      <c r="R50" s="10">
        <f t="shared" si="2"/>
        <v>0</v>
      </c>
      <c r="S50" s="11">
        <f t="shared" si="2"/>
        <v>0</v>
      </c>
      <c r="T50" s="12">
        <f t="shared" si="3"/>
        <v>-5.7273768613974818E-2</v>
      </c>
      <c r="U50" s="12">
        <f t="shared" si="3"/>
        <v>9.3157894736842106</v>
      </c>
      <c r="V50" s="12" t="str">
        <f t="shared" si="3"/>
        <v/>
      </c>
      <c r="W50" s="12">
        <f t="shared" si="3"/>
        <v>0.29381443298969057</v>
      </c>
      <c r="X50" s="12" t="str">
        <f t="shared" si="3"/>
        <v/>
      </c>
      <c r="Y50" s="13" t="str">
        <f t="shared" si="3"/>
        <v/>
      </c>
    </row>
    <row r="51" spans="1:25" ht="30" x14ac:dyDescent="0.25">
      <c r="A51" s="5" t="s">
        <v>57</v>
      </c>
      <c r="B51" s="6">
        <v>0.156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0.29699999999999999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0.14099999999999999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0.90384615384615374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v>0.86499999999999999</v>
      </c>
      <c r="C52" s="6">
        <v>1.7000000000000001E-2</v>
      </c>
      <c r="D52" s="6">
        <v>0</v>
      </c>
      <c r="E52" s="7">
        <v>13.99</v>
      </c>
      <c r="F52" s="7">
        <v>0</v>
      </c>
      <c r="G52" s="8">
        <v>0</v>
      </c>
      <c r="H52" s="6">
        <v>0.82099999999999995</v>
      </c>
      <c r="I52" s="6">
        <v>0.19400000000000001</v>
      </c>
      <c r="J52" s="6">
        <v>0</v>
      </c>
      <c r="K52" s="7">
        <v>14.55</v>
      </c>
      <c r="L52" s="7">
        <v>0</v>
      </c>
      <c r="M52" s="8">
        <v>0</v>
      </c>
      <c r="N52" s="9">
        <f t="shared" si="2"/>
        <v>-4.4000000000000039E-2</v>
      </c>
      <c r="O52" s="9">
        <f t="shared" si="2"/>
        <v>0.17699999999999999</v>
      </c>
      <c r="P52" s="9">
        <f t="shared" si="2"/>
        <v>0</v>
      </c>
      <c r="Q52" s="10">
        <f t="shared" si="2"/>
        <v>0.5600000000000005</v>
      </c>
      <c r="R52" s="10">
        <f t="shared" si="2"/>
        <v>0</v>
      </c>
      <c r="S52" s="11">
        <f t="shared" si="2"/>
        <v>0</v>
      </c>
      <c r="T52" s="12">
        <f t="shared" si="3"/>
        <v>-5.0867052023121473E-2</v>
      </c>
      <c r="U52" s="12">
        <f t="shared" si="3"/>
        <v>10.411764705882353</v>
      </c>
      <c r="V52" s="12" t="str">
        <f t="shared" si="3"/>
        <v/>
      </c>
      <c r="W52" s="12">
        <f t="shared" si="3"/>
        <v>4.0028591851322348E-2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v>5.6710000000000003</v>
      </c>
      <c r="C53" s="6">
        <v>8.2000000000000003E-2</v>
      </c>
      <c r="D53" s="6">
        <v>1.2E-2</v>
      </c>
      <c r="E53" s="7">
        <v>5.65</v>
      </c>
      <c r="F53" s="7">
        <v>1.41</v>
      </c>
      <c r="G53" s="8">
        <v>0.16</v>
      </c>
      <c r="H53" s="6">
        <v>4.1459999999999999</v>
      </c>
      <c r="I53" s="6">
        <v>0.254</v>
      </c>
      <c r="J53" s="6">
        <v>0.189</v>
      </c>
      <c r="K53" s="7">
        <v>6.22</v>
      </c>
      <c r="L53" s="7">
        <v>1.88</v>
      </c>
      <c r="M53" s="8">
        <v>0.13800000000000001</v>
      </c>
      <c r="N53" s="9">
        <f t="shared" si="2"/>
        <v>-1.5250000000000004</v>
      </c>
      <c r="O53" s="9">
        <f t="shared" si="2"/>
        <v>0.17199999999999999</v>
      </c>
      <c r="P53" s="9">
        <f t="shared" si="2"/>
        <v>0.17699999999999999</v>
      </c>
      <c r="Q53" s="10">
        <f t="shared" si="2"/>
        <v>0.5699999999999994</v>
      </c>
      <c r="R53" s="10">
        <f t="shared" si="2"/>
        <v>0.47</v>
      </c>
      <c r="S53" s="11">
        <f t="shared" si="2"/>
        <v>-2.1999999999999992E-2</v>
      </c>
      <c r="T53" s="12">
        <f t="shared" si="3"/>
        <v>-0.26891200846411578</v>
      </c>
      <c r="U53" s="12">
        <f t="shared" si="3"/>
        <v>2.0975609756097562</v>
      </c>
      <c r="V53" s="12">
        <f t="shared" si="3"/>
        <v>14.75</v>
      </c>
      <c r="W53" s="12">
        <f t="shared" si="3"/>
        <v>0.10088495575221224</v>
      </c>
      <c r="X53" s="12">
        <f t="shared" si="3"/>
        <v>0.33333333333333326</v>
      </c>
      <c r="Y53" s="13">
        <f t="shared" si="3"/>
        <v>-0.13749999999999996</v>
      </c>
    </row>
    <row r="54" spans="1:25" x14ac:dyDescent="0.25">
      <c r="A54" s="5" t="s">
        <v>60</v>
      </c>
      <c r="B54" s="6">
        <v>7.8339999999999996</v>
      </c>
      <c r="C54" s="6">
        <v>7.5999999999999998E-2</v>
      </c>
      <c r="D54" s="6">
        <v>1.4E-2</v>
      </c>
      <c r="E54" s="7">
        <v>5.69</v>
      </c>
      <c r="F54" s="7">
        <v>3.6</v>
      </c>
      <c r="G54" s="8">
        <v>0.19800000000000001</v>
      </c>
      <c r="H54" s="6">
        <v>5.327</v>
      </c>
      <c r="I54" s="6">
        <v>0.32700000000000001</v>
      </c>
      <c r="J54" s="6">
        <v>0.27300000000000002</v>
      </c>
      <c r="K54" s="7">
        <v>6.51</v>
      </c>
      <c r="L54" s="7">
        <v>4.28</v>
      </c>
      <c r="M54" s="8">
        <v>0.16800000000000001</v>
      </c>
      <c r="N54" s="9">
        <f t="shared" si="2"/>
        <v>-2.5069999999999997</v>
      </c>
      <c r="O54" s="9">
        <f t="shared" si="2"/>
        <v>0.251</v>
      </c>
      <c r="P54" s="9">
        <f t="shared" si="2"/>
        <v>0.25900000000000001</v>
      </c>
      <c r="Q54" s="10">
        <f t="shared" si="2"/>
        <v>0.8199999999999994</v>
      </c>
      <c r="R54" s="10">
        <f t="shared" si="2"/>
        <v>0.68000000000000016</v>
      </c>
      <c r="S54" s="11">
        <f t="shared" si="2"/>
        <v>-0.03</v>
      </c>
      <c r="T54" s="12">
        <f t="shared" si="3"/>
        <v>-0.32001531784528969</v>
      </c>
      <c r="U54" s="12">
        <f t="shared" si="3"/>
        <v>3.302631578947369</v>
      </c>
      <c r="V54" s="12">
        <f t="shared" si="3"/>
        <v>18.5</v>
      </c>
      <c r="W54" s="12">
        <f t="shared" si="3"/>
        <v>0.14411247803163429</v>
      </c>
      <c r="X54" s="12">
        <f t="shared" si="3"/>
        <v>0.18888888888888888</v>
      </c>
      <c r="Y54" s="13">
        <f t="shared" si="3"/>
        <v>-0.15151515151515149</v>
      </c>
    </row>
    <row r="55" spans="1:25" x14ac:dyDescent="0.25">
      <c r="A55" s="5" t="s">
        <v>61</v>
      </c>
      <c r="B55" s="6">
        <v>6.2859999999999996</v>
      </c>
      <c r="C55" s="6">
        <v>4.8000000000000001E-2</v>
      </c>
      <c r="D55" s="6">
        <v>0.01</v>
      </c>
      <c r="E55" s="7">
        <v>49.69</v>
      </c>
      <c r="F55" s="7">
        <v>2.91</v>
      </c>
      <c r="G55" s="8">
        <v>0.16800000000000001</v>
      </c>
      <c r="H55" s="6">
        <v>4.085</v>
      </c>
      <c r="I55" s="6">
        <v>0.33</v>
      </c>
      <c r="J55" s="6">
        <v>0.3</v>
      </c>
      <c r="K55" s="7">
        <v>50.61</v>
      </c>
      <c r="L55" s="7">
        <v>3.67</v>
      </c>
      <c r="M55" s="8">
        <v>0.14499999999999999</v>
      </c>
      <c r="N55" s="9">
        <f t="shared" si="2"/>
        <v>-2.2009999999999996</v>
      </c>
      <c r="O55" s="9">
        <f t="shared" si="2"/>
        <v>0.28200000000000003</v>
      </c>
      <c r="P55" s="9">
        <f t="shared" si="2"/>
        <v>0.28999999999999998</v>
      </c>
      <c r="Q55" s="10">
        <f t="shared" si="2"/>
        <v>0.92000000000000171</v>
      </c>
      <c r="R55" s="10">
        <f t="shared" si="2"/>
        <v>0.75999999999999979</v>
      </c>
      <c r="S55" s="11">
        <f t="shared" si="2"/>
        <v>-2.300000000000002E-2</v>
      </c>
      <c r="T55" s="12">
        <f t="shared" si="3"/>
        <v>-0.35014317531021311</v>
      </c>
      <c r="U55" s="12">
        <f t="shared" si="3"/>
        <v>5.875</v>
      </c>
      <c r="V55" s="12">
        <f t="shared" si="3"/>
        <v>29</v>
      </c>
      <c r="W55" s="12">
        <f t="shared" si="3"/>
        <v>1.851479170859327E-2</v>
      </c>
      <c r="X55" s="12">
        <f t="shared" si="3"/>
        <v>0.26116838487972505</v>
      </c>
      <c r="Y55" s="13">
        <f t="shared" si="3"/>
        <v>-0.13690476190476197</v>
      </c>
    </row>
    <row r="56" spans="1:25" x14ac:dyDescent="0.25">
      <c r="A56" s="5" t="s">
        <v>62</v>
      </c>
      <c r="B56" s="6">
        <v>0.70599999999999996</v>
      </c>
      <c r="C56" s="6">
        <v>0</v>
      </c>
      <c r="D56" s="6">
        <v>0</v>
      </c>
      <c r="E56" s="7">
        <v>0</v>
      </c>
      <c r="F56" s="7">
        <v>0</v>
      </c>
      <c r="G56" s="8">
        <v>0</v>
      </c>
      <c r="H56" s="6">
        <v>0.76200000000000001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2"/>
        <v>5.600000000000005E-2</v>
      </c>
      <c r="O56" s="9">
        <f t="shared" si="2"/>
        <v>0</v>
      </c>
      <c r="P56" s="9">
        <f t="shared" si="2"/>
        <v>0</v>
      </c>
      <c r="Q56" s="10">
        <f t="shared" si="2"/>
        <v>0</v>
      </c>
      <c r="R56" s="10">
        <f t="shared" si="2"/>
        <v>0</v>
      </c>
      <c r="S56" s="11">
        <f t="shared" si="2"/>
        <v>0</v>
      </c>
      <c r="T56" s="12">
        <f t="shared" si="3"/>
        <v>7.932011331444766E-2</v>
      </c>
      <c r="U56" s="12" t="str">
        <f t="shared" si="3"/>
        <v/>
      </c>
      <c r="V56" s="12" t="str">
        <f t="shared" si="3"/>
        <v/>
      </c>
      <c r="W56" s="12" t="str">
        <f t="shared" si="3"/>
        <v/>
      </c>
      <c r="X56" s="12" t="str">
        <f t="shared" si="3"/>
        <v/>
      </c>
      <c r="Y56" s="13" t="str">
        <f t="shared" si="3"/>
        <v/>
      </c>
    </row>
    <row r="57" spans="1:25" x14ac:dyDescent="0.25">
      <c r="A57" s="5" t="s">
        <v>63</v>
      </c>
      <c r="B57" s="6">
        <v>1.0069999999999999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0.97899999999999998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2"/>
        <v>-2.7999999999999914E-2</v>
      </c>
      <c r="O57" s="9">
        <f t="shared" si="2"/>
        <v>0</v>
      </c>
      <c r="P57" s="9">
        <f t="shared" si="2"/>
        <v>0</v>
      </c>
      <c r="Q57" s="10">
        <f t="shared" si="2"/>
        <v>0</v>
      </c>
      <c r="R57" s="10">
        <f t="shared" si="2"/>
        <v>0</v>
      </c>
      <c r="S57" s="11">
        <f t="shared" si="2"/>
        <v>0</v>
      </c>
      <c r="T57" s="12">
        <f t="shared" si="3"/>
        <v>-2.7805362462760552E-2</v>
      </c>
      <c r="U57" s="12" t="str">
        <f t="shared" si="3"/>
        <v/>
      </c>
      <c r="V57" s="12" t="str">
        <f t="shared" si="3"/>
        <v/>
      </c>
      <c r="W57" s="12" t="str">
        <f t="shared" si="3"/>
        <v/>
      </c>
      <c r="X57" s="12" t="str">
        <f t="shared" si="3"/>
        <v/>
      </c>
      <c r="Y57" s="13" t="str">
        <f t="shared" si="3"/>
        <v/>
      </c>
    </row>
    <row r="58" spans="1:25" x14ac:dyDescent="0.25">
      <c r="A58" s="5" t="s">
        <v>64</v>
      </c>
      <c r="B58" s="6">
        <v>1.742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1.524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2"/>
        <v>-0.21799999999999997</v>
      </c>
      <c r="O58" s="9">
        <f t="shared" si="2"/>
        <v>0</v>
      </c>
      <c r="P58" s="9">
        <f t="shared" si="2"/>
        <v>0</v>
      </c>
      <c r="Q58" s="10">
        <f t="shared" si="2"/>
        <v>0</v>
      </c>
      <c r="R58" s="10">
        <f t="shared" si="2"/>
        <v>0</v>
      </c>
      <c r="S58" s="11">
        <f t="shared" si="2"/>
        <v>0</v>
      </c>
      <c r="T58" s="12">
        <f t="shared" si="3"/>
        <v>-0.12514351320321471</v>
      </c>
      <c r="U58" s="12" t="str">
        <f t="shared" si="3"/>
        <v/>
      </c>
      <c r="V58" s="12" t="str">
        <f t="shared" si="3"/>
        <v/>
      </c>
      <c r="W58" s="12" t="str">
        <f t="shared" si="3"/>
        <v/>
      </c>
      <c r="X58" s="12" t="str">
        <f t="shared" si="3"/>
        <v/>
      </c>
      <c r="Y58" s="13" t="str">
        <f t="shared" si="3"/>
        <v/>
      </c>
    </row>
    <row r="59" spans="1:25" x14ac:dyDescent="0.25">
      <c r="A59" s="5" t="s">
        <v>65</v>
      </c>
      <c r="B59" s="6">
        <v>0.51700000000000002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0.626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0.10899999999999999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0.21083172147001927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v>15.707000000000001</v>
      </c>
      <c r="C60" s="6">
        <v>0.29399999999999998</v>
      </c>
      <c r="D60" s="6">
        <v>0.214</v>
      </c>
      <c r="E60" s="7">
        <v>0</v>
      </c>
      <c r="F60" s="7">
        <v>0</v>
      </c>
      <c r="G60" s="8">
        <v>0</v>
      </c>
      <c r="H60" s="6">
        <v>11.804</v>
      </c>
      <c r="I60" s="6">
        <v>0.46700000000000003</v>
      </c>
      <c r="J60" s="6">
        <v>0.39100000000000001</v>
      </c>
      <c r="K60" s="7">
        <v>0</v>
      </c>
      <c r="L60" s="7">
        <v>0</v>
      </c>
      <c r="M60" s="8">
        <v>0</v>
      </c>
      <c r="N60" s="9">
        <f t="shared" si="2"/>
        <v>-3.9030000000000005</v>
      </c>
      <c r="O60" s="9">
        <f t="shared" si="2"/>
        <v>0.17300000000000004</v>
      </c>
      <c r="P60" s="9">
        <f t="shared" si="2"/>
        <v>0.17700000000000002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-0.24848793531546443</v>
      </c>
      <c r="U60" s="12">
        <f t="shared" si="3"/>
        <v>0.58843537414965996</v>
      </c>
      <c r="V60" s="12">
        <f t="shared" si="3"/>
        <v>0.8271028037383179</v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v>-0.90300000000000002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-0.90300000000000002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0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0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v>-0.81100000000000005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-0.81100000000000005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0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0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v>-0.90300000000000002</v>
      </c>
      <c r="C63" s="6">
        <v>0</v>
      </c>
      <c r="D63" s="6">
        <v>0</v>
      </c>
      <c r="E63" s="7">
        <v>0</v>
      </c>
      <c r="F63" s="7">
        <v>0</v>
      </c>
      <c r="G63" s="8">
        <v>0.25700000000000001</v>
      </c>
      <c r="H63" s="6">
        <v>-0.90300000000000002</v>
      </c>
      <c r="I63" s="6">
        <v>0</v>
      </c>
      <c r="J63" s="6">
        <v>0</v>
      </c>
      <c r="K63" s="7">
        <v>0</v>
      </c>
      <c r="L63" s="7">
        <v>0</v>
      </c>
      <c r="M63" s="8">
        <v>0.315</v>
      </c>
      <c r="N63" s="9">
        <f t="shared" si="2"/>
        <v>0</v>
      </c>
      <c r="O63" s="9">
        <f t="shared" si="2"/>
        <v>0</v>
      </c>
      <c r="P63" s="9">
        <f t="shared" si="2"/>
        <v>0</v>
      </c>
      <c r="Q63" s="10">
        <f t="shared" si="2"/>
        <v>0</v>
      </c>
      <c r="R63" s="10">
        <f t="shared" si="2"/>
        <v>0</v>
      </c>
      <c r="S63" s="11">
        <f t="shared" si="2"/>
        <v>5.7999999999999996E-2</v>
      </c>
      <c r="T63" s="12">
        <f t="shared" si="3"/>
        <v>0</v>
      </c>
      <c r="U63" s="12" t="str">
        <f t="shared" si="3"/>
        <v/>
      </c>
      <c r="V63" s="12" t="str">
        <f t="shared" si="3"/>
        <v/>
      </c>
      <c r="W63" s="12" t="str">
        <f t="shared" si="3"/>
        <v/>
      </c>
      <c r="X63" s="12" t="str">
        <f t="shared" si="3"/>
        <v/>
      </c>
      <c r="Y63" s="13">
        <f t="shared" si="3"/>
        <v>0.22568093385214016</v>
      </c>
    </row>
    <row r="64" spans="1:25" x14ac:dyDescent="0.25">
      <c r="A64" s="5" t="s">
        <v>70</v>
      </c>
      <c r="B64" s="6">
        <v>-9.109</v>
      </c>
      <c r="C64" s="6">
        <v>-0.19700000000000001</v>
      </c>
      <c r="D64" s="6">
        <v>-2.4E-2</v>
      </c>
      <c r="E64" s="7">
        <v>0</v>
      </c>
      <c r="F64" s="7">
        <v>0</v>
      </c>
      <c r="G64" s="8">
        <v>0.25700000000000001</v>
      </c>
      <c r="H64" s="6">
        <v>-9.109</v>
      </c>
      <c r="I64" s="6">
        <v>-0.19700000000000001</v>
      </c>
      <c r="J64" s="6">
        <v>-2.4E-2</v>
      </c>
      <c r="K64" s="7">
        <v>0</v>
      </c>
      <c r="L64" s="7">
        <v>0</v>
      </c>
      <c r="M64" s="8">
        <v>0.315</v>
      </c>
      <c r="N64" s="9">
        <f t="shared" si="2"/>
        <v>0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5.7999999999999996E-2</v>
      </c>
      <c r="T64" s="12">
        <f t="shared" si="3"/>
        <v>0</v>
      </c>
      <c r="U64" s="12">
        <f t="shared" si="3"/>
        <v>0</v>
      </c>
      <c r="V64" s="12">
        <f t="shared" si="3"/>
        <v>0</v>
      </c>
      <c r="W64" s="12" t="str">
        <f t="shared" si="3"/>
        <v/>
      </c>
      <c r="X64" s="12" t="str">
        <f t="shared" si="3"/>
        <v/>
      </c>
      <c r="Y64" s="13">
        <f t="shared" si="3"/>
        <v>0.22568093385214016</v>
      </c>
    </row>
    <row r="65" spans="1:25" x14ac:dyDescent="0.25">
      <c r="A65" s="5" t="s">
        <v>71</v>
      </c>
      <c r="B65" s="6">
        <v>-0.81100000000000005</v>
      </c>
      <c r="C65" s="6">
        <v>0</v>
      </c>
      <c r="D65" s="6">
        <v>0</v>
      </c>
      <c r="E65" s="7">
        <v>0</v>
      </c>
      <c r="F65" s="7">
        <v>0</v>
      </c>
      <c r="G65" s="8">
        <v>0.23899999999999999</v>
      </c>
      <c r="H65" s="6">
        <v>-0.81100000000000005</v>
      </c>
      <c r="I65" s="6">
        <v>0</v>
      </c>
      <c r="J65" s="6">
        <v>0</v>
      </c>
      <c r="K65" s="7">
        <v>0</v>
      </c>
      <c r="L65" s="7">
        <v>0</v>
      </c>
      <c r="M65" s="8">
        <v>0.29699999999999999</v>
      </c>
      <c r="N65" s="9">
        <f t="shared" si="2"/>
        <v>0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5.7999999999999996E-2</v>
      </c>
      <c r="T65" s="12">
        <f t="shared" si="3"/>
        <v>0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>
        <f t="shared" si="3"/>
        <v>0.2426778242677825</v>
      </c>
    </row>
    <row r="66" spans="1:25" x14ac:dyDescent="0.25">
      <c r="A66" s="5" t="s">
        <v>72</v>
      </c>
      <c r="B66" s="6">
        <v>-8.2390000000000008</v>
      </c>
      <c r="C66" s="6">
        <v>-0.16400000000000001</v>
      </c>
      <c r="D66" s="6">
        <v>-2.1000000000000001E-2</v>
      </c>
      <c r="E66" s="7">
        <v>0</v>
      </c>
      <c r="F66" s="7">
        <v>0</v>
      </c>
      <c r="G66" s="8">
        <v>0.23899999999999999</v>
      </c>
      <c r="H66" s="6">
        <v>-8.2390000000000008</v>
      </c>
      <c r="I66" s="6">
        <v>-0.16400000000000001</v>
      </c>
      <c r="J66" s="6">
        <v>-2.1000000000000001E-2</v>
      </c>
      <c r="K66" s="7">
        <v>0</v>
      </c>
      <c r="L66" s="7">
        <v>0</v>
      </c>
      <c r="M66" s="8">
        <v>0.29699999999999999</v>
      </c>
      <c r="N66" s="9">
        <f t="shared" si="2"/>
        <v>0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5.7999999999999996E-2</v>
      </c>
      <c r="T66" s="12">
        <f t="shared" si="3"/>
        <v>0</v>
      </c>
      <c r="U66" s="12">
        <f t="shared" si="3"/>
        <v>0</v>
      </c>
      <c r="V66" s="12">
        <f t="shared" si="3"/>
        <v>0</v>
      </c>
      <c r="W66" s="12" t="str">
        <f t="shared" si="3"/>
        <v/>
      </c>
      <c r="X66" s="12" t="str">
        <f t="shared" si="3"/>
        <v/>
      </c>
      <c r="Y66" s="13">
        <f t="shared" si="3"/>
        <v>0.2426778242677825</v>
      </c>
    </row>
    <row r="67" spans="1:25" x14ac:dyDescent="0.25">
      <c r="A67" s="5" t="s">
        <v>73</v>
      </c>
      <c r="B67" s="6">
        <v>-0.54200000000000004</v>
      </c>
      <c r="C67" s="6">
        <v>0</v>
      </c>
      <c r="D67" s="6">
        <v>0</v>
      </c>
      <c r="E67" s="7">
        <v>0</v>
      </c>
      <c r="F67" s="7">
        <v>0</v>
      </c>
      <c r="G67" s="8">
        <v>0.188</v>
      </c>
      <c r="H67" s="6">
        <v>-0.54200000000000004</v>
      </c>
      <c r="I67" s="6">
        <v>0</v>
      </c>
      <c r="J67" s="6">
        <v>0</v>
      </c>
      <c r="K67" s="7">
        <v>0</v>
      </c>
      <c r="L67" s="7">
        <v>0</v>
      </c>
      <c r="M67" s="8">
        <v>0.246</v>
      </c>
      <c r="N67" s="9">
        <f t="shared" si="2"/>
        <v>0</v>
      </c>
      <c r="O67" s="9">
        <f t="shared" si="2"/>
        <v>0</v>
      </c>
      <c r="P67" s="9">
        <f t="shared" si="2"/>
        <v>0</v>
      </c>
      <c r="Q67" s="10">
        <f t="shared" si="2"/>
        <v>0</v>
      </c>
      <c r="R67" s="10">
        <f t="shared" si="2"/>
        <v>0</v>
      </c>
      <c r="S67" s="11">
        <f t="shared" si="2"/>
        <v>5.7999999999999996E-2</v>
      </c>
      <c r="T67" s="12">
        <f t="shared" si="3"/>
        <v>0</v>
      </c>
      <c r="U67" s="12" t="str">
        <f t="shared" si="3"/>
        <v/>
      </c>
      <c r="V67" s="12" t="str">
        <f t="shared" si="3"/>
        <v/>
      </c>
      <c r="W67" s="12" t="str">
        <f t="shared" si="3"/>
        <v/>
      </c>
      <c r="X67" s="12" t="str">
        <f t="shared" si="3"/>
        <v/>
      </c>
      <c r="Y67" s="13">
        <f t="shared" si="3"/>
        <v>0.3085106382978724</v>
      </c>
    </row>
    <row r="68" spans="1:25" x14ac:dyDescent="0.25">
      <c r="A68" s="5" t="s">
        <v>74</v>
      </c>
      <c r="B68" s="6">
        <v>-5.7060000000000004</v>
      </c>
      <c r="C68" s="6">
        <v>-6.7000000000000004E-2</v>
      </c>
      <c r="D68" s="6">
        <v>-1.2E-2</v>
      </c>
      <c r="E68" s="7">
        <v>0</v>
      </c>
      <c r="F68" s="7">
        <v>0</v>
      </c>
      <c r="G68" s="8">
        <v>0.188</v>
      </c>
      <c r="H68" s="6">
        <v>-5.7060000000000004</v>
      </c>
      <c r="I68" s="6">
        <v>-6.7000000000000004E-2</v>
      </c>
      <c r="J68" s="6">
        <v>-1.2E-2</v>
      </c>
      <c r="K68" s="7">
        <v>0</v>
      </c>
      <c r="L68" s="7">
        <v>0</v>
      </c>
      <c r="M68" s="8">
        <v>0.246</v>
      </c>
      <c r="N68" s="9">
        <f t="shared" si="2"/>
        <v>0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5.7999999999999996E-2</v>
      </c>
      <c r="T68" s="12">
        <f t="shared" si="3"/>
        <v>0</v>
      </c>
      <c r="U68" s="12">
        <f t="shared" si="3"/>
        <v>0</v>
      </c>
      <c r="V68" s="12">
        <f t="shared" si="3"/>
        <v>0</v>
      </c>
      <c r="W68" s="12" t="str">
        <f t="shared" si="3"/>
        <v/>
      </c>
      <c r="X68" s="12" t="str">
        <f t="shared" si="3"/>
        <v/>
      </c>
      <c r="Y68" s="13">
        <f t="shared" si="3"/>
        <v>0.3085106382978724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workbookViewId="0">
      <pane xSplit="1" ySplit="4" topLeftCell="M5" activePane="bottomRight" state="frozen"/>
      <selection pane="topRight" activeCell="B1" sqref="B1"/>
      <selection pane="bottomLeft" activeCell="A5" sqref="A5"/>
      <selection pane="bottomRight" activeCell="Q62" sqref="Q62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78</v>
      </c>
    </row>
    <row r="3" spans="1:25" ht="19.5" x14ac:dyDescent="0.3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60" x14ac:dyDescent="0.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 x14ac:dyDescent="0.25">
      <c r="A5" s="5" t="s">
        <v>11</v>
      </c>
      <c r="B5" s="6">
        <f>VLOOKUP($A5,[1]Tariffs!$A$15:$I$81,4,0)</f>
        <v>4.1139999999999999</v>
      </c>
      <c r="C5" s="6">
        <f>VLOOKUP($A5,[1]Tariffs!$A$15:$I$81,5,0)</f>
        <v>0</v>
      </c>
      <c r="D5" s="6">
        <f>VLOOKUP($A5,[1]Tariffs!$A$15:$I$81,6,0)</f>
        <v>0</v>
      </c>
      <c r="E5" s="7">
        <f>VLOOKUP($A5,[1]Tariffs!$A$15:$I$81,7,0)</f>
        <v>3.73</v>
      </c>
      <c r="F5" s="7">
        <f>VLOOKUP($A5,[1]Tariffs!$A$15:$I$81,8,0)</f>
        <v>0</v>
      </c>
      <c r="G5" s="8">
        <f>VLOOKUP($A5,[1]Tariffs!$A$15:$I$81,9,0)</f>
        <v>0</v>
      </c>
      <c r="H5" s="6">
        <v>3.54</v>
      </c>
      <c r="I5" s="6">
        <v>0</v>
      </c>
      <c r="J5" s="6">
        <v>0</v>
      </c>
      <c r="K5" s="7">
        <v>6.28</v>
      </c>
      <c r="L5" s="7">
        <v>0</v>
      </c>
      <c r="M5" s="8">
        <v>0</v>
      </c>
      <c r="N5" s="9">
        <f t="shared" ref="N5:S36" si="0">H5-B5</f>
        <v>-0.57399999999999984</v>
      </c>
      <c r="O5" s="9">
        <f t="shared" si="0"/>
        <v>0</v>
      </c>
      <c r="P5" s="9">
        <f t="shared" si="0"/>
        <v>0</v>
      </c>
      <c r="Q5" s="10">
        <f t="shared" si="0"/>
        <v>2.5500000000000003</v>
      </c>
      <c r="R5" s="10">
        <f t="shared" si="0"/>
        <v>0</v>
      </c>
      <c r="S5" s="11">
        <f t="shared" si="0"/>
        <v>0</v>
      </c>
      <c r="T5" s="12">
        <f t="shared" ref="T5:Y36" si="1">IF(B5,H5/B5-1,"")</f>
        <v>-0.13952357802625182</v>
      </c>
      <c r="U5" s="12" t="str">
        <f t="shared" si="1"/>
        <v/>
      </c>
      <c r="V5" s="12" t="str">
        <f t="shared" si="1"/>
        <v/>
      </c>
      <c r="W5" s="12">
        <f t="shared" si="1"/>
        <v>0.6836461126005362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12</v>
      </c>
      <c r="B6" s="6">
        <f>VLOOKUP($A6,[1]Tariffs!$A$15:$I$81,4,0)</f>
        <v>4.883</v>
      </c>
      <c r="C6" s="6">
        <f>VLOOKUP($A6,[1]Tariffs!$A$15:$I$81,5,0)</f>
        <v>0.49399999999999999</v>
      </c>
      <c r="D6" s="6">
        <f>VLOOKUP($A6,[1]Tariffs!$A$15:$I$81,6,0)</f>
        <v>0</v>
      </c>
      <c r="E6" s="7">
        <f>VLOOKUP($A6,[1]Tariffs!$A$15:$I$81,7,0)</f>
        <v>3.73</v>
      </c>
      <c r="F6" s="7">
        <f>VLOOKUP($A6,[1]Tariffs!$A$15:$I$81,8,0)</f>
        <v>0</v>
      </c>
      <c r="G6" s="8">
        <f>VLOOKUP($A6,[1]Tariffs!$A$15:$I$81,9,0)</f>
        <v>0</v>
      </c>
      <c r="H6" s="6">
        <v>3.923</v>
      </c>
      <c r="I6" s="6">
        <v>1.46</v>
      </c>
      <c r="J6" s="6">
        <v>0</v>
      </c>
      <c r="K6" s="7">
        <v>6.28</v>
      </c>
      <c r="L6" s="7">
        <v>0</v>
      </c>
      <c r="M6" s="8">
        <v>0</v>
      </c>
      <c r="N6" s="9">
        <f t="shared" si="0"/>
        <v>-0.96</v>
      </c>
      <c r="O6" s="9">
        <f t="shared" si="0"/>
        <v>0.96599999999999997</v>
      </c>
      <c r="P6" s="9">
        <f t="shared" si="0"/>
        <v>0</v>
      </c>
      <c r="Q6" s="10">
        <f t="shared" si="0"/>
        <v>2.5500000000000003</v>
      </c>
      <c r="R6" s="10">
        <f t="shared" si="0"/>
        <v>0</v>
      </c>
      <c r="S6" s="11">
        <f t="shared" si="0"/>
        <v>0</v>
      </c>
      <c r="T6" s="12">
        <f t="shared" si="1"/>
        <v>-0.19660045054269915</v>
      </c>
      <c r="U6" s="12">
        <f t="shared" si="1"/>
        <v>1.9554655870445345</v>
      </c>
      <c r="V6" s="12" t="str">
        <f t="shared" si="1"/>
        <v/>
      </c>
      <c r="W6" s="12">
        <f t="shared" si="1"/>
        <v>0.6836461126005362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13</v>
      </c>
      <c r="B7" s="6">
        <f>VLOOKUP($A7,[1]Tariffs!$A$15:$I$81,4,0)</f>
        <v>0.46200000000000002</v>
      </c>
      <c r="C7" s="6">
        <f>VLOOKUP($A7,[1]Tariffs!$A$15:$I$81,5,0)</f>
        <v>0</v>
      </c>
      <c r="D7" s="6">
        <f>VLOOKUP($A7,[1]Tariffs!$A$15:$I$81,6,0)</f>
        <v>0</v>
      </c>
      <c r="E7" s="7">
        <f>VLOOKUP($A7,[1]Tariffs!$A$15:$I$81,7,0)</f>
        <v>0</v>
      </c>
      <c r="F7" s="7">
        <f>VLOOKUP($A7,[1]Tariffs!$A$15:$I$81,8,0)</f>
        <v>0</v>
      </c>
      <c r="G7" s="8">
        <f>VLOOKUP($A7,[1]Tariffs!$A$15:$I$81,9,0)</f>
        <v>0</v>
      </c>
      <c r="H7" s="6">
        <v>1.421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0.95900000000000007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2.0757575757575757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14</v>
      </c>
      <c r="B8" s="6">
        <f>VLOOKUP($A8,[1]Tariffs!$A$15:$I$81,4,0)</f>
        <v>3.4769999999999999</v>
      </c>
      <c r="C8" s="6">
        <f>VLOOKUP($A8,[1]Tariffs!$A$15:$I$81,5,0)</f>
        <v>0</v>
      </c>
      <c r="D8" s="6">
        <f>VLOOKUP($A8,[1]Tariffs!$A$15:$I$81,6,0)</f>
        <v>0</v>
      </c>
      <c r="E8" s="7">
        <f>VLOOKUP($A8,[1]Tariffs!$A$15:$I$81,7,0)</f>
        <v>4.76</v>
      </c>
      <c r="F8" s="7">
        <f>VLOOKUP($A8,[1]Tariffs!$A$15:$I$81,8,0)</f>
        <v>0</v>
      </c>
      <c r="G8" s="8">
        <f>VLOOKUP($A8,[1]Tariffs!$A$15:$I$81,9,0)</f>
        <v>0</v>
      </c>
      <c r="H8" s="6">
        <v>3.1669999999999998</v>
      </c>
      <c r="I8" s="6">
        <v>0</v>
      </c>
      <c r="J8" s="6">
        <v>0</v>
      </c>
      <c r="K8" s="7">
        <v>7.31</v>
      </c>
      <c r="L8" s="7">
        <v>0</v>
      </c>
      <c r="M8" s="8">
        <v>0</v>
      </c>
      <c r="N8" s="9">
        <f t="shared" si="0"/>
        <v>-0.31000000000000005</v>
      </c>
      <c r="O8" s="9">
        <f t="shared" si="0"/>
        <v>0</v>
      </c>
      <c r="P8" s="9">
        <f t="shared" si="0"/>
        <v>0</v>
      </c>
      <c r="Q8" s="10">
        <f t="shared" si="0"/>
        <v>2.5499999999999998</v>
      </c>
      <c r="R8" s="10">
        <f t="shared" si="0"/>
        <v>0</v>
      </c>
      <c r="S8" s="11">
        <f t="shared" si="0"/>
        <v>0</v>
      </c>
      <c r="T8" s="12">
        <f t="shared" si="1"/>
        <v>-8.915731952832906E-2</v>
      </c>
      <c r="U8" s="12" t="str">
        <f t="shared" si="1"/>
        <v/>
      </c>
      <c r="V8" s="12" t="str">
        <f t="shared" si="1"/>
        <v/>
      </c>
      <c r="W8" s="12">
        <f t="shared" si="1"/>
        <v>0.53571428571428581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15</v>
      </c>
      <c r="B9" s="6">
        <f>VLOOKUP($A9,[1]Tariffs!$A$15:$I$81,4,0)</f>
        <v>3.9940000000000002</v>
      </c>
      <c r="C9" s="6">
        <f>VLOOKUP($A9,[1]Tariffs!$A$15:$I$81,5,0)</f>
        <v>0.32100000000000001</v>
      </c>
      <c r="D9" s="6">
        <f>VLOOKUP($A9,[1]Tariffs!$A$15:$I$81,6,0)</f>
        <v>0</v>
      </c>
      <c r="E9" s="7">
        <f>VLOOKUP($A9,[1]Tariffs!$A$15:$I$81,7,0)</f>
        <v>4.76</v>
      </c>
      <c r="F9" s="7">
        <f>VLOOKUP($A9,[1]Tariffs!$A$15:$I$81,8,0)</f>
        <v>0</v>
      </c>
      <c r="G9" s="8">
        <f>VLOOKUP($A9,[1]Tariffs!$A$15:$I$81,9,0)</f>
        <v>0</v>
      </c>
      <c r="H9" s="6">
        <v>3.4670000000000001</v>
      </c>
      <c r="I9" s="6">
        <v>1.3440000000000001</v>
      </c>
      <c r="J9" s="6">
        <v>0</v>
      </c>
      <c r="K9" s="7">
        <v>7.31</v>
      </c>
      <c r="L9" s="7">
        <v>0</v>
      </c>
      <c r="M9" s="8">
        <v>0</v>
      </c>
      <c r="N9" s="9">
        <f t="shared" si="0"/>
        <v>-0.52700000000000014</v>
      </c>
      <c r="O9" s="9">
        <f t="shared" si="0"/>
        <v>1.0230000000000001</v>
      </c>
      <c r="P9" s="9">
        <f t="shared" si="0"/>
        <v>0</v>
      </c>
      <c r="Q9" s="10">
        <f t="shared" si="0"/>
        <v>2.5499999999999998</v>
      </c>
      <c r="R9" s="10">
        <f t="shared" si="0"/>
        <v>0</v>
      </c>
      <c r="S9" s="11">
        <f t="shared" si="0"/>
        <v>0</v>
      </c>
      <c r="T9" s="12">
        <f t="shared" si="1"/>
        <v>-0.13194792188282423</v>
      </c>
      <c r="U9" s="12">
        <f t="shared" si="1"/>
        <v>3.1869158878504678</v>
      </c>
      <c r="V9" s="12" t="str">
        <f t="shared" si="1"/>
        <v/>
      </c>
      <c r="W9" s="12">
        <f t="shared" si="1"/>
        <v>0.53571428571428581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16</v>
      </c>
      <c r="B10" s="6">
        <f>VLOOKUP($A10,[1]Tariffs!$A$15:$I$81,4,0)</f>
        <v>0.36299999999999999</v>
      </c>
      <c r="C10" s="6">
        <f>VLOOKUP($A10,[1]Tariffs!$A$15:$I$81,5,0)</f>
        <v>0</v>
      </c>
      <c r="D10" s="6">
        <f>VLOOKUP($A10,[1]Tariffs!$A$15:$I$81,6,0)</f>
        <v>0</v>
      </c>
      <c r="E10" s="7">
        <f>VLOOKUP($A10,[1]Tariffs!$A$15:$I$81,7,0)</f>
        <v>0</v>
      </c>
      <c r="F10" s="7">
        <f>VLOOKUP($A10,[1]Tariffs!$A$15:$I$81,8,0)</f>
        <v>0</v>
      </c>
      <c r="G10" s="8">
        <f>VLOOKUP($A10,[1]Tariffs!$A$15:$I$81,9,0)</f>
        <v>0</v>
      </c>
      <c r="H10" s="6">
        <v>1.369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1.006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2.7713498622589534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17</v>
      </c>
      <c r="B11" s="6">
        <f>VLOOKUP($A11,[1]Tariffs!$A$15:$I$81,4,0)</f>
        <v>3.948</v>
      </c>
      <c r="C11" s="6">
        <f>VLOOKUP($A11,[1]Tariffs!$A$15:$I$81,5,0)</f>
        <v>0.28899999999999998</v>
      </c>
      <c r="D11" s="6">
        <f>VLOOKUP($A11,[1]Tariffs!$A$15:$I$81,6,0)</f>
        <v>0</v>
      </c>
      <c r="E11" s="7">
        <f>VLOOKUP($A11,[1]Tariffs!$A$15:$I$81,7,0)</f>
        <v>20.72</v>
      </c>
      <c r="F11" s="7">
        <f>VLOOKUP($A11,[1]Tariffs!$A$15:$I$81,8,0)</f>
        <v>0</v>
      </c>
      <c r="G11" s="8">
        <f>VLOOKUP($A11,[1]Tariffs!$A$15:$I$81,9,0)</f>
        <v>0</v>
      </c>
      <c r="H11" s="6">
        <v>3.4249999999999998</v>
      </c>
      <c r="I11" s="6">
        <v>1.321</v>
      </c>
      <c r="J11" s="6">
        <v>0</v>
      </c>
      <c r="K11" s="7">
        <v>23.28</v>
      </c>
      <c r="L11" s="7">
        <v>0</v>
      </c>
      <c r="M11" s="8">
        <v>0</v>
      </c>
      <c r="N11" s="9">
        <f t="shared" si="0"/>
        <v>-0.52300000000000013</v>
      </c>
      <c r="O11" s="9">
        <f t="shared" si="0"/>
        <v>1.032</v>
      </c>
      <c r="P11" s="9">
        <f t="shared" si="0"/>
        <v>0</v>
      </c>
      <c r="Q11" s="10">
        <f t="shared" si="0"/>
        <v>2.5600000000000023</v>
      </c>
      <c r="R11" s="10">
        <f t="shared" si="0"/>
        <v>0</v>
      </c>
      <c r="S11" s="11">
        <f t="shared" si="0"/>
        <v>0</v>
      </c>
      <c r="T11" s="12">
        <f t="shared" si="1"/>
        <v>-0.13247213779128675</v>
      </c>
      <c r="U11" s="12">
        <f t="shared" si="1"/>
        <v>3.5709342560553639</v>
      </c>
      <c r="V11" s="12" t="str">
        <f t="shared" si="1"/>
        <v/>
      </c>
      <c r="W11" s="12">
        <f t="shared" si="1"/>
        <v>0.12355212355212375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18</v>
      </c>
      <c r="B12" s="6">
        <f>VLOOKUP($A12,[1]Tariffs!$A$15:$I$81,4,0)</f>
        <v>3.6280000000000001</v>
      </c>
      <c r="C12" s="6">
        <f>VLOOKUP($A12,[1]Tariffs!$A$15:$I$81,5,0)</f>
        <v>0.26600000000000001</v>
      </c>
      <c r="D12" s="6">
        <f>VLOOKUP($A12,[1]Tariffs!$A$15:$I$81,6,0)</f>
        <v>0</v>
      </c>
      <c r="E12" s="7">
        <f>VLOOKUP($A12,[1]Tariffs!$A$15:$I$81,7,0)</f>
        <v>26.33</v>
      </c>
      <c r="F12" s="7">
        <f>VLOOKUP($A12,[1]Tariffs!$A$15:$I$81,8,0)</f>
        <v>0</v>
      </c>
      <c r="G12" s="8">
        <f>VLOOKUP($A12,[1]Tariffs!$A$15:$I$81,9,0)</f>
        <v>0</v>
      </c>
      <c r="H12" s="6">
        <v>3.18</v>
      </c>
      <c r="I12" s="6">
        <v>1.3029999999999999</v>
      </c>
      <c r="J12" s="6">
        <v>0</v>
      </c>
      <c r="K12" s="7">
        <v>28.89</v>
      </c>
      <c r="L12" s="7">
        <v>0</v>
      </c>
      <c r="M12" s="8">
        <v>0</v>
      </c>
      <c r="N12" s="9">
        <f t="shared" si="0"/>
        <v>-0.44799999999999995</v>
      </c>
      <c r="O12" s="9">
        <f t="shared" si="0"/>
        <v>1.0369999999999999</v>
      </c>
      <c r="P12" s="9">
        <f t="shared" si="0"/>
        <v>0</v>
      </c>
      <c r="Q12" s="10">
        <f t="shared" si="0"/>
        <v>2.5600000000000023</v>
      </c>
      <c r="R12" s="10">
        <f t="shared" si="0"/>
        <v>0</v>
      </c>
      <c r="S12" s="11">
        <f t="shared" si="0"/>
        <v>0</v>
      </c>
      <c r="T12" s="12">
        <f t="shared" si="1"/>
        <v>-0.12348401323043001</v>
      </c>
      <c r="U12" s="12">
        <f t="shared" si="1"/>
        <v>3.8984962406015029</v>
      </c>
      <c r="V12" s="12" t="str">
        <f t="shared" si="1"/>
        <v/>
      </c>
      <c r="W12" s="12">
        <f t="shared" si="1"/>
        <v>9.7227497151538333E-2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19</v>
      </c>
      <c r="B13" s="6">
        <f>VLOOKUP($A13,[1]Tariffs!$A$15:$I$81,4,0)</f>
        <v>2.7850000000000001</v>
      </c>
      <c r="C13" s="6">
        <f>VLOOKUP($A13,[1]Tariffs!$A$15:$I$81,5,0)</f>
        <v>0.19</v>
      </c>
      <c r="D13" s="6">
        <f>VLOOKUP($A13,[1]Tariffs!$A$15:$I$81,6,0)</f>
        <v>0</v>
      </c>
      <c r="E13" s="7">
        <f>VLOOKUP($A13,[1]Tariffs!$A$15:$I$81,7,0)</f>
        <v>183.46</v>
      </c>
      <c r="F13" s="7">
        <f>VLOOKUP($A13,[1]Tariffs!$A$15:$I$81,8,0)</f>
        <v>0</v>
      </c>
      <c r="G13" s="8">
        <f>VLOOKUP($A13,[1]Tariffs!$A$15:$I$81,9,0)</f>
        <v>0</v>
      </c>
      <c r="H13" s="6">
        <v>2.3290000000000002</v>
      </c>
      <c r="I13" s="6">
        <v>1.226</v>
      </c>
      <c r="J13" s="6">
        <v>0</v>
      </c>
      <c r="K13" s="7">
        <v>186.01</v>
      </c>
      <c r="L13" s="7">
        <v>0</v>
      </c>
      <c r="M13" s="8">
        <v>0</v>
      </c>
      <c r="N13" s="9">
        <f t="shared" si="0"/>
        <v>-0.45599999999999996</v>
      </c>
      <c r="O13" s="9">
        <f t="shared" si="0"/>
        <v>1.036</v>
      </c>
      <c r="P13" s="9">
        <f t="shared" si="0"/>
        <v>0</v>
      </c>
      <c r="Q13" s="10">
        <f t="shared" si="0"/>
        <v>2.5499999999999829</v>
      </c>
      <c r="R13" s="10">
        <f t="shared" si="0"/>
        <v>0</v>
      </c>
      <c r="S13" s="11">
        <f t="shared" si="0"/>
        <v>0</v>
      </c>
      <c r="T13" s="12">
        <f t="shared" si="1"/>
        <v>-0.16373429084380609</v>
      </c>
      <c r="U13" s="12">
        <f t="shared" si="1"/>
        <v>5.4526315789473685</v>
      </c>
      <c r="V13" s="12" t="str">
        <f t="shared" si="1"/>
        <v/>
      </c>
      <c r="W13" s="12">
        <f t="shared" si="1"/>
        <v>1.3899487626730433E-2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20</v>
      </c>
      <c r="B14" s="6">
        <f>VLOOKUP($A14,[1]Tariffs!$A$15:$I$81,4,0)</f>
        <v>18.78</v>
      </c>
      <c r="C14" s="6">
        <f>VLOOKUP($A14,[1]Tariffs!$A$15:$I$81,5,0)</f>
        <v>1.2709999999999999</v>
      </c>
      <c r="D14" s="6">
        <f>VLOOKUP($A14,[1]Tariffs!$A$15:$I$81,6,0)</f>
        <v>0.25800000000000001</v>
      </c>
      <c r="E14" s="7">
        <f>VLOOKUP($A14,[1]Tariffs!$A$15:$I$81,7,0)</f>
        <v>18.62</v>
      </c>
      <c r="F14" s="7">
        <f>VLOOKUP($A14,[1]Tariffs!$A$15:$I$81,8,0)</f>
        <v>2.42</v>
      </c>
      <c r="G14" s="8">
        <f>VLOOKUP($A14,[1]Tariffs!$A$15:$I$81,9,0)</f>
        <v>0.76200000000000001</v>
      </c>
      <c r="H14" s="6">
        <v>10.45</v>
      </c>
      <c r="I14" s="6">
        <v>2.0550000000000002</v>
      </c>
      <c r="J14" s="6">
        <v>1.2949999999999999</v>
      </c>
      <c r="K14" s="7">
        <v>21.18</v>
      </c>
      <c r="L14" s="7">
        <v>4.9800000000000004</v>
      </c>
      <c r="M14" s="8">
        <v>0.61799999999999999</v>
      </c>
      <c r="N14" s="9">
        <f t="shared" si="0"/>
        <v>-8.3300000000000018</v>
      </c>
      <c r="O14" s="9">
        <f t="shared" si="0"/>
        <v>0.78400000000000025</v>
      </c>
      <c r="P14" s="9">
        <f t="shared" si="0"/>
        <v>1.0369999999999999</v>
      </c>
      <c r="Q14" s="10">
        <f t="shared" si="0"/>
        <v>2.5599999999999987</v>
      </c>
      <c r="R14" s="10">
        <f t="shared" si="0"/>
        <v>2.5600000000000005</v>
      </c>
      <c r="S14" s="11">
        <f t="shared" si="0"/>
        <v>-0.14400000000000002</v>
      </c>
      <c r="T14" s="12">
        <f t="shared" si="1"/>
        <v>-0.44355697550585738</v>
      </c>
      <c r="U14" s="12">
        <f t="shared" si="1"/>
        <v>0.61683713611329694</v>
      </c>
      <c r="V14" s="12">
        <f t="shared" si="1"/>
        <v>4.0193798449612395</v>
      </c>
      <c r="W14" s="12">
        <f t="shared" si="1"/>
        <v>0.13748657357679916</v>
      </c>
      <c r="X14" s="12">
        <f t="shared" si="1"/>
        <v>1.0578512396694215</v>
      </c>
      <c r="Y14" s="13">
        <f t="shared" si="1"/>
        <v>-0.1889763779527559</v>
      </c>
    </row>
    <row r="15" spans="1:25" x14ac:dyDescent="0.25">
      <c r="A15" s="5" t="s">
        <v>21</v>
      </c>
      <c r="B15" s="6">
        <f>VLOOKUP($A15,[1]Tariffs!$A$15:$I$81,4,0)</f>
        <v>17.058</v>
      </c>
      <c r="C15" s="6">
        <f>VLOOKUP($A15,[1]Tariffs!$A$15:$I$81,5,0)</f>
        <v>0.91800000000000004</v>
      </c>
      <c r="D15" s="6">
        <f>VLOOKUP($A15,[1]Tariffs!$A$15:$I$81,6,0)</f>
        <v>0.22900000000000001</v>
      </c>
      <c r="E15" s="7">
        <f>VLOOKUP($A15,[1]Tariffs!$A$15:$I$81,7,0)</f>
        <v>6.57</v>
      </c>
      <c r="F15" s="7">
        <f>VLOOKUP($A15,[1]Tariffs!$A$15:$I$81,8,0)</f>
        <v>5.01</v>
      </c>
      <c r="G15" s="8">
        <f>VLOOKUP($A15,[1]Tariffs!$A$15:$I$81,9,0)</f>
        <v>0.61599999999999999</v>
      </c>
      <c r="H15" s="6">
        <v>8.7460000000000004</v>
      </c>
      <c r="I15" s="6">
        <v>1.702</v>
      </c>
      <c r="J15" s="6">
        <v>1.2669999999999999</v>
      </c>
      <c r="K15" s="7">
        <v>9.1300000000000008</v>
      </c>
      <c r="L15" s="7">
        <v>7.56</v>
      </c>
      <c r="M15" s="8">
        <v>0.49</v>
      </c>
      <c r="N15" s="9">
        <f t="shared" si="0"/>
        <v>-8.3119999999999994</v>
      </c>
      <c r="O15" s="9">
        <f t="shared" si="0"/>
        <v>0.78399999999999992</v>
      </c>
      <c r="P15" s="9">
        <f t="shared" si="0"/>
        <v>1.0379999999999998</v>
      </c>
      <c r="Q15" s="10">
        <f t="shared" si="0"/>
        <v>2.5600000000000005</v>
      </c>
      <c r="R15" s="10">
        <f t="shared" si="0"/>
        <v>2.5499999999999998</v>
      </c>
      <c r="S15" s="11">
        <f t="shared" si="0"/>
        <v>-0.126</v>
      </c>
      <c r="T15" s="12">
        <f t="shared" si="1"/>
        <v>-0.48727869621292064</v>
      </c>
      <c r="U15" s="12">
        <f t="shared" si="1"/>
        <v>0.85403050108932455</v>
      </c>
      <c r="V15" s="12">
        <f t="shared" si="1"/>
        <v>4.532751091703056</v>
      </c>
      <c r="W15" s="12">
        <f t="shared" si="1"/>
        <v>0.38964992389649922</v>
      </c>
      <c r="X15" s="12">
        <f t="shared" si="1"/>
        <v>0.50898203592814362</v>
      </c>
      <c r="Y15" s="13">
        <f t="shared" si="1"/>
        <v>-0.20454545454545459</v>
      </c>
    </row>
    <row r="16" spans="1:25" x14ac:dyDescent="0.25">
      <c r="A16" s="5" t="s">
        <v>22</v>
      </c>
      <c r="B16" s="6">
        <f>VLOOKUP($A16,[1]Tariffs!$A$15:$I$81,4,0)</f>
        <v>13.287000000000001</v>
      </c>
      <c r="C16" s="6">
        <f>VLOOKUP($A16,[1]Tariffs!$A$15:$I$81,5,0)</f>
        <v>0.61799999999999999</v>
      </c>
      <c r="D16" s="6">
        <f>VLOOKUP($A16,[1]Tariffs!$A$15:$I$81,6,0)</f>
        <v>0.157</v>
      </c>
      <c r="E16" s="7">
        <f>VLOOKUP($A16,[1]Tariffs!$A$15:$I$81,7,0)</f>
        <v>99.53</v>
      </c>
      <c r="F16" s="7">
        <f>VLOOKUP($A16,[1]Tariffs!$A$15:$I$81,8,0)</f>
        <v>3.85</v>
      </c>
      <c r="G16" s="8">
        <f>VLOOKUP($A16,[1]Tariffs!$A$15:$I$81,9,0)</f>
        <v>0.441</v>
      </c>
      <c r="H16" s="6">
        <v>6.5519999999999996</v>
      </c>
      <c r="I16" s="6">
        <v>1.46</v>
      </c>
      <c r="J16" s="6">
        <v>1.2090000000000001</v>
      </c>
      <c r="K16" s="7">
        <v>102.08</v>
      </c>
      <c r="L16" s="7">
        <v>6.41</v>
      </c>
      <c r="M16" s="8">
        <v>0.376</v>
      </c>
      <c r="N16" s="9">
        <f t="shared" si="0"/>
        <v>-6.7350000000000012</v>
      </c>
      <c r="O16" s="9">
        <f t="shared" si="0"/>
        <v>0.84199999999999997</v>
      </c>
      <c r="P16" s="9">
        <f t="shared" si="0"/>
        <v>1.052</v>
      </c>
      <c r="Q16" s="10">
        <f t="shared" si="0"/>
        <v>2.5499999999999972</v>
      </c>
      <c r="R16" s="10">
        <f t="shared" si="0"/>
        <v>2.56</v>
      </c>
      <c r="S16" s="11">
        <f t="shared" si="0"/>
        <v>-6.5000000000000002E-2</v>
      </c>
      <c r="T16" s="12">
        <f t="shared" si="1"/>
        <v>-0.50688643034545056</v>
      </c>
      <c r="U16" s="12">
        <f t="shared" si="1"/>
        <v>1.3624595469255665</v>
      </c>
      <c r="V16" s="12">
        <f t="shared" si="1"/>
        <v>6.7006369426751595</v>
      </c>
      <c r="W16" s="12">
        <f t="shared" si="1"/>
        <v>2.5620415954988429E-2</v>
      </c>
      <c r="X16" s="12">
        <f t="shared" si="1"/>
        <v>0.66493506493506493</v>
      </c>
      <c r="Y16" s="13">
        <f t="shared" si="1"/>
        <v>-0.14739229024943312</v>
      </c>
    </row>
    <row r="17" spans="1:25" x14ac:dyDescent="0.25">
      <c r="A17" s="5" t="s">
        <v>23</v>
      </c>
      <c r="B17" s="6">
        <f>VLOOKUP($A17,[1]Tariffs!$A$15:$I$81,4,0)</f>
        <v>2.0289999999999999</v>
      </c>
      <c r="C17" s="6">
        <f>VLOOKUP($A17,[1]Tariffs!$A$15:$I$81,5,0)</f>
        <v>0</v>
      </c>
      <c r="D17" s="6">
        <f>VLOOKUP($A17,[1]Tariffs!$A$15:$I$81,6,0)</f>
        <v>0</v>
      </c>
      <c r="E17" s="7">
        <f>VLOOKUP($A17,[1]Tariffs!$A$15:$I$81,7,0)</f>
        <v>0</v>
      </c>
      <c r="F17" s="7">
        <f>VLOOKUP($A17,[1]Tariffs!$A$15:$I$81,8,0)</f>
        <v>0</v>
      </c>
      <c r="G17" s="8">
        <f>VLOOKUP($A17,[1]Tariffs!$A$15:$I$81,9,0)</f>
        <v>0</v>
      </c>
      <c r="H17" s="6">
        <v>2.4689999999999999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0.43999999999999995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0.21685559388861497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24</v>
      </c>
      <c r="B18" s="6">
        <f>VLOOKUP($A18,[1]Tariffs!$A$15:$I$81,4,0)</f>
        <v>2.7570000000000001</v>
      </c>
      <c r="C18" s="6">
        <f>VLOOKUP($A18,[1]Tariffs!$A$15:$I$81,5,0)</f>
        <v>0</v>
      </c>
      <c r="D18" s="6">
        <f>VLOOKUP($A18,[1]Tariffs!$A$15:$I$81,6,0)</f>
        <v>0</v>
      </c>
      <c r="E18" s="7">
        <f>VLOOKUP($A18,[1]Tariffs!$A$15:$I$81,7,0)</f>
        <v>0</v>
      </c>
      <c r="F18" s="7">
        <f>VLOOKUP($A18,[1]Tariffs!$A$15:$I$81,8,0)</f>
        <v>0</v>
      </c>
      <c r="G18" s="8">
        <f>VLOOKUP($A18,[1]Tariffs!$A$15:$I$81,9,0)</f>
        <v>0</v>
      </c>
      <c r="H18" s="6">
        <v>2.7709999999999999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1.399999999999979E-2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5.0779833151977094E-3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25</v>
      </c>
      <c r="B19" s="6">
        <f>VLOOKUP($A19,[1]Tariffs!$A$15:$I$81,4,0)</f>
        <v>4.782</v>
      </c>
      <c r="C19" s="6">
        <f>VLOOKUP($A19,[1]Tariffs!$A$15:$I$81,5,0)</f>
        <v>0</v>
      </c>
      <c r="D19" s="6">
        <f>VLOOKUP($A19,[1]Tariffs!$A$15:$I$81,6,0)</f>
        <v>0</v>
      </c>
      <c r="E19" s="7">
        <f>VLOOKUP($A19,[1]Tariffs!$A$15:$I$81,7,0)</f>
        <v>0</v>
      </c>
      <c r="F19" s="7">
        <f>VLOOKUP($A19,[1]Tariffs!$A$15:$I$81,8,0)</f>
        <v>0</v>
      </c>
      <c r="G19" s="8">
        <f>VLOOKUP($A19,[1]Tariffs!$A$15:$I$81,9,0)</f>
        <v>0</v>
      </c>
      <c r="H19" s="6">
        <v>3.8420000000000001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-0.94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-0.19657047260560434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26</v>
      </c>
      <c r="B20" s="6">
        <f>VLOOKUP($A20,[1]Tariffs!$A$15:$I$81,4,0)</f>
        <v>1.4890000000000001</v>
      </c>
      <c r="C20" s="6">
        <f>VLOOKUP($A20,[1]Tariffs!$A$15:$I$81,5,0)</f>
        <v>0</v>
      </c>
      <c r="D20" s="6">
        <f>VLOOKUP($A20,[1]Tariffs!$A$15:$I$81,6,0)</f>
        <v>0</v>
      </c>
      <c r="E20" s="7">
        <f>VLOOKUP($A20,[1]Tariffs!$A$15:$I$81,7,0)</f>
        <v>0</v>
      </c>
      <c r="F20" s="7">
        <f>VLOOKUP($A20,[1]Tariffs!$A$15:$I$81,8,0)</f>
        <v>0</v>
      </c>
      <c r="G20" s="8">
        <f>VLOOKUP($A20,[1]Tariffs!$A$15:$I$81,9,0)</f>
        <v>0</v>
      </c>
      <c r="H20" s="6">
        <v>2.2530000000000001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0.76400000000000001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0.51309603760913358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27</v>
      </c>
      <c r="B21" s="6">
        <f>VLOOKUP($A21,[1]Tariffs!$A$15:$I$81,4,0)</f>
        <v>37.436999999999998</v>
      </c>
      <c r="C21" s="6">
        <f>VLOOKUP($A21,[1]Tariffs!$A$15:$I$81,5,0)</f>
        <v>1.446</v>
      </c>
      <c r="D21" s="6">
        <f>VLOOKUP($A21,[1]Tariffs!$A$15:$I$81,6,0)</f>
        <v>0.52900000000000003</v>
      </c>
      <c r="E21" s="7">
        <f>VLOOKUP($A21,[1]Tariffs!$A$15:$I$81,7,0)</f>
        <v>0</v>
      </c>
      <c r="F21" s="7">
        <f>VLOOKUP($A21,[1]Tariffs!$A$15:$I$81,8,0)</f>
        <v>0</v>
      </c>
      <c r="G21" s="8">
        <f>VLOOKUP($A21,[1]Tariffs!$A$15:$I$81,9,0)</f>
        <v>0</v>
      </c>
      <c r="H21" s="6">
        <v>20.225999999999999</v>
      </c>
      <c r="I21" s="6">
        <v>2.3180000000000001</v>
      </c>
      <c r="J21" s="6">
        <v>1.5960000000000001</v>
      </c>
      <c r="K21" s="7">
        <v>0</v>
      </c>
      <c r="L21" s="7">
        <v>0</v>
      </c>
      <c r="M21" s="8">
        <v>0</v>
      </c>
      <c r="N21" s="9">
        <f t="shared" si="0"/>
        <v>-17.210999999999999</v>
      </c>
      <c r="O21" s="9">
        <f t="shared" si="0"/>
        <v>0.87200000000000011</v>
      </c>
      <c r="P21" s="9">
        <f t="shared" si="0"/>
        <v>1.0670000000000002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-0.45973235034858562</v>
      </c>
      <c r="U21" s="12">
        <f t="shared" si="1"/>
        <v>0.60304287690179814</v>
      </c>
      <c r="V21" s="12">
        <f t="shared" si="1"/>
        <v>2.0170132325141776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28</v>
      </c>
      <c r="B22" s="6">
        <f>VLOOKUP($A22,[1]Tariffs!$A$15:$I$81,4,0)</f>
        <v>-1.1870000000000001</v>
      </c>
      <c r="C22" s="6">
        <f>VLOOKUP($A22,[1]Tariffs!$A$15:$I$81,5,0)</f>
        <v>0</v>
      </c>
      <c r="D22" s="6">
        <f>VLOOKUP($A22,[1]Tariffs!$A$15:$I$81,6,0)</f>
        <v>0</v>
      </c>
      <c r="E22" s="7">
        <f>VLOOKUP($A22,[1]Tariffs!$A$15:$I$81,7,0)</f>
        <v>0</v>
      </c>
      <c r="F22" s="7">
        <f>VLOOKUP($A22,[1]Tariffs!$A$15:$I$81,8,0)</f>
        <v>0</v>
      </c>
      <c r="G22" s="8">
        <f>VLOOKUP($A22,[1]Tariffs!$A$15:$I$81,9,0)</f>
        <v>0</v>
      </c>
      <c r="H22" s="6">
        <v>-1.1870000000000001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29</v>
      </c>
      <c r="B23" s="6">
        <f>VLOOKUP($A23,[1]Tariffs!$A$15:$I$81,4,0)</f>
        <v>-1.0680000000000001</v>
      </c>
      <c r="C23" s="6">
        <f>VLOOKUP($A23,[1]Tariffs!$A$15:$I$81,5,0)</f>
        <v>0</v>
      </c>
      <c r="D23" s="6">
        <f>VLOOKUP($A23,[1]Tariffs!$A$15:$I$81,6,0)</f>
        <v>0</v>
      </c>
      <c r="E23" s="7">
        <f>VLOOKUP($A23,[1]Tariffs!$A$15:$I$81,7,0)</f>
        <v>0</v>
      </c>
      <c r="F23" s="7">
        <f>VLOOKUP($A23,[1]Tariffs!$A$15:$I$81,8,0)</f>
        <v>0</v>
      </c>
      <c r="G23" s="8">
        <f>VLOOKUP($A23,[1]Tariffs!$A$15:$I$81,9,0)</f>
        <v>0</v>
      </c>
      <c r="H23" s="6">
        <v>-1.0680000000000001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30</v>
      </c>
      <c r="B24" s="6">
        <f>VLOOKUP($A24,[1]Tariffs!$A$15:$I$81,4,0)</f>
        <v>-1.1870000000000001</v>
      </c>
      <c r="C24" s="6">
        <f>VLOOKUP($A24,[1]Tariffs!$A$15:$I$81,5,0)</f>
        <v>0</v>
      </c>
      <c r="D24" s="6">
        <f>VLOOKUP($A24,[1]Tariffs!$A$15:$I$81,6,0)</f>
        <v>0</v>
      </c>
      <c r="E24" s="7">
        <f>VLOOKUP($A24,[1]Tariffs!$A$15:$I$81,7,0)</f>
        <v>0</v>
      </c>
      <c r="F24" s="7">
        <f>VLOOKUP($A24,[1]Tariffs!$A$15:$I$81,8,0)</f>
        <v>0</v>
      </c>
      <c r="G24" s="8">
        <f>VLOOKUP($A24,[1]Tariffs!$A$15:$I$81,9,0)</f>
        <v>0.35299999999999998</v>
      </c>
      <c r="H24" s="6">
        <v>-1.1870000000000001</v>
      </c>
      <c r="I24" s="6">
        <v>0</v>
      </c>
      <c r="J24" s="6">
        <v>0</v>
      </c>
      <c r="K24" s="7">
        <v>0</v>
      </c>
      <c r="L24" s="7">
        <v>0</v>
      </c>
      <c r="M24" s="8">
        <v>0.53100000000000003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0.17800000000000005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0.50424929178470279</v>
      </c>
    </row>
    <row r="25" spans="1:25" x14ac:dyDescent="0.25">
      <c r="A25" s="5" t="s">
        <v>31</v>
      </c>
      <c r="B25" s="6">
        <f>VLOOKUP($A25,[1]Tariffs!$A$15:$I$81,4,0)</f>
        <v>-8.3840000000000003</v>
      </c>
      <c r="C25" s="6">
        <f>VLOOKUP($A25,[1]Tariffs!$A$15:$I$81,5,0)</f>
        <v>-0.92</v>
      </c>
      <c r="D25" s="6">
        <f>VLOOKUP($A25,[1]Tariffs!$A$15:$I$81,6,0)</f>
        <v>-0.151</v>
      </c>
      <c r="E25" s="7">
        <f>VLOOKUP($A25,[1]Tariffs!$A$15:$I$81,7,0)</f>
        <v>0</v>
      </c>
      <c r="F25" s="7">
        <f>VLOOKUP($A25,[1]Tariffs!$A$15:$I$81,8,0)</f>
        <v>0</v>
      </c>
      <c r="G25" s="8">
        <f>VLOOKUP($A25,[1]Tariffs!$A$15:$I$81,9,0)</f>
        <v>0.35299999999999998</v>
      </c>
      <c r="H25" s="6">
        <v>-8.3840000000000003</v>
      </c>
      <c r="I25" s="6">
        <v>-0.92</v>
      </c>
      <c r="J25" s="6">
        <v>-0.151</v>
      </c>
      <c r="K25" s="7">
        <v>0</v>
      </c>
      <c r="L25" s="7">
        <v>0</v>
      </c>
      <c r="M25" s="8">
        <v>0.53100000000000003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0.17800000000000005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0.50424929178470279</v>
      </c>
    </row>
    <row r="26" spans="1:25" x14ac:dyDescent="0.25">
      <c r="A26" s="5" t="s">
        <v>32</v>
      </c>
      <c r="B26" s="6">
        <f>VLOOKUP($A26,[1]Tariffs!$A$15:$I$81,4,0)</f>
        <v>-1.0680000000000001</v>
      </c>
      <c r="C26" s="6">
        <f>VLOOKUP($A26,[1]Tariffs!$A$15:$I$81,5,0)</f>
        <v>0</v>
      </c>
      <c r="D26" s="6">
        <f>VLOOKUP($A26,[1]Tariffs!$A$15:$I$81,6,0)</f>
        <v>0</v>
      </c>
      <c r="E26" s="7">
        <f>VLOOKUP($A26,[1]Tariffs!$A$15:$I$81,7,0)</f>
        <v>0</v>
      </c>
      <c r="F26" s="7">
        <f>VLOOKUP($A26,[1]Tariffs!$A$15:$I$81,8,0)</f>
        <v>0</v>
      </c>
      <c r="G26" s="8">
        <f>VLOOKUP($A26,[1]Tariffs!$A$15:$I$81,9,0)</f>
        <v>0.33</v>
      </c>
      <c r="H26" s="6">
        <v>-1.0680000000000001</v>
      </c>
      <c r="I26" s="6">
        <v>0</v>
      </c>
      <c r="J26" s="6">
        <v>0</v>
      </c>
      <c r="K26" s="7">
        <v>0</v>
      </c>
      <c r="L26" s="7">
        <v>0</v>
      </c>
      <c r="M26" s="8">
        <v>0.50900000000000001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0.17899999999999999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0.54242424242424248</v>
      </c>
    </row>
    <row r="27" spans="1:25" x14ac:dyDescent="0.25">
      <c r="A27" s="5" t="s">
        <v>33</v>
      </c>
      <c r="B27" s="6">
        <f>VLOOKUP($A27,[1]Tariffs!$A$15:$I$81,4,0)</f>
        <v>-7.6619999999999999</v>
      </c>
      <c r="C27" s="6">
        <f>VLOOKUP($A27,[1]Tariffs!$A$15:$I$81,5,0)</f>
        <v>-0.79900000000000004</v>
      </c>
      <c r="D27" s="6">
        <f>VLOOKUP($A27,[1]Tariffs!$A$15:$I$81,6,0)</f>
        <v>-0.13800000000000001</v>
      </c>
      <c r="E27" s="7">
        <f>VLOOKUP($A27,[1]Tariffs!$A$15:$I$81,7,0)</f>
        <v>0</v>
      </c>
      <c r="F27" s="7">
        <f>VLOOKUP($A27,[1]Tariffs!$A$15:$I$81,8,0)</f>
        <v>0</v>
      </c>
      <c r="G27" s="8">
        <f>VLOOKUP($A27,[1]Tariffs!$A$15:$I$81,9,0)</f>
        <v>0.33</v>
      </c>
      <c r="H27" s="6">
        <v>-7.6619999999999999</v>
      </c>
      <c r="I27" s="6">
        <v>-0.79900000000000004</v>
      </c>
      <c r="J27" s="6">
        <v>-0.13800000000000001</v>
      </c>
      <c r="K27" s="7">
        <v>0</v>
      </c>
      <c r="L27" s="7">
        <v>0</v>
      </c>
      <c r="M27" s="8">
        <v>0.50900000000000001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0.17899999999999999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0.54242424242424248</v>
      </c>
    </row>
    <row r="28" spans="1:25" x14ac:dyDescent="0.25">
      <c r="A28" s="5" t="s">
        <v>34</v>
      </c>
      <c r="B28" s="6">
        <f>VLOOKUP($A28,[1]Tariffs!$A$15:$I$81,4,0)</f>
        <v>-0.69399999999999995</v>
      </c>
      <c r="C28" s="6">
        <f>VLOOKUP($A28,[1]Tariffs!$A$15:$I$81,5,0)</f>
        <v>0</v>
      </c>
      <c r="D28" s="6">
        <f>VLOOKUP($A28,[1]Tariffs!$A$15:$I$81,6,0)</f>
        <v>0</v>
      </c>
      <c r="E28" s="7">
        <f>VLOOKUP($A28,[1]Tariffs!$A$15:$I$81,7,0)</f>
        <v>72.680000000000007</v>
      </c>
      <c r="F28" s="7">
        <f>VLOOKUP($A28,[1]Tariffs!$A$15:$I$81,8,0)</f>
        <v>0</v>
      </c>
      <c r="G28" s="8">
        <f>VLOOKUP($A28,[1]Tariffs!$A$15:$I$81,9,0)</f>
        <v>0.251</v>
      </c>
      <c r="H28" s="6">
        <v>-0.69399999999999995</v>
      </c>
      <c r="I28" s="6">
        <v>0</v>
      </c>
      <c r="J28" s="6">
        <v>0</v>
      </c>
      <c r="K28" s="7">
        <v>75.23</v>
      </c>
      <c r="L28" s="7">
        <v>0</v>
      </c>
      <c r="M28" s="8">
        <v>0.42899999999999999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2.5499999999999972</v>
      </c>
      <c r="R28" s="10">
        <f t="shared" si="0"/>
        <v>0</v>
      </c>
      <c r="S28" s="11">
        <f t="shared" si="0"/>
        <v>0.17799999999999999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3.5085305448541604E-2</v>
      </c>
      <c r="X28" s="12" t="str">
        <f t="shared" si="1"/>
        <v/>
      </c>
      <c r="Y28" s="13">
        <f t="shared" si="1"/>
        <v>0.70916334661354585</v>
      </c>
    </row>
    <row r="29" spans="1:25" x14ac:dyDescent="0.25">
      <c r="A29" s="5" t="s">
        <v>35</v>
      </c>
      <c r="B29" s="6">
        <f>VLOOKUP($A29,[1]Tariffs!$A$15:$I$81,4,0)</f>
        <v>-5.5209999999999999</v>
      </c>
      <c r="C29" s="6">
        <f>VLOOKUP($A29,[1]Tariffs!$A$15:$I$81,5,0)</f>
        <v>-0.38800000000000001</v>
      </c>
      <c r="D29" s="6">
        <f>VLOOKUP($A29,[1]Tariffs!$A$15:$I$81,6,0)</f>
        <v>-9.5000000000000001E-2</v>
      </c>
      <c r="E29" s="7">
        <f>VLOOKUP($A29,[1]Tariffs!$A$15:$I$81,7,0)</f>
        <v>72.680000000000007</v>
      </c>
      <c r="F29" s="7">
        <f>VLOOKUP($A29,[1]Tariffs!$A$15:$I$81,8,0)</f>
        <v>0</v>
      </c>
      <c r="G29" s="8">
        <f>VLOOKUP($A29,[1]Tariffs!$A$15:$I$81,9,0)</f>
        <v>0.251</v>
      </c>
      <c r="H29" s="6">
        <v>-5.5209999999999999</v>
      </c>
      <c r="I29" s="6">
        <v>-0.38800000000000001</v>
      </c>
      <c r="J29" s="6">
        <v>-9.5000000000000001E-2</v>
      </c>
      <c r="K29" s="7">
        <v>75.23</v>
      </c>
      <c r="L29" s="7">
        <v>0</v>
      </c>
      <c r="M29" s="8">
        <v>0.42899999999999999</v>
      </c>
      <c r="N29" s="9">
        <f t="shared" si="0"/>
        <v>0</v>
      </c>
      <c r="O29" s="9">
        <f t="shared" si="0"/>
        <v>0</v>
      </c>
      <c r="P29" s="9">
        <f t="shared" si="0"/>
        <v>0</v>
      </c>
      <c r="Q29" s="10">
        <f t="shared" si="0"/>
        <v>2.5499999999999972</v>
      </c>
      <c r="R29" s="10">
        <f t="shared" si="0"/>
        <v>0</v>
      </c>
      <c r="S29" s="11">
        <f t="shared" si="0"/>
        <v>0.17799999999999999</v>
      </c>
      <c r="T29" s="12">
        <f t="shared" si="1"/>
        <v>0</v>
      </c>
      <c r="U29" s="12">
        <f t="shared" si="1"/>
        <v>0</v>
      </c>
      <c r="V29" s="12">
        <f t="shared" si="1"/>
        <v>0</v>
      </c>
      <c r="W29" s="12">
        <f t="shared" si="1"/>
        <v>3.5085305448541604E-2</v>
      </c>
      <c r="X29" s="12" t="str">
        <f t="shared" si="1"/>
        <v/>
      </c>
      <c r="Y29" s="13">
        <f t="shared" si="1"/>
        <v>0.70916334661354585</v>
      </c>
    </row>
    <row r="30" spans="1:25" x14ac:dyDescent="0.25">
      <c r="A30" s="5" t="s">
        <v>36</v>
      </c>
      <c r="B30" s="6">
        <f>VLOOKUP($A30,[1]Tariffs!$A$15:$I$81,4,0)</f>
        <v>2.738</v>
      </c>
      <c r="C30" s="6">
        <f>VLOOKUP($A30,[1]Tariffs!$A$15:$I$81,5,0)</f>
        <v>0</v>
      </c>
      <c r="D30" s="6">
        <f>VLOOKUP($A30,[1]Tariffs!$A$15:$I$81,6,0)</f>
        <v>0</v>
      </c>
      <c r="E30" s="7">
        <f>VLOOKUP($A30,[1]Tariffs!$A$15:$I$81,7,0)</f>
        <v>2.48</v>
      </c>
      <c r="F30" s="7">
        <f>VLOOKUP($A30,[1]Tariffs!$A$15:$I$81,8,0)</f>
        <v>0</v>
      </c>
      <c r="G30" s="8">
        <f>VLOOKUP($A30,[1]Tariffs!$A$15:$I$81,9,0)</f>
        <v>0</v>
      </c>
      <c r="H30" s="6">
        <v>2.3559999999999999</v>
      </c>
      <c r="I30" s="6">
        <v>0</v>
      </c>
      <c r="J30" s="6">
        <v>0</v>
      </c>
      <c r="K30" s="7">
        <v>4.18</v>
      </c>
      <c r="L30" s="7">
        <v>0</v>
      </c>
      <c r="M30" s="8">
        <v>0</v>
      </c>
      <c r="N30" s="9">
        <f t="shared" si="0"/>
        <v>-0.38200000000000012</v>
      </c>
      <c r="O30" s="9">
        <f t="shared" si="0"/>
        <v>0</v>
      </c>
      <c r="P30" s="9">
        <f t="shared" si="0"/>
        <v>0</v>
      </c>
      <c r="Q30" s="10">
        <f t="shared" si="0"/>
        <v>1.6999999999999997</v>
      </c>
      <c r="R30" s="10">
        <f t="shared" si="0"/>
        <v>0</v>
      </c>
      <c r="S30" s="11">
        <f t="shared" si="0"/>
        <v>0</v>
      </c>
      <c r="T30" s="12">
        <f t="shared" si="1"/>
        <v>-0.13951789627465305</v>
      </c>
      <c r="U30" s="12" t="str">
        <f t="shared" si="1"/>
        <v/>
      </c>
      <c r="V30" s="12" t="str">
        <f t="shared" si="1"/>
        <v/>
      </c>
      <c r="W30" s="12">
        <f t="shared" si="1"/>
        <v>0.68548387096774177</v>
      </c>
      <c r="X30" s="12" t="str">
        <f t="shared" si="1"/>
        <v/>
      </c>
      <c r="Y30" s="13" t="str">
        <f t="shared" si="1"/>
        <v/>
      </c>
    </row>
    <row r="31" spans="1:25" x14ac:dyDescent="0.25">
      <c r="A31" s="5" t="s">
        <v>37</v>
      </c>
      <c r="B31" s="6">
        <f>VLOOKUP($A31,[1]Tariffs!$A$15:$I$81,4,0)</f>
        <v>3.25</v>
      </c>
      <c r="C31" s="6">
        <f>VLOOKUP($A31,[1]Tariffs!$A$15:$I$81,5,0)</f>
        <v>0.32900000000000001</v>
      </c>
      <c r="D31" s="6">
        <f>VLOOKUP($A31,[1]Tariffs!$A$15:$I$81,6,0)</f>
        <v>0</v>
      </c>
      <c r="E31" s="7">
        <f>VLOOKUP($A31,[1]Tariffs!$A$15:$I$81,7,0)</f>
        <v>2.48</v>
      </c>
      <c r="F31" s="7">
        <f>VLOOKUP($A31,[1]Tariffs!$A$15:$I$81,8,0)</f>
        <v>0</v>
      </c>
      <c r="G31" s="8">
        <f>VLOOKUP($A31,[1]Tariffs!$A$15:$I$81,9,0)</f>
        <v>0</v>
      </c>
      <c r="H31" s="6">
        <v>2.6110000000000002</v>
      </c>
      <c r="I31" s="6">
        <v>0.97199999999999998</v>
      </c>
      <c r="J31" s="6">
        <v>0</v>
      </c>
      <c r="K31" s="7">
        <v>4.18</v>
      </c>
      <c r="L31" s="7">
        <v>0</v>
      </c>
      <c r="M31" s="8">
        <v>0</v>
      </c>
      <c r="N31" s="9">
        <f t="shared" si="0"/>
        <v>-0.63899999999999979</v>
      </c>
      <c r="O31" s="9">
        <f t="shared" si="0"/>
        <v>0.64300000000000002</v>
      </c>
      <c r="P31" s="9">
        <f t="shared" si="0"/>
        <v>0</v>
      </c>
      <c r="Q31" s="10">
        <f t="shared" si="0"/>
        <v>1.6999999999999997</v>
      </c>
      <c r="R31" s="10">
        <f t="shared" si="0"/>
        <v>0</v>
      </c>
      <c r="S31" s="11">
        <f t="shared" si="0"/>
        <v>0</v>
      </c>
      <c r="T31" s="12">
        <f t="shared" si="1"/>
        <v>-0.19661538461538453</v>
      </c>
      <c r="U31" s="12">
        <f t="shared" si="1"/>
        <v>1.9544072948328264</v>
      </c>
      <c r="V31" s="12" t="str">
        <f t="shared" si="1"/>
        <v/>
      </c>
      <c r="W31" s="12">
        <f t="shared" si="1"/>
        <v>0.68548387096774177</v>
      </c>
      <c r="X31" s="12" t="str">
        <f t="shared" si="1"/>
        <v/>
      </c>
      <c r="Y31" s="13" t="str">
        <f t="shared" si="1"/>
        <v/>
      </c>
    </row>
    <row r="32" spans="1:25" x14ac:dyDescent="0.25">
      <c r="A32" s="5" t="s">
        <v>38</v>
      </c>
      <c r="B32" s="6">
        <f>VLOOKUP($A32,[1]Tariffs!$A$15:$I$81,4,0)</f>
        <v>0.308</v>
      </c>
      <c r="C32" s="6">
        <f>VLOOKUP($A32,[1]Tariffs!$A$15:$I$81,5,0)</f>
        <v>0</v>
      </c>
      <c r="D32" s="6">
        <f>VLOOKUP($A32,[1]Tariffs!$A$15:$I$81,6,0)</f>
        <v>0</v>
      </c>
      <c r="E32" s="7">
        <f>VLOOKUP($A32,[1]Tariffs!$A$15:$I$81,7,0)</f>
        <v>0</v>
      </c>
      <c r="F32" s="7">
        <f>VLOOKUP($A32,[1]Tariffs!$A$15:$I$81,8,0)</f>
        <v>0</v>
      </c>
      <c r="G32" s="8">
        <f>VLOOKUP($A32,[1]Tariffs!$A$15:$I$81,9,0)</f>
        <v>0</v>
      </c>
      <c r="H32" s="6">
        <v>0.94599999999999995</v>
      </c>
      <c r="I32" s="6">
        <v>0</v>
      </c>
      <c r="J32" s="6">
        <v>0</v>
      </c>
      <c r="K32" s="7">
        <v>0</v>
      </c>
      <c r="L32" s="7">
        <v>0</v>
      </c>
      <c r="M32" s="8">
        <v>0</v>
      </c>
      <c r="N32" s="9">
        <f t="shared" si="0"/>
        <v>0.6379999999999999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2.0714285714285712</v>
      </c>
      <c r="U32" s="12" t="str">
        <f t="shared" si="1"/>
        <v/>
      </c>
      <c r="V32" s="12" t="str">
        <f t="shared" si="1"/>
        <v/>
      </c>
      <c r="W32" s="12" t="str">
        <f t="shared" si="1"/>
        <v/>
      </c>
      <c r="X32" s="12" t="str">
        <f t="shared" si="1"/>
        <v/>
      </c>
      <c r="Y32" s="13" t="str">
        <f t="shared" si="1"/>
        <v/>
      </c>
    </row>
    <row r="33" spans="1:25" x14ac:dyDescent="0.25">
      <c r="A33" s="5" t="s">
        <v>39</v>
      </c>
      <c r="B33" s="6">
        <f>VLOOKUP($A33,[1]Tariffs!$A$15:$I$81,4,0)</f>
        <v>2.3140000000000001</v>
      </c>
      <c r="C33" s="6">
        <f>VLOOKUP($A33,[1]Tariffs!$A$15:$I$81,5,0)</f>
        <v>0</v>
      </c>
      <c r="D33" s="6">
        <f>VLOOKUP($A33,[1]Tariffs!$A$15:$I$81,6,0)</f>
        <v>0</v>
      </c>
      <c r="E33" s="7">
        <f>VLOOKUP($A33,[1]Tariffs!$A$15:$I$81,7,0)</f>
        <v>3.17</v>
      </c>
      <c r="F33" s="7">
        <f>VLOOKUP($A33,[1]Tariffs!$A$15:$I$81,8,0)</f>
        <v>0</v>
      </c>
      <c r="G33" s="8">
        <f>VLOOKUP($A33,[1]Tariffs!$A$15:$I$81,9,0)</f>
        <v>0</v>
      </c>
      <c r="H33" s="6">
        <v>2.1080000000000001</v>
      </c>
      <c r="I33" s="6">
        <v>0</v>
      </c>
      <c r="J33" s="6">
        <v>0</v>
      </c>
      <c r="K33" s="7">
        <v>4.87</v>
      </c>
      <c r="L33" s="7">
        <v>0</v>
      </c>
      <c r="M33" s="8">
        <v>0</v>
      </c>
      <c r="N33" s="9">
        <f t="shared" si="0"/>
        <v>-0.20599999999999996</v>
      </c>
      <c r="O33" s="9">
        <f t="shared" si="0"/>
        <v>0</v>
      </c>
      <c r="P33" s="9">
        <f t="shared" si="0"/>
        <v>0</v>
      </c>
      <c r="Q33" s="10">
        <f t="shared" si="0"/>
        <v>1.7000000000000002</v>
      </c>
      <c r="R33" s="10">
        <f t="shared" si="0"/>
        <v>0</v>
      </c>
      <c r="S33" s="11">
        <f t="shared" si="0"/>
        <v>0</v>
      </c>
      <c r="T33" s="12">
        <f t="shared" si="1"/>
        <v>-8.9023336214347437E-2</v>
      </c>
      <c r="U33" s="12" t="str">
        <f t="shared" si="1"/>
        <v/>
      </c>
      <c r="V33" s="12" t="str">
        <f t="shared" si="1"/>
        <v/>
      </c>
      <c r="W33" s="12">
        <f t="shared" si="1"/>
        <v>0.5362776025236593</v>
      </c>
      <c r="X33" s="12" t="str">
        <f t="shared" si="1"/>
        <v/>
      </c>
      <c r="Y33" s="13" t="str">
        <f t="shared" si="1"/>
        <v/>
      </c>
    </row>
    <row r="34" spans="1:25" x14ac:dyDescent="0.25">
      <c r="A34" s="5" t="s">
        <v>40</v>
      </c>
      <c r="B34" s="6">
        <f>VLOOKUP($A34,[1]Tariffs!$A$15:$I$81,4,0)</f>
        <v>2.6579999999999999</v>
      </c>
      <c r="C34" s="6">
        <f>VLOOKUP($A34,[1]Tariffs!$A$15:$I$81,5,0)</f>
        <v>0.214</v>
      </c>
      <c r="D34" s="6">
        <f>VLOOKUP($A34,[1]Tariffs!$A$15:$I$81,6,0)</f>
        <v>0</v>
      </c>
      <c r="E34" s="7">
        <f>VLOOKUP($A34,[1]Tariffs!$A$15:$I$81,7,0)</f>
        <v>3.17</v>
      </c>
      <c r="F34" s="7">
        <f>VLOOKUP($A34,[1]Tariffs!$A$15:$I$81,8,0)</f>
        <v>0</v>
      </c>
      <c r="G34" s="8">
        <f>VLOOKUP($A34,[1]Tariffs!$A$15:$I$81,9,0)</f>
        <v>0</v>
      </c>
      <c r="H34" s="6">
        <v>2.3079999999999998</v>
      </c>
      <c r="I34" s="6">
        <v>0.89500000000000002</v>
      </c>
      <c r="J34" s="6">
        <v>0</v>
      </c>
      <c r="K34" s="7">
        <v>4.87</v>
      </c>
      <c r="L34" s="7">
        <v>0</v>
      </c>
      <c r="M34" s="8">
        <v>0</v>
      </c>
      <c r="N34" s="9">
        <f t="shared" si="0"/>
        <v>-0.35000000000000009</v>
      </c>
      <c r="O34" s="9">
        <f t="shared" si="0"/>
        <v>0.68100000000000005</v>
      </c>
      <c r="P34" s="9">
        <f t="shared" si="0"/>
        <v>0</v>
      </c>
      <c r="Q34" s="10">
        <f t="shared" si="0"/>
        <v>1.7000000000000002</v>
      </c>
      <c r="R34" s="10">
        <f t="shared" si="0"/>
        <v>0</v>
      </c>
      <c r="S34" s="11">
        <f t="shared" si="0"/>
        <v>0</v>
      </c>
      <c r="T34" s="12">
        <f t="shared" si="1"/>
        <v>-0.13167795334838228</v>
      </c>
      <c r="U34" s="12">
        <f t="shared" si="1"/>
        <v>3.1822429906542054</v>
      </c>
      <c r="V34" s="12" t="str">
        <f t="shared" si="1"/>
        <v/>
      </c>
      <c r="W34" s="12">
        <f t="shared" si="1"/>
        <v>0.5362776025236593</v>
      </c>
      <c r="X34" s="12" t="str">
        <f t="shared" si="1"/>
        <v/>
      </c>
      <c r="Y34" s="13" t="str">
        <f t="shared" si="1"/>
        <v/>
      </c>
    </row>
    <row r="35" spans="1:25" ht="30" x14ac:dyDescent="0.25">
      <c r="A35" s="5" t="s">
        <v>41</v>
      </c>
      <c r="B35" s="6">
        <f>VLOOKUP($A35,[1]Tariffs!$A$15:$I$81,4,0)</f>
        <v>0.24199999999999999</v>
      </c>
      <c r="C35" s="6">
        <f>VLOOKUP($A35,[1]Tariffs!$A$15:$I$81,5,0)</f>
        <v>0</v>
      </c>
      <c r="D35" s="6">
        <f>VLOOKUP($A35,[1]Tariffs!$A$15:$I$81,6,0)</f>
        <v>0</v>
      </c>
      <c r="E35" s="7">
        <f>VLOOKUP($A35,[1]Tariffs!$A$15:$I$81,7,0)</f>
        <v>0</v>
      </c>
      <c r="F35" s="7">
        <f>VLOOKUP($A35,[1]Tariffs!$A$15:$I$81,8,0)</f>
        <v>0</v>
      </c>
      <c r="G35" s="8">
        <f>VLOOKUP($A35,[1]Tariffs!$A$15:$I$81,9,0)</f>
        <v>0</v>
      </c>
      <c r="H35" s="6">
        <v>0.91100000000000003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0.66900000000000004</v>
      </c>
      <c r="O35" s="9">
        <f t="shared" si="0"/>
        <v>0</v>
      </c>
      <c r="P35" s="9">
        <f t="shared" si="0"/>
        <v>0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2.7644628099173558</v>
      </c>
      <c r="U35" s="12" t="str">
        <f t="shared" si="1"/>
        <v/>
      </c>
      <c r="V35" s="12" t="str">
        <f t="shared" si="1"/>
        <v/>
      </c>
      <c r="W35" s="12" t="str">
        <f t="shared" si="1"/>
        <v/>
      </c>
      <c r="X35" s="12" t="str">
        <f t="shared" si="1"/>
        <v/>
      </c>
      <c r="Y35" s="13" t="str">
        <f t="shared" si="1"/>
        <v/>
      </c>
    </row>
    <row r="36" spans="1:25" x14ac:dyDescent="0.25">
      <c r="A36" s="5" t="s">
        <v>42</v>
      </c>
      <c r="B36" s="6">
        <f>VLOOKUP($A36,[1]Tariffs!$A$15:$I$81,4,0)</f>
        <v>2.6280000000000001</v>
      </c>
      <c r="C36" s="6">
        <f>VLOOKUP($A36,[1]Tariffs!$A$15:$I$81,5,0)</f>
        <v>0.192</v>
      </c>
      <c r="D36" s="6">
        <f>VLOOKUP($A36,[1]Tariffs!$A$15:$I$81,6,0)</f>
        <v>0</v>
      </c>
      <c r="E36" s="7">
        <f>VLOOKUP($A36,[1]Tariffs!$A$15:$I$81,7,0)</f>
        <v>13.79</v>
      </c>
      <c r="F36" s="7">
        <f>VLOOKUP($A36,[1]Tariffs!$A$15:$I$81,8,0)</f>
        <v>0</v>
      </c>
      <c r="G36" s="8">
        <f>VLOOKUP($A36,[1]Tariffs!$A$15:$I$81,9,0)</f>
        <v>0</v>
      </c>
      <c r="H36" s="6">
        <v>2.2799999999999998</v>
      </c>
      <c r="I36" s="6">
        <v>0.879</v>
      </c>
      <c r="J36" s="6">
        <v>0</v>
      </c>
      <c r="K36" s="7">
        <v>15.5</v>
      </c>
      <c r="L36" s="7">
        <v>0</v>
      </c>
      <c r="M36" s="8">
        <v>0</v>
      </c>
      <c r="N36" s="9">
        <f t="shared" si="0"/>
        <v>-0.34800000000000031</v>
      </c>
      <c r="O36" s="9">
        <f t="shared" si="0"/>
        <v>0.68700000000000006</v>
      </c>
      <c r="P36" s="9">
        <f t="shared" si="0"/>
        <v>0</v>
      </c>
      <c r="Q36" s="10">
        <f t="shared" si="0"/>
        <v>1.7100000000000009</v>
      </c>
      <c r="R36" s="10">
        <f t="shared" si="0"/>
        <v>0</v>
      </c>
      <c r="S36" s="11">
        <f t="shared" si="0"/>
        <v>0</v>
      </c>
      <c r="T36" s="12">
        <f t="shared" si="1"/>
        <v>-0.13242009132420107</v>
      </c>
      <c r="U36" s="12">
        <f t="shared" si="1"/>
        <v>3.578125</v>
      </c>
      <c r="V36" s="12" t="str">
        <f t="shared" si="1"/>
        <v/>
      </c>
      <c r="W36" s="12">
        <f t="shared" si="1"/>
        <v>0.12400290065264685</v>
      </c>
      <c r="X36" s="12" t="str">
        <f t="shared" si="1"/>
        <v/>
      </c>
      <c r="Y36" s="13" t="str">
        <f t="shared" si="1"/>
        <v/>
      </c>
    </row>
    <row r="37" spans="1:25" x14ac:dyDescent="0.25">
      <c r="A37" s="5" t="s">
        <v>43</v>
      </c>
      <c r="B37" s="6">
        <f>VLOOKUP($A37,[1]Tariffs!$A$15:$I$81,4,0)</f>
        <v>12.5</v>
      </c>
      <c r="C37" s="6">
        <f>VLOOKUP($A37,[1]Tariffs!$A$15:$I$81,5,0)</f>
        <v>0.84599999999999997</v>
      </c>
      <c r="D37" s="6">
        <f>VLOOKUP($A37,[1]Tariffs!$A$15:$I$81,6,0)</f>
        <v>0.17199999999999999</v>
      </c>
      <c r="E37" s="7">
        <f>VLOOKUP($A37,[1]Tariffs!$A$15:$I$81,7,0)</f>
        <v>12.39</v>
      </c>
      <c r="F37" s="7">
        <f>VLOOKUP($A37,[1]Tariffs!$A$15:$I$81,8,0)</f>
        <v>1.61</v>
      </c>
      <c r="G37" s="8">
        <f>VLOOKUP($A37,[1]Tariffs!$A$15:$I$81,9,0)</f>
        <v>0.50700000000000001</v>
      </c>
      <c r="H37" s="6">
        <v>6.9560000000000004</v>
      </c>
      <c r="I37" s="6">
        <v>1.3680000000000001</v>
      </c>
      <c r="J37" s="6">
        <v>0.86199999999999999</v>
      </c>
      <c r="K37" s="7">
        <v>14.1</v>
      </c>
      <c r="L37" s="7">
        <v>3.31</v>
      </c>
      <c r="M37" s="8">
        <v>0.41099999999999998</v>
      </c>
      <c r="N37" s="9">
        <f t="shared" ref="N37:S68" si="2">H37-B37</f>
        <v>-5.5439999999999996</v>
      </c>
      <c r="O37" s="9">
        <f t="shared" si="2"/>
        <v>0.52200000000000013</v>
      </c>
      <c r="P37" s="9">
        <f t="shared" si="2"/>
        <v>0.69</v>
      </c>
      <c r="Q37" s="10">
        <f t="shared" si="2"/>
        <v>1.7099999999999991</v>
      </c>
      <c r="R37" s="10">
        <f t="shared" si="2"/>
        <v>1.7</v>
      </c>
      <c r="S37" s="11">
        <f t="shared" si="2"/>
        <v>-9.600000000000003E-2</v>
      </c>
      <c r="T37" s="12">
        <f t="shared" ref="T37:Y68" si="3">IF(B37,H37/B37-1,"")</f>
        <v>-0.44351999999999991</v>
      </c>
      <c r="U37" s="12">
        <f t="shared" si="3"/>
        <v>0.61702127659574479</v>
      </c>
      <c r="V37" s="12">
        <f t="shared" si="3"/>
        <v>4.0116279069767442</v>
      </c>
      <c r="W37" s="12">
        <f t="shared" si="3"/>
        <v>0.13801452784503621</v>
      </c>
      <c r="X37" s="12">
        <f t="shared" si="3"/>
        <v>1.0559006211180124</v>
      </c>
      <c r="Y37" s="13">
        <f t="shared" si="3"/>
        <v>-0.18934911242603558</v>
      </c>
    </row>
    <row r="38" spans="1:25" x14ac:dyDescent="0.25">
      <c r="A38" s="5" t="s">
        <v>44</v>
      </c>
      <c r="B38" s="6">
        <f>VLOOKUP($A38,[1]Tariffs!$A$15:$I$81,4,0)</f>
        <v>1.351</v>
      </c>
      <c r="C38" s="6">
        <f>VLOOKUP($A38,[1]Tariffs!$A$15:$I$81,5,0)</f>
        <v>0</v>
      </c>
      <c r="D38" s="6">
        <f>VLOOKUP($A38,[1]Tariffs!$A$15:$I$81,6,0)</f>
        <v>0</v>
      </c>
      <c r="E38" s="7">
        <f>VLOOKUP($A38,[1]Tariffs!$A$15:$I$81,7,0)</f>
        <v>0</v>
      </c>
      <c r="F38" s="7">
        <f>VLOOKUP($A38,[1]Tariffs!$A$15:$I$81,8,0)</f>
        <v>0</v>
      </c>
      <c r="G38" s="8">
        <f>VLOOKUP($A38,[1]Tariffs!$A$15:$I$81,9,0)</f>
        <v>0</v>
      </c>
      <c r="H38" s="6">
        <v>1.643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2"/>
        <v>0.29200000000000004</v>
      </c>
      <c r="O38" s="9">
        <f t="shared" si="2"/>
        <v>0</v>
      </c>
      <c r="P38" s="9">
        <f t="shared" si="2"/>
        <v>0</v>
      </c>
      <c r="Q38" s="10">
        <f t="shared" si="2"/>
        <v>0</v>
      </c>
      <c r="R38" s="10">
        <f t="shared" si="2"/>
        <v>0</v>
      </c>
      <c r="S38" s="11">
        <f t="shared" si="2"/>
        <v>0</v>
      </c>
      <c r="T38" s="12">
        <f t="shared" si="3"/>
        <v>0.21613619541080675</v>
      </c>
      <c r="U38" s="12" t="str">
        <f t="shared" si="3"/>
        <v/>
      </c>
      <c r="V38" s="12" t="str">
        <f t="shared" si="3"/>
        <v/>
      </c>
      <c r="W38" s="12" t="str">
        <f t="shared" si="3"/>
        <v/>
      </c>
      <c r="X38" s="12" t="str">
        <f t="shared" si="3"/>
        <v/>
      </c>
      <c r="Y38" s="13" t="str">
        <f t="shared" si="3"/>
        <v/>
      </c>
    </row>
    <row r="39" spans="1:25" x14ac:dyDescent="0.25">
      <c r="A39" s="5" t="s">
        <v>45</v>
      </c>
      <c r="B39" s="6">
        <f>VLOOKUP($A39,[1]Tariffs!$A$15:$I$81,4,0)</f>
        <v>1.835</v>
      </c>
      <c r="C39" s="6">
        <f>VLOOKUP($A39,[1]Tariffs!$A$15:$I$81,5,0)</f>
        <v>0</v>
      </c>
      <c r="D39" s="6">
        <f>VLOOKUP($A39,[1]Tariffs!$A$15:$I$81,6,0)</f>
        <v>0</v>
      </c>
      <c r="E39" s="7">
        <f>VLOOKUP($A39,[1]Tariffs!$A$15:$I$81,7,0)</f>
        <v>0</v>
      </c>
      <c r="F39" s="7">
        <f>VLOOKUP($A39,[1]Tariffs!$A$15:$I$81,8,0)</f>
        <v>0</v>
      </c>
      <c r="G39" s="8">
        <f>VLOOKUP($A39,[1]Tariffs!$A$15:$I$81,9,0)</f>
        <v>0</v>
      </c>
      <c r="H39" s="6">
        <v>1.8440000000000001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 t="shared" si="2"/>
        <v>9.000000000000119E-3</v>
      </c>
      <c r="O39" s="9">
        <f t="shared" si="2"/>
        <v>0</v>
      </c>
      <c r="P39" s="9">
        <f t="shared" si="2"/>
        <v>0</v>
      </c>
      <c r="Q39" s="10">
        <f t="shared" si="2"/>
        <v>0</v>
      </c>
      <c r="R39" s="10">
        <f t="shared" si="2"/>
        <v>0</v>
      </c>
      <c r="S39" s="11">
        <f t="shared" si="2"/>
        <v>0</v>
      </c>
      <c r="T39" s="12">
        <f t="shared" si="3"/>
        <v>4.9046321525885173E-3</v>
      </c>
      <c r="U39" s="12" t="str">
        <f t="shared" si="3"/>
        <v/>
      </c>
      <c r="V39" s="12" t="str">
        <f t="shared" si="3"/>
        <v/>
      </c>
      <c r="W39" s="12" t="str">
        <f t="shared" si="3"/>
        <v/>
      </c>
      <c r="X39" s="12" t="str">
        <f t="shared" si="3"/>
        <v/>
      </c>
      <c r="Y39" s="13" t="str">
        <f t="shared" si="3"/>
        <v/>
      </c>
    </row>
    <row r="40" spans="1:25" x14ac:dyDescent="0.25">
      <c r="A40" s="5" t="s">
        <v>46</v>
      </c>
      <c r="B40" s="6">
        <f>VLOOKUP($A40,[1]Tariffs!$A$15:$I$81,4,0)</f>
        <v>3.1829999999999998</v>
      </c>
      <c r="C40" s="6">
        <f>VLOOKUP($A40,[1]Tariffs!$A$15:$I$81,5,0)</f>
        <v>0</v>
      </c>
      <c r="D40" s="6">
        <f>VLOOKUP($A40,[1]Tariffs!$A$15:$I$81,6,0)</f>
        <v>0</v>
      </c>
      <c r="E40" s="7">
        <f>VLOOKUP($A40,[1]Tariffs!$A$15:$I$81,7,0)</f>
        <v>0</v>
      </c>
      <c r="F40" s="7">
        <f>VLOOKUP($A40,[1]Tariffs!$A$15:$I$81,8,0)</f>
        <v>0</v>
      </c>
      <c r="G40" s="8">
        <f>VLOOKUP($A40,[1]Tariffs!$A$15:$I$81,9,0)</f>
        <v>0</v>
      </c>
      <c r="H40" s="6">
        <v>2.5569999999999999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 t="shared" si="2"/>
        <v>-0.62599999999999989</v>
      </c>
      <c r="O40" s="9">
        <f t="shared" si="2"/>
        <v>0</v>
      </c>
      <c r="P40" s="9">
        <f t="shared" si="2"/>
        <v>0</v>
      </c>
      <c r="Q40" s="10">
        <f t="shared" si="2"/>
        <v>0</v>
      </c>
      <c r="R40" s="10">
        <f t="shared" si="2"/>
        <v>0</v>
      </c>
      <c r="S40" s="11">
        <f t="shared" si="2"/>
        <v>0</v>
      </c>
      <c r="T40" s="12">
        <f t="shared" si="3"/>
        <v>-0.19666980835689596</v>
      </c>
      <c r="U40" s="12" t="str">
        <f t="shared" si="3"/>
        <v/>
      </c>
      <c r="V40" s="12" t="str">
        <f t="shared" si="3"/>
        <v/>
      </c>
      <c r="W40" s="12" t="str">
        <f t="shared" si="3"/>
        <v/>
      </c>
      <c r="X40" s="12" t="str">
        <f t="shared" si="3"/>
        <v/>
      </c>
      <c r="Y40" s="13" t="str">
        <f t="shared" si="3"/>
        <v/>
      </c>
    </row>
    <row r="41" spans="1:25" x14ac:dyDescent="0.25">
      <c r="A41" s="5" t="s">
        <v>47</v>
      </c>
      <c r="B41" s="6">
        <f>VLOOKUP($A41,[1]Tariffs!$A$15:$I$81,4,0)</f>
        <v>0.99099999999999999</v>
      </c>
      <c r="C41" s="6">
        <f>VLOOKUP($A41,[1]Tariffs!$A$15:$I$81,5,0)</f>
        <v>0</v>
      </c>
      <c r="D41" s="6">
        <f>VLOOKUP($A41,[1]Tariffs!$A$15:$I$81,6,0)</f>
        <v>0</v>
      </c>
      <c r="E41" s="7">
        <f>VLOOKUP($A41,[1]Tariffs!$A$15:$I$81,7,0)</f>
        <v>0</v>
      </c>
      <c r="F41" s="7">
        <f>VLOOKUP($A41,[1]Tariffs!$A$15:$I$81,8,0)</f>
        <v>0</v>
      </c>
      <c r="G41" s="8">
        <f>VLOOKUP($A41,[1]Tariffs!$A$15:$I$81,9,0)</f>
        <v>0</v>
      </c>
      <c r="H41" s="6">
        <v>1.5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2"/>
        <v>0.50900000000000001</v>
      </c>
      <c r="O41" s="9">
        <f t="shared" si="2"/>
        <v>0</v>
      </c>
      <c r="P41" s="9">
        <f t="shared" si="2"/>
        <v>0</v>
      </c>
      <c r="Q41" s="10">
        <f t="shared" si="2"/>
        <v>0</v>
      </c>
      <c r="R41" s="10">
        <f t="shared" si="2"/>
        <v>0</v>
      </c>
      <c r="S41" s="11">
        <f t="shared" si="2"/>
        <v>0</v>
      </c>
      <c r="T41" s="12">
        <f t="shared" si="3"/>
        <v>0.51362260343087796</v>
      </c>
      <c r="U41" s="12" t="str">
        <f t="shared" si="3"/>
        <v/>
      </c>
      <c r="V41" s="12" t="str">
        <f t="shared" si="3"/>
        <v/>
      </c>
      <c r="W41" s="12" t="str">
        <f t="shared" si="3"/>
        <v/>
      </c>
      <c r="X41" s="12" t="str">
        <f t="shared" si="3"/>
        <v/>
      </c>
      <c r="Y41" s="13" t="str">
        <f t="shared" si="3"/>
        <v/>
      </c>
    </row>
    <row r="42" spans="1:25" x14ac:dyDescent="0.25">
      <c r="A42" s="5" t="s">
        <v>48</v>
      </c>
      <c r="B42" s="6">
        <f>VLOOKUP($A42,[1]Tariffs!$A$15:$I$81,4,0)</f>
        <v>24.917999999999999</v>
      </c>
      <c r="C42" s="6">
        <f>VLOOKUP($A42,[1]Tariffs!$A$15:$I$81,5,0)</f>
        <v>0.96199999999999997</v>
      </c>
      <c r="D42" s="6">
        <f>VLOOKUP($A42,[1]Tariffs!$A$15:$I$81,6,0)</f>
        <v>0.35199999999999998</v>
      </c>
      <c r="E42" s="7">
        <f>VLOOKUP($A42,[1]Tariffs!$A$15:$I$81,7,0)</f>
        <v>0</v>
      </c>
      <c r="F42" s="7">
        <f>VLOOKUP($A42,[1]Tariffs!$A$15:$I$81,8,0)</f>
        <v>0</v>
      </c>
      <c r="G42" s="8">
        <f>VLOOKUP($A42,[1]Tariffs!$A$15:$I$81,9,0)</f>
        <v>0</v>
      </c>
      <c r="H42" s="6">
        <v>13.462</v>
      </c>
      <c r="I42" s="6">
        <v>1.5429999999999999</v>
      </c>
      <c r="J42" s="6">
        <v>1.0620000000000001</v>
      </c>
      <c r="K42" s="7">
        <v>0</v>
      </c>
      <c r="L42" s="7">
        <v>0</v>
      </c>
      <c r="M42" s="8">
        <v>0</v>
      </c>
      <c r="N42" s="9">
        <f t="shared" si="2"/>
        <v>-11.456</v>
      </c>
      <c r="O42" s="9">
        <f t="shared" si="2"/>
        <v>0.58099999999999996</v>
      </c>
      <c r="P42" s="9">
        <f t="shared" si="2"/>
        <v>0.71000000000000008</v>
      </c>
      <c r="Q42" s="10">
        <f t="shared" si="2"/>
        <v>0</v>
      </c>
      <c r="R42" s="10">
        <f t="shared" si="2"/>
        <v>0</v>
      </c>
      <c r="S42" s="11">
        <f t="shared" si="2"/>
        <v>0</v>
      </c>
      <c r="T42" s="12">
        <f t="shared" si="3"/>
        <v>-0.45974797335259654</v>
      </c>
      <c r="U42" s="12">
        <f t="shared" si="3"/>
        <v>0.60395010395010384</v>
      </c>
      <c r="V42" s="12">
        <f t="shared" si="3"/>
        <v>2.017045454545455</v>
      </c>
      <c r="W42" s="12" t="str">
        <f t="shared" si="3"/>
        <v/>
      </c>
      <c r="X42" s="12" t="str">
        <f t="shared" si="3"/>
        <v/>
      </c>
      <c r="Y42" s="13" t="str">
        <f t="shared" si="3"/>
        <v/>
      </c>
    </row>
    <row r="43" spans="1:25" x14ac:dyDescent="0.25">
      <c r="A43" s="5" t="s">
        <v>49</v>
      </c>
      <c r="B43" s="6">
        <f>VLOOKUP($A43,[1]Tariffs!$A$15:$I$81,4,0)</f>
        <v>-1.1870000000000001</v>
      </c>
      <c r="C43" s="6">
        <f>VLOOKUP($A43,[1]Tariffs!$A$15:$I$81,5,0)</f>
        <v>0</v>
      </c>
      <c r="D43" s="6">
        <f>VLOOKUP($A43,[1]Tariffs!$A$15:$I$81,6,0)</f>
        <v>0</v>
      </c>
      <c r="E43" s="7">
        <f>VLOOKUP($A43,[1]Tariffs!$A$15:$I$81,7,0)</f>
        <v>0</v>
      </c>
      <c r="F43" s="7">
        <f>VLOOKUP($A43,[1]Tariffs!$A$15:$I$81,8,0)</f>
        <v>0</v>
      </c>
      <c r="G43" s="8">
        <f>VLOOKUP($A43,[1]Tariffs!$A$15:$I$81,9,0)</f>
        <v>0</v>
      </c>
      <c r="H43" s="6">
        <v>-1.1870000000000001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2"/>
        <v>0</v>
      </c>
      <c r="O43" s="9">
        <f t="shared" si="2"/>
        <v>0</v>
      </c>
      <c r="P43" s="9">
        <f t="shared" si="2"/>
        <v>0</v>
      </c>
      <c r="Q43" s="10">
        <f t="shared" si="2"/>
        <v>0</v>
      </c>
      <c r="R43" s="10">
        <f t="shared" si="2"/>
        <v>0</v>
      </c>
      <c r="S43" s="11">
        <f t="shared" si="2"/>
        <v>0</v>
      </c>
      <c r="T43" s="12">
        <f t="shared" si="3"/>
        <v>0</v>
      </c>
      <c r="U43" s="12" t="str">
        <f t="shared" si="3"/>
        <v/>
      </c>
      <c r="V43" s="12" t="str">
        <f t="shared" si="3"/>
        <v/>
      </c>
      <c r="W43" s="12" t="str">
        <f t="shared" si="3"/>
        <v/>
      </c>
      <c r="X43" s="12" t="str">
        <f t="shared" si="3"/>
        <v/>
      </c>
      <c r="Y43" s="13" t="str">
        <f t="shared" si="3"/>
        <v/>
      </c>
    </row>
    <row r="44" spans="1:25" x14ac:dyDescent="0.25">
      <c r="A44" s="5" t="s">
        <v>50</v>
      </c>
      <c r="B44" s="6">
        <f>VLOOKUP($A44,[1]Tariffs!$A$15:$I$81,4,0)</f>
        <v>-1.1870000000000001</v>
      </c>
      <c r="C44" s="6">
        <f>VLOOKUP($A44,[1]Tariffs!$A$15:$I$81,5,0)</f>
        <v>0</v>
      </c>
      <c r="D44" s="6">
        <f>VLOOKUP($A44,[1]Tariffs!$A$15:$I$81,6,0)</f>
        <v>0</v>
      </c>
      <c r="E44" s="7">
        <f>VLOOKUP($A44,[1]Tariffs!$A$15:$I$81,7,0)</f>
        <v>0</v>
      </c>
      <c r="F44" s="7">
        <f>VLOOKUP($A44,[1]Tariffs!$A$15:$I$81,8,0)</f>
        <v>0</v>
      </c>
      <c r="G44" s="8">
        <f>VLOOKUP($A44,[1]Tariffs!$A$15:$I$81,9,0)</f>
        <v>0.35299999999999998</v>
      </c>
      <c r="H44" s="6">
        <v>-1.1870000000000001</v>
      </c>
      <c r="I44" s="6">
        <v>0</v>
      </c>
      <c r="J44" s="6">
        <v>0</v>
      </c>
      <c r="K44" s="7">
        <v>0</v>
      </c>
      <c r="L44" s="7">
        <v>0</v>
      </c>
      <c r="M44" s="8">
        <v>0.53100000000000003</v>
      </c>
      <c r="N44" s="9">
        <f t="shared" si="2"/>
        <v>0</v>
      </c>
      <c r="O44" s="9">
        <f t="shared" si="2"/>
        <v>0</v>
      </c>
      <c r="P44" s="9">
        <f t="shared" si="2"/>
        <v>0</v>
      </c>
      <c r="Q44" s="10">
        <f t="shared" si="2"/>
        <v>0</v>
      </c>
      <c r="R44" s="10">
        <f t="shared" si="2"/>
        <v>0</v>
      </c>
      <c r="S44" s="11">
        <f t="shared" si="2"/>
        <v>0.17800000000000005</v>
      </c>
      <c r="T44" s="12">
        <f t="shared" si="3"/>
        <v>0</v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3">
        <f t="shared" si="3"/>
        <v>0.50424929178470279</v>
      </c>
    </row>
    <row r="45" spans="1:25" x14ac:dyDescent="0.25">
      <c r="A45" s="5" t="s">
        <v>51</v>
      </c>
      <c r="B45" s="6">
        <f>VLOOKUP($A45,[1]Tariffs!$A$15:$I$81,4,0)</f>
        <v>-8.3840000000000003</v>
      </c>
      <c r="C45" s="6">
        <f>VLOOKUP($A45,[1]Tariffs!$A$15:$I$81,5,0)</f>
        <v>-0.92</v>
      </c>
      <c r="D45" s="6">
        <f>VLOOKUP($A45,[1]Tariffs!$A$15:$I$81,6,0)</f>
        <v>-0.151</v>
      </c>
      <c r="E45" s="7">
        <f>VLOOKUP($A45,[1]Tariffs!$A$15:$I$81,7,0)</f>
        <v>0</v>
      </c>
      <c r="F45" s="7">
        <f>VLOOKUP($A45,[1]Tariffs!$A$15:$I$81,8,0)</f>
        <v>0</v>
      </c>
      <c r="G45" s="8">
        <f>VLOOKUP($A45,[1]Tariffs!$A$15:$I$81,9,0)</f>
        <v>0.35299999999999998</v>
      </c>
      <c r="H45" s="6">
        <v>-8.3840000000000003</v>
      </c>
      <c r="I45" s="6">
        <v>-0.92</v>
      </c>
      <c r="J45" s="6">
        <v>-0.151</v>
      </c>
      <c r="K45" s="7">
        <v>0</v>
      </c>
      <c r="L45" s="7">
        <v>0</v>
      </c>
      <c r="M45" s="8">
        <v>0.53100000000000003</v>
      </c>
      <c r="N45" s="9">
        <f t="shared" si="2"/>
        <v>0</v>
      </c>
      <c r="O45" s="9">
        <f t="shared" si="2"/>
        <v>0</v>
      </c>
      <c r="P45" s="9">
        <f t="shared" si="2"/>
        <v>0</v>
      </c>
      <c r="Q45" s="10">
        <f t="shared" si="2"/>
        <v>0</v>
      </c>
      <c r="R45" s="10">
        <f t="shared" si="2"/>
        <v>0</v>
      </c>
      <c r="S45" s="11">
        <f t="shared" si="2"/>
        <v>0.17800000000000005</v>
      </c>
      <c r="T45" s="12">
        <f t="shared" si="3"/>
        <v>0</v>
      </c>
      <c r="U45" s="12">
        <f t="shared" si="3"/>
        <v>0</v>
      </c>
      <c r="V45" s="12">
        <f t="shared" si="3"/>
        <v>0</v>
      </c>
      <c r="W45" s="12" t="str">
        <f t="shared" si="3"/>
        <v/>
      </c>
      <c r="X45" s="12" t="str">
        <f t="shared" si="3"/>
        <v/>
      </c>
      <c r="Y45" s="13">
        <f t="shared" si="3"/>
        <v>0.50424929178470279</v>
      </c>
    </row>
    <row r="46" spans="1:25" x14ac:dyDescent="0.25">
      <c r="A46" s="5" t="s">
        <v>52</v>
      </c>
      <c r="B46" s="6">
        <f>VLOOKUP($A46,[1]Tariffs!$A$15:$I$81,4,0)</f>
        <v>1.498</v>
      </c>
      <c r="C46" s="6">
        <f>VLOOKUP($A46,[1]Tariffs!$A$15:$I$81,5,0)</f>
        <v>0</v>
      </c>
      <c r="D46" s="6">
        <f>VLOOKUP($A46,[1]Tariffs!$A$15:$I$81,6,0)</f>
        <v>0</v>
      </c>
      <c r="E46" s="7">
        <f>VLOOKUP($A46,[1]Tariffs!$A$15:$I$81,7,0)</f>
        <v>1.36</v>
      </c>
      <c r="F46" s="7">
        <f>VLOOKUP($A46,[1]Tariffs!$A$15:$I$81,8,0)</f>
        <v>0</v>
      </c>
      <c r="G46" s="8">
        <f>VLOOKUP($A46,[1]Tariffs!$A$15:$I$81,9,0)</f>
        <v>0</v>
      </c>
      <c r="H46" s="6">
        <v>1.2889999999999999</v>
      </c>
      <c r="I46" s="6">
        <v>0</v>
      </c>
      <c r="J46" s="6">
        <v>0</v>
      </c>
      <c r="K46" s="7">
        <v>2.29</v>
      </c>
      <c r="L46" s="7">
        <v>0</v>
      </c>
      <c r="M46" s="8">
        <v>0</v>
      </c>
      <c r="N46" s="9">
        <f t="shared" si="2"/>
        <v>-0.20900000000000007</v>
      </c>
      <c r="O46" s="9">
        <f t="shared" si="2"/>
        <v>0</v>
      </c>
      <c r="P46" s="9">
        <f t="shared" si="2"/>
        <v>0</v>
      </c>
      <c r="Q46" s="10">
        <f t="shared" si="2"/>
        <v>0.92999999999999994</v>
      </c>
      <c r="R46" s="10">
        <f t="shared" si="2"/>
        <v>0</v>
      </c>
      <c r="S46" s="11">
        <f t="shared" si="2"/>
        <v>0</v>
      </c>
      <c r="T46" s="12">
        <f t="shared" si="3"/>
        <v>-0.13951935914552738</v>
      </c>
      <c r="U46" s="12" t="str">
        <f t="shared" si="3"/>
        <v/>
      </c>
      <c r="V46" s="12" t="str">
        <f t="shared" si="3"/>
        <v/>
      </c>
      <c r="W46" s="12">
        <f t="shared" si="3"/>
        <v>0.68382352941176472</v>
      </c>
      <c r="X46" s="12" t="str">
        <f t="shared" si="3"/>
        <v/>
      </c>
      <c r="Y46" s="13" t="str">
        <f t="shared" si="3"/>
        <v/>
      </c>
    </row>
    <row r="47" spans="1:25" x14ac:dyDescent="0.25">
      <c r="A47" s="5" t="s">
        <v>53</v>
      </c>
      <c r="B47" s="6">
        <f>VLOOKUP($A47,[1]Tariffs!$A$15:$I$81,4,0)</f>
        <v>1.778</v>
      </c>
      <c r="C47" s="6">
        <f>VLOOKUP($A47,[1]Tariffs!$A$15:$I$81,5,0)</f>
        <v>0.18</v>
      </c>
      <c r="D47" s="6">
        <f>VLOOKUP($A47,[1]Tariffs!$A$15:$I$81,6,0)</f>
        <v>0</v>
      </c>
      <c r="E47" s="7">
        <f>VLOOKUP($A47,[1]Tariffs!$A$15:$I$81,7,0)</f>
        <v>1.36</v>
      </c>
      <c r="F47" s="7">
        <f>VLOOKUP($A47,[1]Tariffs!$A$15:$I$81,8,0)</f>
        <v>0</v>
      </c>
      <c r="G47" s="8">
        <f>VLOOKUP($A47,[1]Tariffs!$A$15:$I$81,9,0)</f>
        <v>0</v>
      </c>
      <c r="H47" s="6">
        <v>1.429</v>
      </c>
      <c r="I47" s="6">
        <v>0.53200000000000003</v>
      </c>
      <c r="J47" s="6">
        <v>0</v>
      </c>
      <c r="K47" s="7">
        <v>2.29</v>
      </c>
      <c r="L47" s="7">
        <v>0</v>
      </c>
      <c r="M47" s="8">
        <v>0</v>
      </c>
      <c r="N47" s="9">
        <f t="shared" si="2"/>
        <v>-0.34899999999999998</v>
      </c>
      <c r="O47" s="9">
        <f t="shared" si="2"/>
        <v>0.35200000000000004</v>
      </c>
      <c r="P47" s="9">
        <f t="shared" si="2"/>
        <v>0</v>
      </c>
      <c r="Q47" s="10">
        <f t="shared" si="2"/>
        <v>0.92999999999999994</v>
      </c>
      <c r="R47" s="10">
        <f t="shared" si="2"/>
        <v>0</v>
      </c>
      <c r="S47" s="11">
        <f t="shared" si="2"/>
        <v>0</v>
      </c>
      <c r="T47" s="12">
        <f t="shared" si="3"/>
        <v>-0.19628796400449944</v>
      </c>
      <c r="U47" s="12">
        <f t="shared" si="3"/>
        <v>1.9555555555555557</v>
      </c>
      <c r="V47" s="12" t="str">
        <f t="shared" si="3"/>
        <v/>
      </c>
      <c r="W47" s="12">
        <f t="shared" si="3"/>
        <v>0.68382352941176472</v>
      </c>
      <c r="X47" s="12" t="str">
        <f t="shared" si="3"/>
        <v/>
      </c>
      <c r="Y47" s="13" t="str">
        <f t="shared" si="3"/>
        <v/>
      </c>
    </row>
    <row r="48" spans="1:25" x14ac:dyDescent="0.25">
      <c r="A48" s="5" t="s">
        <v>54</v>
      </c>
      <c r="B48" s="6">
        <f>VLOOKUP($A48,[1]Tariffs!$A$15:$I$81,4,0)</f>
        <v>0.16800000000000001</v>
      </c>
      <c r="C48" s="6">
        <f>VLOOKUP($A48,[1]Tariffs!$A$15:$I$81,5,0)</f>
        <v>0</v>
      </c>
      <c r="D48" s="6">
        <f>VLOOKUP($A48,[1]Tariffs!$A$15:$I$81,6,0)</f>
        <v>0</v>
      </c>
      <c r="E48" s="7">
        <f>VLOOKUP($A48,[1]Tariffs!$A$15:$I$81,7,0)</f>
        <v>0</v>
      </c>
      <c r="F48" s="7">
        <f>VLOOKUP($A48,[1]Tariffs!$A$15:$I$81,8,0)</f>
        <v>0</v>
      </c>
      <c r="G48" s="8">
        <f>VLOOKUP($A48,[1]Tariffs!$A$15:$I$81,9,0)</f>
        <v>0</v>
      </c>
      <c r="H48" s="6">
        <v>0.51800000000000002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 t="shared" si="2"/>
        <v>0.35</v>
      </c>
      <c r="O48" s="9">
        <f t="shared" si="2"/>
        <v>0</v>
      </c>
      <c r="P48" s="9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12">
        <f t="shared" si="3"/>
        <v>2.083333333333333</v>
      </c>
      <c r="U48" s="12" t="str">
        <f t="shared" si="3"/>
        <v/>
      </c>
      <c r="V48" s="12" t="str">
        <f t="shared" si="3"/>
        <v/>
      </c>
      <c r="W48" s="12" t="str">
        <f t="shared" si="3"/>
        <v/>
      </c>
      <c r="X48" s="12" t="str">
        <f t="shared" si="3"/>
        <v/>
      </c>
      <c r="Y48" s="13" t="str">
        <f t="shared" si="3"/>
        <v/>
      </c>
    </row>
    <row r="49" spans="1:25" x14ac:dyDescent="0.25">
      <c r="A49" s="5" t="s">
        <v>55</v>
      </c>
      <c r="B49" s="6">
        <f>VLOOKUP($A49,[1]Tariffs!$A$15:$I$81,4,0)</f>
        <v>1.266</v>
      </c>
      <c r="C49" s="6">
        <f>VLOOKUP($A49,[1]Tariffs!$A$15:$I$81,5,0)</f>
        <v>0</v>
      </c>
      <c r="D49" s="6">
        <f>VLOOKUP($A49,[1]Tariffs!$A$15:$I$81,6,0)</f>
        <v>0</v>
      </c>
      <c r="E49" s="7">
        <f>VLOOKUP($A49,[1]Tariffs!$A$15:$I$81,7,0)</f>
        <v>1.73</v>
      </c>
      <c r="F49" s="7">
        <f>VLOOKUP($A49,[1]Tariffs!$A$15:$I$81,8,0)</f>
        <v>0</v>
      </c>
      <c r="G49" s="8">
        <f>VLOOKUP($A49,[1]Tariffs!$A$15:$I$81,9,0)</f>
        <v>0</v>
      </c>
      <c r="H49" s="6">
        <v>1.153</v>
      </c>
      <c r="I49" s="6">
        <v>0</v>
      </c>
      <c r="J49" s="6">
        <v>0</v>
      </c>
      <c r="K49" s="7">
        <v>2.66</v>
      </c>
      <c r="L49" s="7">
        <v>0</v>
      </c>
      <c r="M49" s="8">
        <v>0</v>
      </c>
      <c r="N49" s="9">
        <f t="shared" si="2"/>
        <v>-0.11299999999999999</v>
      </c>
      <c r="O49" s="9">
        <f t="shared" si="2"/>
        <v>0</v>
      </c>
      <c r="P49" s="9">
        <f t="shared" si="2"/>
        <v>0</v>
      </c>
      <c r="Q49" s="10">
        <f t="shared" si="2"/>
        <v>0.93000000000000016</v>
      </c>
      <c r="R49" s="10">
        <f t="shared" si="2"/>
        <v>0</v>
      </c>
      <c r="S49" s="11">
        <f t="shared" si="2"/>
        <v>0</v>
      </c>
      <c r="T49" s="12">
        <f t="shared" si="3"/>
        <v>-8.9257503949447092E-2</v>
      </c>
      <c r="U49" s="12" t="str">
        <f t="shared" si="3"/>
        <v/>
      </c>
      <c r="V49" s="12" t="str">
        <f t="shared" si="3"/>
        <v/>
      </c>
      <c r="W49" s="12">
        <f t="shared" si="3"/>
        <v>0.53757225433526012</v>
      </c>
      <c r="X49" s="12" t="str">
        <f t="shared" si="3"/>
        <v/>
      </c>
      <c r="Y49" s="13" t="str">
        <f t="shared" si="3"/>
        <v/>
      </c>
    </row>
    <row r="50" spans="1:25" x14ac:dyDescent="0.25">
      <c r="A50" s="5" t="s">
        <v>56</v>
      </c>
      <c r="B50" s="6">
        <f>VLOOKUP($A50,[1]Tariffs!$A$15:$I$81,4,0)</f>
        <v>1.4550000000000001</v>
      </c>
      <c r="C50" s="6">
        <f>VLOOKUP($A50,[1]Tariffs!$A$15:$I$81,5,0)</f>
        <v>0.11700000000000001</v>
      </c>
      <c r="D50" s="6">
        <f>VLOOKUP($A50,[1]Tariffs!$A$15:$I$81,6,0)</f>
        <v>0</v>
      </c>
      <c r="E50" s="7">
        <f>VLOOKUP($A50,[1]Tariffs!$A$15:$I$81,7,0)</f>
        <v>1.73</v>
      </c>
      <c r="F50" s="7">
        <f>VLOOKUP($A50,[1]Tariffs!$A$15:$I$81,8,0)</f>
        <v>0</v>
      </c>
      <c r="G50" s="8">
        <f>VLOOKUP($A50,[1]Tariffs!$A$15:$I$81,9,0)</f>
        <v>0</v>
      </c>
      <c r="H50" s="6">
        <v>1.2629999999999999</v>
      </c>
      <c r="I50" s="6">
        <v>0.48899999999999999</v>
      </c>
      <c r="J50" s="6">
        <v>0</v>
      </c>
      <c r="K50" s="7">
        <v>2.66</v>
      </c>
      <c r="L50" s="7">
        <v>0</v>
      </c>
      <c r="M50" s="8">
        <v>0</v>
      </c>
      <c r="N50" s="9">
        <f t="shared" si="2"/>
        <v>-0.19200000000000017</v>
      </c>
      <c r="O50" s="9">
        <f t="shared" si="2"/>
        <v>0.372</v>
      </c>
      <c r="P50" s="9">
        <f t="shared" si="2"/>
        <v>0</v>
      </c>
      <c r="Q50" s="10">
        <f t="shared" si="2"/>
        <v>0.93000000000000016</v>
      </c>
      <c r="R50" s="10">
        <f t="shared" si="2"/>
        <v>0</v>
      </c>
      <c r="S50" s="11">
        <f t="shared" si="2"/>
        <v>0</v>
      </c>
      <c r="T50" s="12">
        <f t="shared" si="3"/>
        <v>-0.13195876288659802</v>
      </c>
      <c r="U50" s="12">
        <f t="shared" si="3"/>
        <v>3.1794871794871788</v>
      </c>
      <c r="V50" s="12" t="str">
        <f t="shared" si="3"/>
        <v/>
      </c>
      <c r="W50" s="12">
        <f t="shared" si="3"/>
        <v>0.53757225433526012</v>
      </c>
      <c r="X50" s="12" t="str">
        <f t="shared" si="3"/>
        <v/>
      </c>
      <c r="Y50" s="13" t="str">
        <f t="shared" si="3"/>
        <v/>
      </c>
    </row>
    <row r="51" spans="1:25" ht="30" x14ac:dyDescent="0.25">
      <c r="A51" s="5" t="s">
        <v>57</v>
      </c>
      <c r="B51" s="6">
        <f>VLOOKUP($A51,[1]Tariffs!$A$15:$I$81,4,0)</f>
        <v>0.13200000000000001</v>
      </c>
      <c r="C51" s="6">
        <f>VLOOKUP($A51,[1]Tariffs!$A$15:$I$81,5,0)</f>
        <v>0</v>
      </c>
      <c r="D51" s="6">
        <f>VLOOKUP($A51,[1]Tariffs!$A$15:$I$81,6,0)</f>
        <v>0</v>
      </c>
      <c r="E51" s="7">
        <f>VLOOKUP($A51,[1]Tariffs!$A$15:$I$81,7,0)</f>
        <v>0</v>
      </c>
      <c r="F51" s="7">
        <f>VLOOKUP($A51,[1]Tariffs!$A$15:$I$81,8,0)</f>
        <v>0</v>
      </c>
      <c r="G51" s="8">
        <f>VLOOKUP($A51,[1]Tariffs!$A$15:$I$81,9,0)</f>
        <v>0</v>
      </c>
      <c r="H51" s="6">
        <v>0.499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2"/>
        <v>0.36699999999999999</v>
      </c>
      <c r="O51" s="9">
        <f t="shared" si="2"/>
        <v>0</v>
      </c>
      <c r="P51" s="9">
        <f t="shared" si="2"/>
        <v>0</v>
      </c>
      <c r="Q51" s="10">
        <f t="shared" si="2"/>
        <v>0</v>
      </c>
      <c r="R51" s="10">
        <f t="shared" si="2"/>
        <v>0</v>
      </c>
      <c r="S51" s="11">
        <f t="shared" si="2"/>
        <v>0</v>
      </c>
      <c r="T51" s="12">
        <f t="shared" si="3"/>
        <v>2.7803030303030303</v>
      </c>
      <c r="U51" s="12" t="str">
        <f t="shared" si="3"/>
        <v/>
      </c>
      <c r="V51" s="12" t="str">
        <f t="shared" si="3"/>
        <v/>
      </c>
      <c r="W51" s="12" t="str">
        <f t="shared" si="3"/>
        <v/>
      </c>
      <c r="X51" s="12" t="str">
        <f t="shared" si="3"/>
        <v/>
      </c>
      <c r="Y51" s="13" t="str">
        <f t="shared" si="3"/>
        <v/>
      </c>
    </row>
    <row r="52" spans="1:25" x14ac:dyDescent="0.25">
      <c r="A52" s="5" t="s">
        <v>58</v>
      </c>
      <c r="B52" s="6">
        <f>VLOOKUP($A52,[1]Tariffs!$A$15:$I$81,4,0)</f>
        <v>1.4379999999999999</v>
      </c>
      <c r="C52" s="6">
        <f>VLOOKUP($A52,[1]Tariffs!$A$15:$I$81,5,0)</f>
        <v>0.105</v>
      </c>
      <c r="D52" s="6">
        <f>VLOOKUP($A52,[1]Tariffs!$A$15:$I$81,6,0)</f>
        <v>0</v>
      </c>
      <c r="E52" s="7">
        <f>VLOOKUP($A52,[1]Tariffs!$A$15:$I$81,7,0)</f>
        <v>7.55</v>
      </c>
      <c r="F52" s="7">
        <f>VLOOKUP($A52,[1]Tariffs!$A$15:$I$81,8,0)</f>
        <v>0</v>
      </c>
      <c r="G52" s="8">
        <f>VLOOKUP($A52,[1]Tariffs!$A$15:$I$81,9,0)</f>
        <v>0</v>
      </c>
      <c r="H52" s="6">
        <v>1.2470000000000001</v>
      </c>
      <c r="I52" s="6">
        <v>0.48099999999999998</v>
      </c>
      <c r="J52" s="6">
        <v>0</v>
      </c>
      <c r="K52" s="7">
        <v>8.48</v>
      </c>
      <c r="L52" s="7">
        <v>0</v>
      </c>
      <c r="M52" s="8">
        <v>0</v>
      </c>
      <c r="N52" s="9">
        <f t="shared" si="2"/>
        <v>-0.19099999999999984</v>
      </c>
      <c r="O52" s="9">
        <f t="shared" si="2"/>
        <v>0.376</v>
      </c>
      <c r="P52" s="9">
        <f t="shared" si="2"/>
        <v>0</v>
      </c>
      <c r="Q52" s="10">
        <f t="shared" si="2"/>
        <v>0.9300000000000006</v>
      </c>
      <c r="R52" s="10">
        <f t="shared" si="2"/>
        <v>0</v>
      </c>
      <c r="S52" s="11">
        <f t="shared" si="2"/>
        <v>0</v>
      </c>
      <c r="T52" s="12">
        <f t="shared" si="3"/>
        <v>-0.13282336578581355</v>
      </c>
      <c r="U52" s="12">
        <f t="shared" si="3"/>
        <v>3.5809523809523807</v>
      </c>
      <c r="V52" s="12" t="str">
        <f t="shared" si="3"/>
        <v/>
      </c>
      <c r="W52" s="12">
        <f t="shared" si="3"/>
        <v>0.12317880794701996</v>
      </c>
      <c r="X52" s="12" t="str">
        <f t="shared" si="3"/>
        <v/>
      </c>
      <c r="Y52" s="13" t="str">
        <f t="shared" si="3"/>
        <v/>
      </c>
    </row>
    <row r="53" spans="1:25" x14ac:dyDescent="0.25">
      <c r="A53" s="5" t="s">
        <v>59</v>
      </c>
      <c r="B53" s="6">
        <f>VLOOKUP($A53,[1]Tariffs!$A$15:$I$81,4,0)</f>
        <v>6.8390000000000004</v>
      </c>
      <c r="C53" s="6">
        <f>VLOOKUP($A53,[1]Tariffs!$A$15:$I$81,5,0)</f>
        <v>0.46300000000000002</v>
      </c>
      <c r="D53" s="6">
        <f>VLOOKUP($A53,[1]Tariffs!$A$15:$I$81,6,0)</f>
        <v>9.4E-2</v>
      </c>
      <c r="E53" s="7">
        <f>VLOOKUP($A53,[1]Tariffs!$A$15:$I$81,7,0)</f>
        <v>6.78</v>
      </c>
      <c r="F53" s="7">
        <f>VLOOKUP($A53,[1]Tariffs!$A$15:$I$81,8,0)</f>
        <v>0.88</v>
      </c>
      <c r="G53" s="8">
        <f>VLOOKUP($A53,[1]Tariffs!$A$15:$I$81,9,0)</f>
        <v>0.27800000000000002</v>
      </c>
      <c r="H53" s="6">
        <v>3.806</v>
      </c>
      <c r="I53" s="6">
        <v>0.748</v>
      </c>
      <c r="J53" s="6">
        <v>0.47199999999999998</v>
      </c>
      <c r="K53" s="7">
        <v>7.71</v>
      </c>
      <c r="L53" s="7">
        <v>1.81</v>
      </c>
      <c r="M53" s="8">
        <v>0.22500000000000001</v>
      </c>
      <c r="N53" s="9">
        <f t="shared" si="2"/>
        <v>-3.0330000000000004</v>
      </c>
      <c r="O53" s="9">
        <f t="shared" si="2"/>
        <v>0.28499999999999998</v>
      </c>
      <c r="P53" s="9">
        <f t="shared" si="2"/>
        <v>0.378</v>
      </c>
      <c r="Q53" s="10">
        <f t="shared" si="2"/>
        <v>0.92999999999999972</v>
      </c>
      <c r="R53" s="10">
        <f t="shared" si="2"/>
        <v>0.93</v>
      </c>
      <c r="S53" s="11">
        <f t="shared" si="2"/>
        <v>-5.3000000000000019E-2</v>
      </c>
      <c r="T53" s="12">
        <f t="shared" si="3"/>
        <v>-0.4434858897499635</v>
      </c>
      <c r="U53" s="12">
        <f t="shared" si="3"/>
        <v>0.6155507559395248</v>
      </c>
      <c r="V53" s="12">
        <f t="shared" si="3"/>
        <v>4.0212765957446805</v>
      </c>
      <c r="W53" s="12">
        <f t="shared" si="3"/>
        <v>0.13716814159292023</v>
      </c>
      <c r="X53" s="12">
        <f t="shared" si="3"/>
        <v>1.0568181818181817</v>
      </c>
      <c r="Y53" s="13">
        <f t="shared" si="3"/>
        <v>-0.19064748201438853</v>
      </c>
    </row>
    <row r="54" spans="1:25" x14ac:dyDescent="0.25">
      <c r="A54" s="5" t="s">
        <v>60</v>
      </c>
      <c r="B54" s="6">
        <f>VLOOKUP($A54,[1]Tariffs!$A$15:$I$81,4,0)</f>
        <v>9.8559999999999999</v>
      </c>
      <c r="C54" s="6">
        <f>VLOOKUP($A54,[1]Tariffs!$A$15:$I$81,5,0)</f>
        <v>0.53</v>
      </c>
      <c r="D54" s="6">
        <f>VLOOKUP($A54,[1]Tariffs!$A$15:$I$81,6,0)</f>
        <v>0.13200000000000001</v>
      </c>
      <c r="E54" s="7">
        <f>VLOOKUP($A54,[1]Tariffs!$A$15:$I$81,7,0)</f>
        <v>3.8</v>
      </c>
      <c r="F54" s="7">
        <f>VLOOKUP($A54,[1]Tariffs!$A$15:$I$81,8,0)</f>
        <v>2.89</v>
      </c>
      <c r="G54" s="8">
        <f>VLOOKUP($A54,[1]Tariffs!$A$15:$I$81,9,0)</f>
        <v>0.35599999999999998</v>
      </c>
      <c r="H54" s="6">
        <v>5.0529999999999999</v>
      </c>
      <c r="I54" s="6">
        <v>0.98299999999999998</v>
      </c>
      <c r="J54" s="6">
        <v>0.73199999999999998</v>
      </c>
      <c r="K54" s="7">
        <v>5.28</v>
      </c>
      <c r="L54" s="7">
        <v>4.37</v>
      </c>
      <c r="M54" s="8">
        <v>0.28299999999999997</v>
      </c>
      <c r="N54" s="9">
        <f t="shared" si="2"/>
        <v>-4.8029999999999999</v>
      </c>
      <c r="O54" s="9">
        <f t="shared" si="2"/>
        <v>0.45299999999999996</v>
      </c>
      <c r="P54" s="9">
        <f t="shared" si="2"/>
        <v>0.6</v>
      </c>
      <c r="Q54" s="10">
        <f t="shared" si="2"/>
        <v>1.4800000000000004</v>
      </c>
      <c r="R54" s="10">
        <f t="shared" si="2"/>
        <v>1.48</v>
      </c>
      <c r="S54" s="11">
        <f t="shared" si="2"/>
        <v>-7.3000000000000009E-2</v>
      </c>
      <c r="T54" s="12">
        <f t="shared" si="3"/>
        <v>-0.48731737012987009</v>
      </c>
      <c r="U54" s="12">
        <f t="shared" si="3"/>
        <v>0.85471698113207539</v>
      </c>
      <c r="V54" s="12">
        <f t="shared" si="3"/>
        <v>4.545454545454545</v>
      </c>
      <c r="W54" s="12">
        <f t="shared" si="3"/>
        <v>0.38947368421052642</v>
      </c>
      <c r="X54" s="12">
        <f t="shared" si="3"/>
        <v>0.51211072664359869</v>
      </c>
      <c r="Y54" s="13">
        <f t="shared" si="3"/>
        <v>-0.2050561797752809</v>
      </c>
    </row>
    <row r="55" spans="1:25" x14ac:dyDescent="0.25">
      <c r="A55" s="5" t="s">
        <v>61</v>
      </c>
      <c r="B55" s="6">
        <f>VLOOKUP($A55,[1]Tariffs!$A$15:$I$81,4,0)</f>
        <v>8.6370000000000005</v>
      </c>
      <c r="C55" s="6">
        <f>VLOOKUP($A55,[1]Tariffs!$A$15:$I$81,5,0)</f>
        <v>0.40200000000000002</v>
      </c>
      <c r="D55" s="6">
        <f>VLOOKUP($A55,[1]Tariffs!$A$15:$I$81,6,0)</f>
        <v>0.10199999999999999</v>
      </c>
      <c r="E55" s="7">
        <f>VLOOKUP($A55,[1]Tariffs!$A$15:$I$81,7,0)</f>
        <v>64.69</v>
      </c>
      <c r="F55" s="7">
        <f>VLOOKUP($A55,[1]Tariffs!$A$15:$I$81,8,0)</f>
        <v>2.5</v>
      </c>
      <c r="G55" s="8">
        <f>VLOOKUP($A55,[1]Tariffs!$A$15:$I$81,9,0)</f>
        <v>0.28699999999999998</v>
      </c>
      <c r="H55" s="6">
        <v>4.2590000000000003</v>
      </c>
      <c r="I55" s="6">
        <v>0.94899999999999995</v>
      </c>
      <c r="J55" s="6">
        <v>0.78600000000000003</v>
      </c>
      <c r="K55" s="7">
        <v>66.349999999999994</v>
      </c>
      <c r="L55" s="7">
        <v>4.17</v>
      </c>
      <c r="M55" s="8">
        <v>0.24399999999999999</v>
      </c>
      <c r="N55" s="9">
        <f t="shared" si="2"/>
        <v>-4.3780000000000001</v>
      </c>
      <c r="O55" s="9">
        <f t="shared" si="2"/>
        <v>0.54699999999999993</v>
      </c>
      <c r="P55" s="9">
        <f t="shared" si="2"/>
        <v>0.68400000000000005</v>
      </c>
      <c r="Q55" s="10">
        <f t="shared" si="2"/>
        <v>1.6599999999999966</v>
      </c>
      <c r="R55" s="10">
        <f t="shared" si="2"/>
        <v>1.67</v>
      </c>
      <c r="S55" s="11">
        <f t="shared" si="2"/>
        <v>-4.2999999999999983E-2</v>
      </c>
      <c r="T55" s="12">
        <f t="shared" si="3"/>
        <v>-0.50688896607618383</v>
      </c>
      <c r="U55" s="12">
        <f t="shared" si="3"/>
        <v>1.3606965174129351</v>
      </c>
      <c r="V55" s="12">
        <f t="shared" si="3"/>
        <v>6.7058823529411775</v>
      </c>
      <c r="W55" s="12">
        <f t="shared" si="3"/>
        <v>2.5660844025351626E-2</v>
      </c>
      <c r="X55" s="12">
        <f t="shared" si="3"/>
        <v>0.66799999999999993</v>
      </c>
      <c r="Y55" s="13">
        <f t="shared" si="3"/>
        <v>-0.14982578397212543</v>
      </c>
    </row>
    <row r="56" spans="1:25" x14ac:dyDescent="0.25">
      <c r="A56" s="5" t="s">
        <v>62</v>
      </c>
      <c r="B56" s="6">
        <f>VLOOKUP($A56,[1]Tariffs!$A$15:$I$81,4,0)</f>
        <v>0.73899999999999999</v>
      </c>
      <c r="C56" s="6">
        <f>VLOOKUP($A56,[1]Tariffs!$A$15:$I$81,5,0)</f>
        <v>0</v>
      </c>
      <c r="D56" s="6">
        <f>VLOOKUP($A56,[1]Tariffs!$A$15:$I$81,6,0)</f>
        <v>0</v>
      </c>
      <c r="E56" s="7">
        <f>VLOOKUP($A56,[1]Tariffs!$A$15:$I$81,7,0)</f>
        <v>0</v>
      </c>
      <c r="F56" s="7">
        <f>VLOOKUP($A56,[1]Tariffs!$A$15:$I$81,8,0)</f>
        <v>0</v>
      </c>
      <c r="G56" s="8">
        <f>VLOOKUP($A56,[1]Tariffs!$A$15:$I$81,9,0)</f>
        <v>0</v>
      </c>
      <c r="H56" s="6">
        <v>0.89900000000000002</v>
      </c>
      <c r="I56" s="6">
        <v>0</v>
      </c>
      <c r="J56" s="6">
        <v>0</v>
      </c>
      <c r="K56" s="7">
        <v>0</v>
      </c>
      <c r="L56" s="7">
        <v>0</v>
      </c>
      <c r="M56" s="8">
        <v>0</v>
      </c>
      <c r="N56" s="9">
        <f t="shared" si="2"/>
        <v>0.16000000000000003</v>
      </c>
      <c r="O56" s="9">
        <f t="shared" si="2"/>
        <v>0</v>
      </c>
      <c r="P56" s="9">
        <f t="shared" si="2"/>
        <v>0</v>
      </c>
      <c r="Q56" s="10">
        <f t="shared" si="2"/>
        <v>0</v>
      </c>
      <c r="R56" s="10">
        <f t="shared" si="2"/>
        <v>0</v>
      </c>
      <c r="S56" s="11">
        <f t="shared" si="2"/>
        <v>0</v>
      </c>
      <c r="T56" s="12">
        <f t="shared" si="3"/>
        <v>0.21650879566982417</v>
      </c>
      <c r="U56" s="12" t="str">
        <f t="shared" si="3"/>
        <v/>
      </c>
      <c r="V56" s="12" t="str">
        <f t="shared" si="3"/>
        <v/>
      </c>
      <c r="W56" s="12" t="str">
        <f t="shared" si="3"/>
        <v/>
      </c>
      <c r="X56" s="12" t="str">
        <f t="shared" si="3"/>
        <v/>
      </c>
      <c r="Y56" s="13" t="str">
        <f t="shared" si="3"/>
        <v/>
      </c>
    </row>
    <row r="57" spans="1:25" x14ac:dyDescent="0.25">
      <c r="A57" s="5" t="s">
        <v>63</v>
      </c>
      <c r="B57" s="6">
        <f>VLOOKUP($A57,[1]Tariffs!$A$15:$I$81,4,0)</f>
        <v>1.004</v>
      </c>
      <c r="C57" s="6">
        <f>VLOOKUP($A57,[1]Tariffs!$A$15:$I$81,5,0)</f>
        <v>0</v>
      </c>
      <c r="D57" s="6">
        <f>VLOOKUP($A57,[1]Tariffs!$A$15:$I$81,6,0)</f>
        <v>0</v>
      </c>
      <c r="E57" s="7">
        <f>VLOOKUP($A57,[1]Tariffs!$A$15:$I$81,7,0)</f>
        <v>0</v>
      </c>
      <c r="F57" s="7">
        <f>VLOOKUP($A57,[1]Tariffs!$A$15:$I$81,8,0)</f>
        <v>0</v>
      </c>
      <c r="G57" s="8">
        <f>VLOOKUP($A57,[1]Tariffs!$A$15:$I$81,9,0)</f>
        <v>0</v>
      </c>
      <c r="H57" s="6">
        <v>1.0089999999999999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 t="shared" si="2"/>
        <v>4.9999999999998934E-3</v>
      </c>
      <c r="O57" s="9">
        <f t="shared" si="2"/>
        <v>0</v>
      </c>
      <c r="P57" s="9">
        <f t="shared" si="2"/>
        <v>0</v>
      </c>
      <c r="Q57" s="10">
        <f t="shared" si="2"/>
        <v>0</v>
      </c>
      <c r="R57" s="10">
        <f t="shared" si="2"/>
        <v>0</v>
      </c>
      <c r="S57" s="11">
        <f t="shared" si="2"/>
        <v>0</v>
      </c>
      <c r="T57" s="12">
        <f t="shared" si="3"/>
        <v>4.980079681274896E-3</v>
      </c>
      <c r="U57" s="12" t="str">
        <f t="shared" si="3"/>
        <v/>
      </c>
      <c r="V57" s="12" t="str">
        <f t="shared" si="3"/>
        <v/>
      </c>
      <c r="W57" s="12" t="str">
        <f t="shared" si="3"/>
        <v/>
      </c>
      <c r="X57" s="12" t="str">
        <f t="shared" si="3"/>
        <v/>
      </c>
      <c r="Y57" s="13" t="str">
        <f t="shared" si="3"/>
        <v/>
      </c>
    </row>
    <row r="58" spans="1:25" x14ac:dyDescent="0.25">
      <c r="A58" s="5" t="s">
        <v>64</v>
      </c>
      <c r="B58" s="6">
        <f>VLOOKUP($A58,[1]Tariffs!$A$15:$I$81,4,0)</f>
        <v>1.742</v>
      </c>
      <c r="C58" s="6">
        <f>VLOOKUP($A58,[1]Tariffs!$A$15:$I$81,5,0)</f>
        <v>0</v>
      </c>
      <c r="D58" s="6">
        <f>VLOOKUP($A58,[1]Tariffs!$A$15:$I$81,6,0)</f>
        <v>0</v>
      </c>
      <c r="E58" s="7">
        <f>VLOOKUP($A58,[1]Tariffs!$A$15:$I$81,7,0)</f>
        <v>0</v>
      </c>
      <c r="F58" s="7">
        <f>VLOOKUP($A58,[1]Tariffs!$A$15:$I$81,8,0)</f>
        <v>0</v>
      </c>
      <c r="G58" s="8">
        <f>VLOOKUP($A58,[1]Tariffs!$A$15:$I$81,9,0)</f>
        <v>0</v>
      </c>
      <c r="H58" s="6">
        <v>1.399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 t="shared" si="2"/>
        <v>-0.34299999999999997</v>
      </c>
      <c r="O58" s="9">
        <f t="shared" si="2"/>
        <v>0</v>
      </c>
      <c r="P58" s="9">
        <f t="shared" si="2"/>
        <v>0</v>
      </c>
      <c r="Q58" s="10">
        <f t="shared" si="2"/>
        <v>0</v>
      </c>
      <c r="R58" s="10">
        <f t="shared" si="2"/>
        <v>0</v>
      </c>
      <c r="S58" s="11">
        <f t="shared" si="2"/>
        <v>0</v>
      </c>
      <c r="T58" s="12">
        <f t="shared" si="3"/>
        <v>-0.19690011481056258</v>
      </c>
      <c r="U58" s="12" t="str">
        <f t="shared" si="3"/>
        <v/>
      </c>
      <c r="V58" s="12" t="str">
        <f t="shared" si="3"/>
        <v/>
      </c>
      <c r="W58" s="12" t="str">
        <f t="shared" si="3"/>
        <v/>
      </c>
      <c r="X58" s="12" t="str">
        <f t="shared" si="3"/>
        <v/>
      </c>
      <c r="Y58" s="13" t="str">
        <f t="shared" si="3"/>
        <v/>
      </c>
    </row>
    <row r="59" spans="1:25" x14ac:dyDescent="0.25">
      <c r="A59" s="5" t="s">
        <v>65</v>
      </c>
      <c r="B59" s="6">
        <f>VLOOKUP($A59,[1]Tariffs!$A$15:$I$81,4,0)</f>
        <v>0.54200000000000004</v>
      </c>
      <c r="C59" s="6">
        <f>VLOOKUP($A59,[1]Tariffs!$A$15:$I$81,5,0)</f>
        <v>0</v>
      </c>
      <c r="D59" s="6">
        <f>VLOOKUP($A59,[1]Tariffs!$A$15:$I$81,6,0)</f>
        <v>0</v>
      </c>
      <c r="E59" s="7">
        <f>VLOOKUP($A59,[1]Tariffs!$A$15:$I$81,7,0)</f>
        <v>0</v>
      </c>
      <c r="F59" s="7">
        <f>VLOOKUP($A59,[1]Tariffs!$A$15:$I$81,8,0)</f>
        <v>0</v>
      </c>
      <c r="G59" s="8">
        <f>VLOOKUP($A59,[1]Tariffs!$A$15:$I$81,9,0)</f>
        <v>0</v>
      </c>
      <c r="H59" s="6">
        <v>0.82099999999999995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2"/>
        <v>0.27899999999999991</v>
      </c>
      <c r="O59" s="9">
        <f t="shared" si="2"/>
        <v>0</v>
      </c>
      <c r="P59" s="9">
        <f t="shared" si="2"/>
        <v>0</v>
      </c>
      <c r="Q59" s="10">
        <f t="shared" si="2"/>
        <v>0</v>
      </c>
      <c r="R59" s="10">
        <f t="shared" si="2"/>
        <v>0</v>
      </c>
      <c r="S59" s="11">
        <f t="shared" si="2"/>
        <v>0</v>
      </c>
      <c r="T59" s="12">
        <f t="shared" si="3"/>
        <v>0.51476014760147581</v>
      </c>
      <c r="U59" s="12" t="str">
        <f t="shared" si="3"/>
        <v/>
      </c>
      <c r="V59" s="12" t="str">
        <f t="shared" si="3"/>
        <v/>
      </c>
      <c r="W59" s="12" t="str">
        <f t="shared" si="3"/>
        <v/>
      </c>
      <c r="X59" s="12" t="str">
        <f t="shared" si="3"/>
        <v/>
      </c>
      <c r="Y59" s="13" t="str">
        <f t="shared" si="3"/>
        <v/>
      </c>
    </row>
    <row r="60" spans="1:25" x14ac:dyDescent="0.25">
      <c r="A60" s="5" t="s">
        <v>66</v>
      </c>
      <c r="B60" s="6">
        <f>VLOOKUP($A60,[1]Tariffs!$A$15:$I$81,4,0)</f>
        <v>13.634</v>
      </c>
      <c r="C60" s="6">
        <f>VLOOKUP($A60,[1]Tariffs!$A$15:$I$81,5,0)</f>
        <v>0.52700000000000002</v>
      </c>
      <c r="D60" s="6">
        <f>VLOOKUP($A60,[1]Tariffs!$A$15:$I$81,6,0)</f>
        <v>0.193</v>
      </c>
      <c r="E60" s="7">
        <f>VLOOKUP($A60,[1]Tariffs!$A$15:$I$81,7,0)</f>
        <v>0</v>
      </c>
      <c r="F60" s="7">
        <f>VLOOKUP($A60,[1]Tariffs!$A$15:$I$81,8,0)</f>
        <v>0</v>
      </c>
      <c r="G60" s="8">
        <f>VLOOKUP($A60,[1]Tariffs!$A$15:$I$81,9,0)</f>
        <v>0</v>
      </c>
      <c r="H60" s="6">
        <v>7.3659999999999997</v>
      </c>
      <c r="I60" s="6">
        <v>0.84399999999999997</v>
      </c>
      <c r="J60" s="6">
        <v>0.58099999999999996</v>
      </c>
      <c r="K60" s="7">
        <v>0</v>
      </c>
      <c r="L60" s="7">
        <v>0</v>
      </c>
      <c r="M60" s="8">
        <v>0</v>
      </c>
      <c r="N60" s="9">
        <f t="shared" si="2"/>
        <v>-6.2680000000000007</v>
      </c>
      <c r="O60" s="9">
        <f t="shared" si="2"/>
        <v>0.31699999999999995</v>
      </c>
      <c r="P60" s="9">
        <f t="shared" si="2"/>
        <v>0.38799999999999996</v>
      </c>
      <c r="Q60" s="10">
        <f t="shared" si="2"/>
        <v>0</v>
      </c>
      <c r="R60" s="10">
        <f t="shared" si="2"/>
        <v>0</v>
      </c>
      <c r="S60" s="11">
        <f t="shared" si="2"/>
        <v>0</v>
      </c>
      <c r="T60" s="12">
        <f t="shared" si="3"/>
        <v>-0.45973302039020103</v>
      </c>
      <c r="U60" s="12">
        <f t="shared" si="3"/>
        <v>0.60151802656546471</v>
      </c>
      <c r="V60" s="12">
        <f t="shared" si="3"/>
        <v>2.0103626943005177</v>
      </c>
      <c r="W60" s="12" t="str">
        <f t="shared" si="3"/>
        <v/>
      </c>
      <c r="X60" s="12" t="str">
        <f t="shared" si="3"/>
        <v/>
      </c>
      <c r="Y60" s="13" t="str">
        <f t="shared" si="3"/>
        <v/>
      </c>
    </row>
    <row r="61" spans="1:25" x14ac:dyDescent="0.25">
      <c r="A61" s="5" t="s">
        <v>67</v>
      </c>
      <c r="B61" s="6">
        <f>VLOOKUP($A61,[1]Tariffs!$A$15:$I$81,4,0)</f>
        <v>-1.1870000000000001</v>
      </c>
      <c r="C61" s="6">
        <f>VLOOKUP($A61,[1]Tariffs!$A$15:$I$81,5,0)</f>
        <v>0</v>
      </c>
      <c r="D61" s="6">
        <f>VLOOKUP($A61,[1]Tariffs!$A$15:$I$81,6,0)</f>
        <v>0</v>
      </c>
      <c r="E61" s="7">
        <f>VLOOKUP($A61,[1]Tariffs!$A$15:$I$81,7,0)</f>
        <v>0</v>
      </c>
      <c r="F61" s="7">
        <f>VLOOKUP($A61,[1]Tariffs!$A$15:$I$81,8,0)</f>
        <v>0</v>
      </c>
      <c r="G61" s="8">
        <f>VLOOKUP($A61,[1]Tariffs!$A$15:$I$81,9,0)</f>
        <v>0</v>
      </c>
      <c r="H61" s="6">
        <v>-1.1870000000000001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2"/>
        <v>0</v>
      </c>
      <c r="O61" s="9">
        <f t="shared" si="2"/>
        <v>0</v>
      </c>
      <c r="P61" s="9">
        <f t="shared" si="2"/>
        <v>0</v>
      </c>
      <c r="Q61" s="10">
        <f t="shared" si="2"/>
        <v>0</v>
      </c>
      <c r="R61" s="10">
        <f t="shared" si="2"/>
        <v>0</v>
      </c>
      <c r="S61" s="11">
        <f t="shared" si="2"/>
        <v>0</v>
      </c>
      <c r="T61" s="12">
        <f t="shared" si="3"/>
        <v>0</v>
      </c>
      <c r="U61" s="12" t="str">
        <f t="shared" si="3"/>
        <v/>
      </c>
      <c r="V61" s="12" t="str">
        <f t="shared" si="3"/>
        <v/>
      </c>
      <c r="W61" s="12" t="str">
        <f t="shared" si="3"/>
        <v/>
      </c>
      <c r="X61" s="12" t="str">
        <f t="shared" si="3"/>
        <v/>
      </c>
      <c r="Y61" s="13" t="str">
        <f t="shared" si="3"/>
        <v/>
      </c>
    </row>
    <row r="62" spans="1:25" x14ac:dyDescent="0.25">
      <c r="A62" s="5" t="s">
        <v>68</v>
      </c>
      <c r="B62" s="6">
        <f>VLOOKUP($A62,[1]Tariffs!$A$15:$I$81,4,0)</f>
        <v>-1.0680000000000001</v>
      </c>
      <c r="C62" s="6">
        <f>VLOOKUP($A62,[1]Tariffs!$A$15:$I$81,5,0)</f>
        <v>0</v>
      </c>
      <c r="D62" s="6">
        <f>VLOOKUP($A62,[1]Tariffs!$A$15:$I$81,6,0)</f>
        <v>0</v>
      </c>
      <c r="E62" s="7">
        <f>VLOOKUP($A62,[1]Tariffs!$A$15:$I$81,7,0)</f>
        <v>0</v>
      </c>
      <c r="F62" s="7">
        <f>VLOOKUP($A62,[1]Tariffs!$A$15:$I$81,8,0)</f>
        <v>0</v>
      </c>
      <c r="G62" s="8">
        <f>VLOOKUP($A62,[1]Tariffs!$A$15:$I$81,9,0)</f>
        <v>0</v>
      </c>
      <c r="H62" s="6">
        <v>-1.0680000000000001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2"/>
        <v>0</v>
      </c>
      <c r="O62" s="9">
        <f t="shared" si="2"/>
        <v>0</v>
      </c>
      <c r="P62" s="9">
        <f t="shared" si="2"/>
        <v>0</v>
      </c>
      <c r="Q62" s="10">
        <f t="shared" si="2"/>
        <v>0</v>
      </c>
      <c r="R62" s="10">
        <f t="shared" si="2"/>
        <v>0</v>
      </c>
      <c r="S62" s="11">
        <f t="shared" si="2"/>
        <v>0</v>
      </c>
      <c r="T62" s="12">
        <f t="shared" si="3"/>
        <v>0</v>
      </c>
      <c r="U62" s="12" t="str">
        <f t="shared" si="3"/>
        <v/>
      </c>
      <c r="V62" s="12" t="str">
        <f t="shared" si="3"/>
        <v/>
      </c>
      <c r="W62" s="12" t="str">
        <f t="shared" si="3"/>
        <v/>
      </c>
      <c r="X62" s="12" t="str">
        <f t="shared" si="3"/>
        <v/>
      </c>
      <c r="Y62" s="13" t="str">
        <f t="shared" si="3"/>
        <v/>
      </c>
    </row>
    <row r="63" spans="1:25" x14ac:dyDescent="0.25">
      <c r="A63" s="5" t="s">
        <v>69</v>
      </c>
      <c r="B63" s="6">
        <f>VLOOKUP($A63,[1]Tariffs!$A$15:$I$81,4,0)</f>
        <v>-1.1870000000000001</v>
      </c>
      <c r="C63" s="6">
        <f>VLOOKUP($A63,[1]Tariffs!$A$15:$I$81,5,0)</f>
        <v>0</v>
      </c>
      <c r="D63" s="6">
        <f>VLOOKUP($A63,[1]Tariffs!$A$15:$I$81,6,0)</f>
        <v>0</v>
      </c>
      <c r="E63" s="7">
        <f>VLOOKUP($A63,[1]Tariffs!$A$15:$I$81,7,0)</f>
        <v>0</v>
      </c>
      <c r="F63" s="7">
        <f>VLOOKUP($A63,[1]Tariffs!$A$15:$I$81,8,0)</f>
        <v>0</v>
      </c>
      <c r="G63" s="8">
        <f>VLOOKUP($A63,[1]Tariffs!$A$15:$I$81,9,0)</f>
        <v>0.35299999999999998</v>
      </c>
      <c r="H63" s="6">
        <v>-1.1870000000000001</v>
      </c>
      <c r="I63" s="6">
        <v>0</v>
      </c>
      <c r="J63" s="6">
        <v>0</v>
      </c>
      <c r="K63" s="7">
        <v>0</v>
      </c>
      <c r="L63" s="7">
        <v>0</v>
      </c>
      <c r="M63" s="8">
        <v>0.53100000000000003</v>
      </c>
      <c r="N63" s="9">
        <f t="shared" si="2"/>
        <v>0</v>
      </c>
      <c r="O63" s="9">
        <f t="shared" si="2"/>
        <v>0</v>
      </c>
      <c r="P63" s="9">
        <f t="shared" si="2"/>
        <v>0</v>
      </c>
      <c r="Q63" s="10">
        <f t="shared" si="2"/>
        <v>0</v>
      </c>
      <c r="R63" s="10">
        <f t="shared" si="2"/>
        <v>0</v>
      </c>
      <c r="S63" s="11">
        <f t="shared" si="2"/>
        <v>0.17800000000000005</v>
      </c>
      <c r="T63" s="12">
        <f t="shared" si="3"/>
        <v>0</v>
      </c>
      <c r="U63" s="12" t="str">
        <f t="shared" si="3"/>
        <v/>
      </c>
      <c r="V63" s="12" t="str">
        <f t="shared" si="3"/>
        <v/>
      </c>
      <c r="W63" s="12" t="str">
        <f t="shared" si="3"/>
        <v/>
      </c>
      <c r="X63" s="12" t="str">
        <f t="shared" si="3"/>
        <v/>
      </c>
      <c r="Y63" s="13">
        <f t="shared" si="3"/>
        <v>0.50424929178470279</v>
      </c>
    </row>
    <row r="64" spans="1:25" x14ac:dyDescent="0.25">
      <c r="A64" s="5" t="s">
        <v>70</v>
      </c>
      <c r="B64" s="6">
        <f>VLOOKUP($A64,[1]Tariffs!$A$15:$I$81,4,0)</f>
        <v>-8.3840000000000003</v>
      </c>
      <c r="C64" s="6">
        <f>VLOOKUP($A64,[1]Tariffs!$A$15:$I$81,5,0)</f>
        <v>-0.92</v>
      </c>
      <c r="D64" s="6">
        <f>VLOOKUP($A64,[1]Tariffs!$A$15:$I$81,6,0)</f>
        <v>-0.151</v>
      </c>
      <c r="E64" s="7">
        <f>VLOOKUP($A64,[1]Tariffs!$A$15:$I$81,7,0)</f>
        <v>0</v>
      </c>
      <c r="F64" s="7">
        <f>VLOOKUP($A64,[1]Tariffs!$A$15:$I$81,8,0)</f>
        <v>0</v>
      </c>
      <c r="G64" s="8">
        <f>VLOOKUP($A64,[1]Tariffs!$A$15:$I$81,9,0)</f>
        <v>0.35299999999999998</v>
      </c>
      <c r="H64" s="6">
        <v>-8.3840000000000003</v>
      </c>
      <c r="I64" s="6">
        <v>-0.92</v>
      </c>
      <c r="J64" s="6">
        <v>-0.151</v>
      </c>
      <c r="K64" s="7">
        <v>0</v>
      </c>
      <c r="L64" s="7">
        <v>0</v>
      </c>
      <c r="M64" s="8">
        <v>0.53100000000000003</v>
      </c>
      <c r="N64" s="9">
        <f t="shared" si="2"/>
        <v>0</v>
      </c>
      <c r="O64" s="9">
        <f t="shared" si="2"/>
        <v>0</v>
      </c>
      <c r="P64" s="9">
        <f t="shared" si="2"/>
        <v>0</v>
      </c>
      <c r="Q64" s="10">
        <f t="shared" si="2"/>
        <v>0</v>
      </c>
      <c r="R64" s="10">
        <f t="shared" si="2"/>
        <v>0</v>
      </c>
      <c r="S64" s="11">
        <f t="shared" si="2"/>
        <v>0.17800000000000005</v>
      </c>
      <c r="T64" s="12">
        <f t="shared" si="3"/>
        <v>0</v>
      </c>
      <c r="U64" s="12">
        <f t="shared" si="3"/>
        <v>0</v>
      </c>
      <c r="V64" s="12">
        <f t="shared" si="3"/>
        <v>0</v>
      </c>
      <c r="W64" s="12" t="str">
        <f t="shared" si="3"/>
        <v/>
      </c>
      <c r="X64" s="12" t="str">
        <f t="shared" si="3"/>
        <v/>
      </c>
      <c r="Y64" s="13">
        <f t="shared" si="3"/>
        <v>0.50424929178470279</v>
      </c>
    </row>
    <row r="65" spans="1:25" x14ac:dyDescent="0.25">
      <c r="A65" s="5" t="s">
        <v>71</v>
      </c>
      <c r="B65" s="6">
        <f>VLOOKUP($A65,[1]Tariffs!$A$15:$I$81,4,0)</f>
        <v>-1.0680000000000001</v>
      </c>
      <c r="C65" s="6">
        <f>VLOOKUP($A65,[1]Tariffs!$A$15:$I$81,5,0)</f>
        <v>0</v>
      </c>
      <c r="D65" s="6">
        <f>VLOOKUP($A65,[1]Tariffs!$A$15:$I$81,6,0)</f>
        <v>0</v>
      </c>
      <c r="E65" s="7">
        <f>VLOOKUP($A65,[1]Tariffs!$A$15:$I$81,7,0)</f>
        <v>0</v>
      </c>
      <c r="F65" s="7">
        <f>VLOOKUP($A65,[1]Tariffs!$A$15:$I$81,8,0)</f>
        <v>0</v>
      </c>
      <c r="G65" s="8">
        <f>VLOOKUP($A65,[1]Tariffs!$A$15:$I$81,9,0)</f>
        <v>0.33</v>
      </c>
      <c r="H65" s="6">
        <v>-1.0680000000000001</v>
      </c>
      <c r="I65" s="6">
        <v>0</v>
      </c>
      <c r="J65" s="6">
        <v>0</v>
      </c>
      <c r="K65" s="7">
        <v>0</v>
      </c>
      <c r="L65" s="7">
        <v>0</v>
      </c>
      <c r="M65" s="8">
        <v>0.50900000000000001</v>
      </c>
      <c r="N65" s="9">
        <f t="shared" si="2"/>
        <v>0</v>
      </c>
      <c r="O65" s="9">
        <f t="shared" si="2"/>
        <v>0</v>
      </c>
      <c r="P65" s="9">
        <f t="shared" si="2"/>
        <v>0</v>
      </c>
      <c r="Q65" s="10">
        <f t="shared" si="2"/>
        <v>0</v>
      </c>
      <c r="R65" s="10">
        <f t="shared" si="2"/>
        <v>0</v>
      </c>
      <c r="S65" s="11">
        <f t="shared" si="2"/>
        <v>0.17899999999999999</v>
      </c>
      <c r="T65" s="12">
        <f t="shared" si="3"/>
        <v>0</v>
      </c>
      <c r="U65" s="12" t="str">
        <f t="shared" si="3"/>
        <v/>
      </c>
      <c r="V65" s="12" t="str">
        <f t="shared" si="3"/>
        <v/>
      </c>
      <c r="W65" s="12" t="str">
        <f t="shared" si="3"/>
        <v/>
      </c>
      <c r="X65" s="12" t="str">
        <f t="shared" si="3"/>
        <v/>
      </c>
      <c r="Y65" s="13">
        <f t="shared" si="3"/>
        <v>0.54242424242424248</v>
      </c>
    </row>
    <row r="66" spans="1:25" x14ac:dyDescent="0.25">
      <c r="A66" s="5" t="s">
        <v>72</v>
      </c>
      <c r="B66" s="6">
        <f>VLOOKUP($A66,[1]Tariffs!$A$15:$I$81,4,0)</f>
        <v>-7.6619999999999999</v>
      </c>
      <c r="C66" s="6">
        <f>VLOOKUP($A66,[1]Tariffs!$A$15:$I$81,5,0)</f>
        <v>-0.79900000000000004</v>
      </c>
      <c r="D66" s="6">
        <f>VLOOKUP($A66,[1]Tariffs!$A$15:$I$81,6,0)</f>
        <v>-0.13800000000000001</v>
      </c>
      <c r="E66" s="7">
        <f>VLOOKUP($A66,[1]Tariffs!$A$15:$I$81,7,0)</f>
        <v>0</v>
      </c>
      <c r="F66" s="7">
        <f>VLOOKUP($A66,[1]Tariffs!$A$15:$I$81,8,0)</f>
        <v>0</v>
      </c>
      <c r="G66" s="8">
        <f>VLOOKUP($A66,[1]Tariffs!$A$15:$I$81,9,0)</f>
        <v>0.33</v>
      </c>
      <c r="H66" s="6">
        <v>-7.6619999999999999</v>
      </c>
      <c r="I66" s="6">
        <v>-0.79900000000000004</v>
      </c>
      <c r="J66" s="6">
        <v>-0.13800000000000001</v>
      </c>
      <c r="K66" s="7">
        <v>0</v>
      </c>
      <c r="L66" s="7">
        <v>0</v>
      </c>
      <c r="M66" s="8">
        <v>0.50900000000000001</v>
      </c>
      <c r="N66" s="9">
        <f t="shared" si="2"/>
        <v>0</v>
      </c>
      <c r="O66" s="9">
        <f t="shared" si="2"/>
        <v>0</v>
      </c>
      <c r="P66" s="9">
        <f t="shared" si="2"/>
        <v>0</v>
      </c>
      <c r="Q66" s="10">
        <f t="shared" si="2"/>
        <v>0</v>
      </c>
      <c r="R66" s="10">
        <f t="shared" si="2"/>
        <v>0</v>
      </c>
      <c r="S66" s="11">
        <f t="shared" si="2"/>
        <v>0.17899999999999999</v>
      </c>
      <c r="T66" s="12">
        <f t="shared" si="3"/>
        <v>0</v>
      </c>
      <c r="U66" s="12">
        <f t="shared" si="3"/>
        <v>0</v>
      </c>
      <c r="V66" s="12">
        <f t="shared" si="3"/>
        <v>0</v>
      </c>
      <c r="W66" s="12" t="str">
        <f t="shared" si="3"/>
        <v/>
      </c>
      <c r="X66" s="12" t="str">
        <f t="shared" si="3"/>
        <v/>
      </c>
      <c r="Y66" s="13">
        <f t="shared" si="3"/>
        <v>0.54242424242424248</v>
      </c>
    </row>
    <row r="67" spans="1:25" x14ac:dyDescent="0.25">
      <c r="A67" s="5" t="s">
        <v>73</v>
      </c>
      <c r="B67" s="6">
        <f>VLOOKUP($A67,[1]Tariffs!$A$15:$I$81,4,0)</f>
        <v>-0.69399999999999995</v>
      </c>
      <c r="C67" s="6">
        <f>VLOOKUP($A67,[1]Tariffs!$A$15:$I$81,5,0)</f>
        <v>0</v>
      </c>
      <c r="D67" s="6">
        <f>VLOOKUP($A67,[1]Tariffs!$A$15:$I$81,6,0)</f>
        <v>0</v>
      </c>
      <c r="E67" s="7">
        <f>VLOOKUP($A67,[1]Tariffs!$A$15:$I$81,7,0)</f>
        <v>0</v>
      </c>
      <c r="F67" s="7">
        <f>VLOOKUP($A67,[1]Tariffs!$A$15:$I$81,8,0)</f>
        <v>0</v>
      </c>
      <c r="G67" s="8">
        <f>VLOOKUP($A67,[1]Tariffs!$A$15:$I$81,9,0)</f>
        <v>0.251</v>
      </c>
      <c r="H67" s="6">
        <v>-0.69399999999999995</v>
      </c>
      <c r="I67" s="6">
        <v>0</v>
      </c>
      <c r="J67" s="6">
        <v>0</v>
      </c>
      <c r="K67" s="7">
        <v>0</v>
      </c>
      <c r="L67" s="7">
        <v>0</v>
      </c>
      <c r="M67" s="8">
        <v>0.42899999999999999</v>
      </c>
      <c r="N67" s="9">
        <f t="shared" si="2"/>
        <v>0</v>
      </c>
      <c r="O67" s="9">
        <f t="shared" si="2"/>
        <v>0</v>
      </c>
      <c r="P67" s="9">
        <f t="shared" si="2"/>
        <v>0</v>
      </c>
      <c r="Q67" s="10">
        <f t="shared" si="2"/>
        <v>0</v>
      </c>
      <c r="R67" s="10">
        <f t="shared" si="2"/>
        <v>0</v>
      </c>
      <c r="S67" s="11">
        <f t="shared" si="2"/>
        <v>0.17799999999999999</v>
      </c>
      <c r="T67" s="12">
        <f t="shared" si="3"/>
        <v>0</v>
      </c>
      <c r="U67" s="12" t="str">
        <f t="shared" si="3"/>
        <v/>
      </c>
      <c r="V67" s="12" t="str">
        <f t="shared" si="3"/>
        <v/>
      </c>
      <c r="W67" s="12" t="str">
        <f t="shared" si="3"/>
        <v/>
      </c>
      <c r="X67" s="12" t="str">
        <f t="shared" si="3"/>
        <v/>
      </c>
      <c r="Y67" s="13">
        <f t="shared" si="3"/>
        <v>0.70916334661354585</v>
      </c>
    </row>
    <row r="68" spans="1:25" x14ac:dyDescent="0.25">
      <c r="A68" s="5" t="s">
        <v>74</v>
      </c>
      <c r="B68" s="6">
        <f>VLOOKUP($A68,[1]Tariffs!$A$15:$I$81,4,0)</f>
        <v>-5.5209999999999999</v>
      </c>
      <c r="C68" s="6">
        <f>VLOOKUP($A68,[1]Tariffs!$A$15:$I$81,5,0)</f>
        <v>-0.38800000000000001</v>
      </c>
      <c r="D68" s="6">
        <f>VLOOKUP($A68,[1]Tariffs!$A$15:$I$81,6,0)</f>
        <v>-9.5000000000000001E-2</v>
      </c>
      <c r="E68" s="7">
        <f>VLOOKUP($A68,[1]Tariffs!$A$15:$I$81,7,0)</f>
        <v>0</v>
      </c>
      <c r="F68" s="7">
        <f>VLOOKUP($A68,[1]Tariffs!$A$15:$I$81,8,0)</f>
        <v>0</v>
      </c>
      <c r="G68" s="8">
        <f>VLOOKUP($A68,[1]Tariffs!$A$15:$I$81,9,0)</f>
        <v>0.251</v>
      </c>
      <c r="H68" s="6">
        <v>-5.5209999999999999</v>
      </c>
      <c r="I68" s="6">
        <v>-0.38800000000000001</v>
      </c>
      <c r="J68" s="6">
        <v>-9.5000000000000001E-2</v>
      </c>
      <c r="K68" s="7">
        <v>0</v>
      </c>
      <c r="L68" s="7">
        <v>0</v>
      </c>
      <c r="M68" s="8">
        <v>0.42899999999999999</v>
      </c>
      <c r="N68" s="9">
        <f t="shared" si="2"/>
        <v>0</v>
      </c>
      <c r="O68" s="9">
        <f t="shared" si="2"/>
        <v>0</v>
      </c>
      <c r="P68" s="9">
        <f t="shared" si="2"/>
        <v>0</v>
      </c>
      <c r="Q68" s="10">
        <f t="shared" si="2"/>
        <v>0</v>
      </c>
      <c r="R68" s="10">
        <f t="shared" si="2"/>
        <v>0</v>
      </c>
      <c r="S68" s="11">
        <f t="shared" si="2"/>
        <v>0.17799999999999999</v>
      </c>
      <c r="T68" s="12">
        <f t="shared" si="3"/>
        <v>0</v>
      </c>
      <c r="U68" s="12">
        <f t="shared" si="3"/>
        <v>0</v>
      </c>
      <c r="V68" s="12">
        <f t="shared" si="3"/>
        <v>0</v>
      </c>
      <c r="W68" s="12" t="str">
        <f t="shared" si="3"/>
        <v/>
      </c>
      <c r="X68" s="12" t="str">
        <f t="shared" si="3"/>
        <v/>
      </c>
      <c r="Y68" s="13">
        <f t="shared" si="3"/>
        <v>0.70916334661354585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SSEPD SHEPD</vt:lpstr>
      <vt:lpstr>SSEPD SEPD</vt:lpstr>
      <vt:lpstr>ENWL</vt:lpstr>
      <vt:lpstr>NPG Northeast</vt:lpstr>
      <vt:lpstr>NPG Yorkshire</vt:lpstr>
      <vt:lpstr>UKPN EPN</vt:lpstr>
      <vt:lpstr>UKPN LPN</vt:lpstr>
      <vt:lpstr>UKPN SPN</vt:lpstr>
      <vt:lpstr>SPEN SPM</vt:lpstr>
      <vt:lpstr>SPEN SPD</vt:lpstr>
      <vt:lpstr>WPD EastM</vt:lpstr>
      <vt:lpstr>WPD SWales</vt:lpstr>
      <vt:lpstr>WPD SWest</vt:lpstr>
      <vt:lpstr>WPD WestM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Wornell, Dave I.</dc:creator>
  <cp:lastModifiedBy>RT</cp:lastModifiedBy>
  <dcterms:created xsi:type="dcterms:W3CDTF">2014-02-11T16:58:24Z</dcterms:created>
  <dcterms:modified xsi:type="dcterms:W3CDTF">2014-03-12T13:31:28Z</dcterms:modified>
</cp:coreProperties>
</file>