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Q:\Licence &amp; Revenue\01 Licence\09 DCUSA\Aug 2024\"/>
    </mc:Choice>
  </mc:AlternateContent>
  <xr:revisionPtr revIDLastSave="0" documentId="13_ncr:1_{13962A5D-CA09-462A-BE2C-1677CEF388CB}" xr6:coauthVersionLast="47" xr6:coauthVersionMax="47" xr10:uidLastSave="{00000000-0000-0000-0000-000000000000}"/>
  <bookViews>
    <workbookView xWindow="28680" yWindow="-120" windowWidth="29040" windowHeight="15840" xr2:uid="{00000000-000D-0000-FFFF-FFFF00000000}"/>
  </bookViews>
  <sheets>
    <sheet name="Table 1" sheetId="5" r:id="rId1"/>
    <sheet name="Table 2" sheetId="2" r:id="rId2"/>
    <sheet name="Table 3" sheetId="3" r:id="rId3"/>
  </sheets>
  <definedNames>
    <definedName name="_Order1" hidden="1">0</definedName>
    <definedName name="EntityComboCacheDate" hidden="1">39099</definedName>
    <definedName name="EntityComboCacheTestDate" hidden="1">39099</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39336.6405324074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_xlnm.Print_Area" localSheetId="0">'Table 1'!$A$1:$R$57</definedName>
    <definedName name="_xlnm.Print_Area" localSheetId="1">'Table 2'!$A$1:$J$17</definedName>
    <definedName name="_xlnm.Print_Area" localSheetId="2">'Table 3'!$A$1:$I$23</definedName>
    <definedName name="wrn.3E9._.Return." localSheetId="0" hidden="1">{"Table 1",#N/A,FALSE,"Table 1";"Table 2",#N/A,FALSE,"Table 2";"Table 3a",#N/A,FALSE,"Table 3";"Table 3b_d",#N/A,FALSE,"Table 3";"Table 5a",#N/A,FALSE,"Table 5";"Table 4",#N/A,FALSE,"Table 4";"Table 5b",#N/A,FALSE,"Table 5";"Table 6",#N/A,FALSE,"Table 6"}</definedName>
    <definedName name="wrn.3E9._.Return." hidden="1">{"Table 1",#N/A,FALSE,"Table 1";"Table 2",#N/A,FALSE,"Table 2";"Table 3a",#N/A,FALSE,"Table 3";"Table 3b_d",#N/A,FALSE,"Table 3";"Table 5a",#N/A,FALSE,"Table 5";"Table 4",#N/A,FALSE,"Table 4";"Table 5b",#N/A,FALSE,"Table 5";"Table 6",#N/A,FALSE,"Table 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2" l="1"/>
  <c r="B8" i="2"/>
  <c r="I16" i="2"/>
  <c r="F16" i="2"/>
  <c r="G16" i="2" s="1"/>
  <c r="C8" i="2"/>
  <c r="Q7" i="5" l="1"/>
  <c r="J56" i="5" l="1"/>
  <c r="J50" i="5"/>
  <c r="J44" i="5"/>
  <c r="J36" i="5"/>
  <c r="J24" i="5"/>
  <c r="J13" i="5"/>
  <c r="J38" i="5" l="1"/>
  <c r="J45" i="5" l="1"/>
  <c r="J51" i="5" s="1"/>
  <c r="J52" i="5" s="1"/>
  <c r="J54" i="5"/>
  <c r="E16" i="2" l="1"/>
  <c r="B2" i="3"/>
  <c r="I56" i="5" l="1"/>
  <c r="H56" i="5"/>
  <c r="G56" i="5"/>
  <c r="F56" i="5"/>
  <c r="E56" i="5"/>
  <c r="I50" i="5"/>
  <c r="H50" i="5"/>
  <c r="G50" i="5"/>
  <c r="F50" i="5"/>
  <c r="E50" i="5"/>
  <c r="D50" i="5"/>
  <c r="V44" i="5"/>
  <c r="U44" i="5"/>
  <c r="T44" i="5"/>
  <c r="I44" i="5"/>
  <c r="H44" i="5"/>
  <c r="Z44" i="5" s="1"/>
  <c r="G44" i="5"/>
  <c r="F44" i="5"/>
  <c r="E44" i="5"/>
  <c r="D44" i="5"/>
  <c r="Z43" i="5"/>
  <c r="Y43" i="5"/>
  <c r="X43" i="5"/>
  <c r="Z42" i="5"/>
  <c r="Y42" i="5"/>
  <c r="X42" i="5"/>
  <c r="Z41" i="5"/>
  <c r="Y41" i="5"/>
  <c r="X41" i="5"/>
  <c r="Z40" i="5"/>
  <c r="Y40" i="5"/>
  <c r="X40" i="5"/>
  <c r="Z39" i="5"/>
  <c r="Y39" i="5"/>
  <c r="X39" i="5"/>
  <c r="Z37" i="5"/>
  <c r="Y37" i="5"/>
  <c r="X37" i="5"/>
  <c r="T36" i="5"/>
  <c r="I36" i="5"/>
  <c r="H36" i="5"/>
  <c r="G36" i="5"/>
  <c r="F36" i="5"/>
  <c r="E36" i="5"/>
  <c r="D36" i="5"/>
  <c r="Z35" i="5"/>
  <c r="Y35" i="5"/>
  <c r="X35" i="5"/>
  <c r="Z34" i="5"/>
  <c r="Y34" i="5"/>
  <c r="X34" i="5"/>
  <c r="X33" i="5"/>
  <c r="V33" i="5"/>
  <c r="Z33" i="5" s="1"/>
  <c r="U33" i="5"/>
  <c r="U36" i="5" s="1"/>
  <c r="Z32" i="5"/>
  <c r="Y32" i="5"/>
  <c r="X32" i="5"/>
  <c r="Y31" i="5"/>
  <c r="X31" i="5"/>
  <c r="V31" i="5"/>
  <c r="V36" i="5" s="1"/>
  <c r="Z30" i="5"/>
  <c r="Y30" i="5"/>
  <c r="X30" i="5"/>
  <c r="Z29" i="5"/>
  <c r="Y29" i="5"/>
  <c r="X29" i="5"/>
  <c r="Z28" i="5"/>
  <c r="Y28" i="5"/>
  <c r="X28" i="5"/>
  <c r="Z27" i="5"/>
  <c r="Y27" i="5"/>
  <c r="X27" i="5"/>
  <c r="Z26" i="5"/>
  <c r="Y26" i="5"/>
  <c r="X26" i="5"/>
  <c r="Z25" i="5"/>
  <c r="Y25" i="5"/>
  <c r="X25" i="5"/>
  <c r="V24" i="5"/>
  <c r="U24" i="5"/>
  <c r="T24" i="5"/>
  <c r="I24" i="5"/>
  <c r="H24" i="5"/>
  <c r="G24" i="5"/>
  <c r="F24" i="5"/>
  <c r="X24" i="5" s="1"/>
  <c r="E24" i="5"/>
  <c r="D24" i="5"/>
  <c r="Z23" i="5"/>
  <c r="Y23" i="5"/>
  <c r="X23" i="5"/>
  <c r="Z19" i="5"/>
  <c r="Y19" i="5"/>
  <c r="X19" i="5"/>
  <c r="Z18" i="5"/>
  <c r="Y18" i="5"/>
  <c r="X18" i="5"/>
  <c r="Z17" i="5"/>
  <c r="Y17" i="5"/>
  <c r="X17" i="5"/>
  <c r="Z16" i="5"/>
  <c r="Y16" i="5"/>
  <c r="X16" i="5"/>
  <c r="Z15" i="5"/>
  <c r="Y15" i="5"/>
  <c r="X15" i="5"/>
  <c r="Z14" i="5"/>
  <c r="Y14" i="5"/>
  <c r="X14" i="5"/>
  <c r="V13" i="5"/>
  <c r="U13" i="5"/>
  <c r="T13" i="5"/>
  <c r="I13" i="5"/>
  <c r="H13" i="5"/>
  <c r="G13" i="5"/>
  <c r="F13" i="5"/>
  <c r="E13" i="5"/>
  <c r="D13" i="5"/>
  <c r="Z10" i="5"/>
  <c r="Y10" i="5"/>
  <c r="X10" i="5"/>
  <c r="Z9" i="5"/>
  <c r="Y9" i="5"/>
  <c r="X9" i="5"/>
  <c r="Z8" i="5"/>
  <c r="Y8" i="5"/>
  <c r="X8" i="5"/>
  <c r="Y7" i="5"/>
  <c r="Z7" i="5" s="1"/>
  <c r="U7" i="5"/>
  <c r="V7" i="5" s="1"/>
  <c r="E7" i="5"/>
  <c r="F7" i="5" s="1"/>
  <c r="G7" i="5" s="1"/>
  <c r="H7" i="5" s="1"/>
  <c r="I7" i="5" s="1"/>
  <c r="J7" i="5" s="1"/>
  <c r="K7" i="5" s="1"/>
  <c r="L7" i="5" s="1"/>
  <c r="M7" i="5" s="1"/>
  <c r="N7" i="5" s="1"/>
  <c r="O7" i="5" s="1"/>
  <c r="P7" i="5" s="1"/>
  <c r="X13" i="5" l="1"/>
  <c r="X11" i="5" s="1"/>
  <c r="Z24" i="5"/>
  <c r="X36" i="5"/>
  <c r="U38" i="5"/>
  <c r="U45" i="5" s="1"/>
  <c r="Y24" i="5"/>
  <c r="Y13" i="5"/>
  <c r="Y44" i="5"/>
  <c r="Y36" i="5"/>
  <c r="Z13" i="5"/>
  <c r="Z11" i="5" s="1"/>
  <c r="T38" i="5"/>
  <c r="T45" i="5" s="1"/>
  <c r="X44" i="5"/>
  <c r="I38" i="5"/>
  <c r="D38" i="5"/>
  <c r="E38" i="5"/>
  <c r="E45" i="5" s="1"/>
  <c r="E51" i="5" s="1"/>
  <c r="Y11" i="5"/>
  <c r="V38" i="5"/>
  <c r="V45" i="5" s="1"/>
  <c r="Z36" i="5"/>
  <c r="F38" i="5"/>
  <c r="Y33" i="5"/>
  <c r="G38" i="5"/>
  <c r="Z31" i="5"/>
  <c r="H38" i="5"/>
  <c r="I45" i="5" l="1"/>
  <c r="I51" i="5" s="1"/>
  <c r="J55" i="5"/>
  <c r="I54" i="5"/>
  <c r="I55" i="5"/>
  <c r="E54" i="5"/>
  <c r="E55" i="5"/>
  <c r="D45" i="5"/>
  <c r="D51" i="5" s="1"/>
  <c r="D54" i="5"/>
  <c r="G45" i="5"/>
  <c r="G55" i="5"/>
  <c r="G54" i="5"/>
  <c r="Y38" i="5"/>
  <c r="H45" i="5"/>
  <c r="Z38" i="5"/>
  <c r="H55" i="5"/>
  <c r="H54" i="5"/>
  <c r="X38" i="5"/>
  <c r="F54" i="5"/>
  <c r="F45" i="5"/>
  <c r="F55" i="5"/>
  <c r="F51" i="5" l="1"/>
  <c r="X45" i="5"/>
  <c r="H51" i="5"/>
  <c r="Z45" i="5"/>
  <c r="G51" i="5"/>
  <c r="Y45" i="5"/>
  <c r="B2" i="2" l="1"/>
  <c r="B5" i="2"/>
  <c r="G50" i="2" l="1"/>
  <c r="E5" i="2" l="1"/>
  <c r="F17" i="2" l="1"/>
  <c r="F15" i="2"/>
  <c r="F13" i="2"/>
  <c r="F14" i="2"/>
  <c r="F11" i="2"/>
  <c r="E11" i="2" s="1"/>
  <c r="F12" i="2"/>
  <c r="F9" i="2"/>
  <c r="F10" i="2"/>
  <c r="H5" i="2"/>
  <c r="E17" i="2" l="1"/>
  <c r="G17" i="2"/>
  <c r="I15" i="2"/>
  <c r="I17" i="2"/>
  <c r="I13" i="2"/>
  <c r="I14" i="2"/>
  <c r="I9" i="2"/>
  <c r="J9" i="2" s="1"/>
  <c r="I12" i="2"/>
  <c r="J12" i="2" s="1"/>
  <c r="I11" i="2"/>
  <c r="I10" i="2"/>
  <c r="E10" i="2"/>
  <c r="G10" i="2"/>
  <c r="G14" i="2"/>
  <c r="E14" i="2"/>
  <c r="E12" i="2"/>
  <c r="G12" i="2"/>
  <c r="E9" i="2"/>
  <c r="G9" i="2"/>
  <c r="G11" i="2"/>
  <c r="E15" i="2"/>
  <c r="G15" i="2"/>
  <c r="J17" i="2" l="1"/>
  <c r="H17" i="2"/>
  <c r="H10" i="2"/>
  <c r="J10" i="2"/>
  <c r="H9" i="2"/>
  <c r="J14" i="2"/>
  <c r="H14" i="2"/>
  <c r="J15" i="2"/>
  <c r="H15" i="2"/>
  <c r="J13" i="2"/>
  <c r="H13" i="2"/>
  <c r="H12" i="2"/>
  <c r="J11" i="2"/>
  <c r="H11" i="2"/>
</calcChain>
</file>

<file path=xl/sharedStrings.xml><?xml version="1.0" encoding="utf-8"?>
<sst xmlns="http://schemas.openxmlformats.org/spreadsheetml/2006/main" count="249" uniqueCount="204">
  <si>
    <t>Company Name:</t>
  </si>
  <si>
    <t>SP Distribution plc</t>
  </si>
  <si>
    <t>Date:</t>
  </si>
  <si>
    <t>Title:</t>
  </si>
  <si>
    <t>DCUSA Schedule 15 - Table 1 information</t>
  </si>
  <si>
    <t>Description</t>
  </si>
  <si>
    <t>Licence Term</t>
  </si>
  <si>
    <t>CRC</t>
  </si>
  <si>
    <t>Assumptions</t>
  </si>
  <si>
    <t>Regulatory Year</t>
  </si>
  <si>
    <t>t-2</t>
  </si>
  <si>
    <t>t-1</t>
  </si>
  <si>
    <t>t</t>
  </si>
  <si>
    <t>t+1</t>
  </si>
  <si>
    <t>t+2</t>
  </si>
  <si>
    <t>t+3</t>
  </si>
  <si>
    <t>2015/16</t>
  </si>
  <si>
    <t>Base Demand Revenue before inflation (A1)</t>
  </si>
  <si>
    <t>PU</t>
  </si>
  <si>
    <t>CRC2A</t>
  </si>
  <si>
    <t>Annual Iteration adjustment before inflation (A2)</t>
  </si>
  <si>
    <t>MOD</t>
  </si>
  <si>
    <t>RPI True-up before inflation (A3)</t>
  </si>
  <si>
    <t>TRU</t>
  </si>
  <si>
    <t>RPIF</t>
  </si>
  <si>
    <t>Base demand revenue (A): 
[A = (A1 + A2 + A3) * A4]</t>
  </si>
  <si>
    <t>BR</t>
  </si>
  <si>
    <t>A = (A1 + A2 + A3) * A4</t>
  </si>
  <si>
    <t>Pass-Through Licence Fees (B1)</t>
  </si>
  <si>
    <t>LF</t>
  </si>
  <si>
    <t>CRC2B</t>
  </si>
  <si>
    <t>Pass-Through Business Rates (B2)</t>
  </si>
  <si>
    <t>RB</t>
  </si>
  <si>
    <t>Pass-Through Transmission Connection Point Charges (B3)</t>
  </si>
  <si>
    <t>TB</t>
  </si>
  <si>
    <t>Pass-through Smart Meter Communication Licence Costs (B4)</t>
  </si>
  <si>
    <t>SMC</t>
  </si>
  <si>
    <t>Pass-through Smart Meter I Costs (B5)</t>
  </si>
  <si>
    <t>SMIT</t>
  </si>
  <si>
    <t>Pass-through Ring Fence Costs (B6)</t>
  </si>
  <si>
    <t>RF</t>
  </si>
  <si>
    <r>
      <t>HB</t>
    </r>
    <r>
      <rPr>
        <vertAlign val="subscript"/>
        <sz val="10"/>
        <color rgb="FF5C881A"/>
        <rFont val="Calibri"/>
        <family val="2"/>
        <scheme val="minor"/>
      </rPr>
      <t xml:space="preserve">, </t>
    </r>
    <r>
      <rPr>
        <sz val="10"/>
        <color rgb="FF5C881A"/>
        <rFont val="Calibri"/>
        <family val="2"/>
        <scheme val="minor"/>
      </rPr>
      <t>SEC, UNC</t>
    </r>
  </si>
  <si>
    <t>PT</t>
  </si>
  <si>
    <t>B = B1 + B2 + B3 + B4 + B5 + B6 + B7</t>
  </si>
  <si>
    <t>Broad Measure of Customer Service incentive (C1)</t>
  </si>
  <si>
    <t>BM</t>
  </si>
  <si>
    <t>CRC2C</t>
  </si>
  <si>
    <t>Quality of Service incentive (C2)</t>
  </si>
  <si>
    <t>IQ</t>
  </si>
  <si>
    <t>CRC2D</t>
  </si>
  <si>
    <t>Connections Engagement incentive (C3)</t>
  </si>
  <si>
    <t>ICE</t>
  </si>
  <si>
    <t>CRC2E</t>
  </si>
  <si>
    <t>Time to Connect incentive (C4)</t>
  </si>
  <si>
    <t>TTC</t>
  </si>
  <si>
    <t>CRC2F</t>
  </si>
  <si>
    <t>Losses Discretionary Reward incentive (C5)</t>
  </si>
  <si>
    <t>LDR</t>
  </si>
  <si>
    <t>CRC2G</t>
  </si>
  <si>
    <t>Network Innovation Allowance (C6)</t>
  </si>
  <si>
    <t>IFI / NIA</t>
  </si>
  <si>
    <t>CRC2H</t>
  </si>
  <si>
    <t>Low Carbon Networks Fund (C7)</t>
  </si>
  <si>
    <t>LCN1</t>
  </si>
  <si>
    <t>CRC2J</t>
  </si>
  <si>
    <t>Determined share of Tier 1 &amp; 2 costs.</t>
  </si>
  <si>
    <t>LCN2</t>
  </si>
  <si>
    <t>Connection Guaranteed Standards Systems &amp; Processes penalty (C8)</t>
  </si>
  <si>
    <t>AUM, CGSRA</t>
  </si>
  <si>
    <t>CRC2K-L</t>
  </si>
  <si>
    <t>Residual Losses and Growth incentive (C9)</t>
  </si>
  <si>
    <t>PPL</t>
  </si>
  <si>
    <t>CRC2M</t>
  </si>
  <si>
    <t>GTA</t>
  </si>
  <si>
    <t>Incentive Revenue and Other Adjustments (C):
[C = C1 + C2 + C3 + C4 + C5 + C6 + C7 + C8 + C9]</t>
  </si>
  <si>
    <t>C = C1 + C2 + C3 + C4 + C5 + C6 + C7 + C8 + C9</t>
  </si>
  <si>
    <t>Correction Factor (D)</t>
  </si>
  <si>
    <t>-K</t>
  </si>
  <si>
    <t>Total allowed Revenue (E):
[E = A + B + C + D]</t>
  </si>
  <si>
    <t>AR</t>
  </si>
  <si>
    <t>E = A + B + C + D</t>
  </si>
  <si>
    <t>ES4 / DRS4</t>
  </si>
  <si>
    <t>CRC5C</t>
  </si>
  <si>
    <t>ES5 / DRS5</t>
  </si>
  <si>
    <t>ES7 / DRS9</t>
  </si>
  <si>
    <t>Other 4. blank or if required please provide description (F4)</t>
  </si>
  <si>
    <t>Other 5. blank or if required please provide description (F5)</t>
  </si>
  <si>
    <t>Total other revenue recovered by Use of System Charges (F):
[F = F1 + F2 + F3 + F4 + F5]</t>
  </si>
  <si>
    <t>F = F1 + F2 + F3 + F4 + F5</t>
  </si>
  <si>
    <t>Total Revenue for Use of System Charges (G):
[G = E + F]</t>
  </si>
  <si>
    <t>G = E + F</t>
  </si>
  <si>
    <t>1. Revenue raised outside CDCM - EDCM and Certain Interconnector Revenue (H1)</t>
  </si>
  <si>
    <t>2. Revenue raised outside CDCM - Voluntary under-recovery (H2)</t>
  </si>
  <si>
    <t>3. Revenue raised outside CDCM - Revenue protection services (H3)</t>
  </si>
  <si>
    <t>4. Revenue raised outside CDCM - DUoS rebate (H4) - Lead / Lag</t>
  </si>
  <si>
    <t>Total Revenue to be raised outside the CDCM (H):
[H = H1 + H2 + H3 + H4]</t>
  </si>
  <si>
    <t>H = H1 + H2 + H3 + H4</t>
  </si>
  <si>
    <t>Latest forecast of CDCM Revenue (I):
[I = G - H]</t>
  </si>
  <si>
    <t>I = G - H</t>
  </si>
  <si>
    <t>CDCM Revenue Used in Charging Model</t>
  </si>
  <si>
    <t>Final Collected Revenue Forecast (J)</t>
  </si>
  <si>
    <t>J - F - E + H2</t>
  </si>
  <si>
    <t>Forecast overall percentage change to Allowed Revenue (K)</t>
  </si>
  <si>
    <t>Overall % change to Use of System Charges effective 1st April of Regulatory Year to balance (L)</t>
  </si>
  <si>
    <t>DCUSA Schedule 15 - Table 2 information</t>
  </si>
  <si>
    <t>Regulatory Year t</t>
  </si>
  <si>
    <t>Regulatory Year t+1</t>
  </si>
  <si>
    <t>Regulatory Year t+2</t>
  </si>
  <si>
    <t>£m</t>
  </si>
  <si>
    <t>Low (P10)</t>
  </si>
  <si>
    <t>Central</t>
  </si>
  <si>
    <t>High (P90)</t>
  </si>
  <si>
    <t>Under/over recovery</t>
  </si>
  <si>
    <t>Broad Measure of Customer Service</t>
  </si>
  <si>
    <t>Quality of Service</t>
  </si>
  <si>
    <t>Incentive on Connections Engagement</t>
  </si>
  <si>
    <t>Time to Connect</t>
  </si>
  <si>
    <t>Low Carbon Network Fund</t>
  </si>
  <si>
    <t>Final Collected Revenue Forecast</t>
  </si>
  <si>
    <t>DCUSA Schedule 15 - Table 3 information</t>
  </si>
  <si>
    <t>Illustrative Charging Year:</t>
  </si>
  <si>
    <t>PCs</t>
  </si>
  <si>
    <t>Unit rate 1 p/kWh</t>
  </si>
  <si>
    <t>Unit rate 2 p/kWh</t>
  </si>
  <si>
    <t>Unit rate 3 p/kWh</t>
  </si>
  <si>
    <t>Fixed charge p/MPAN/day</t>
  </si>
  <si>
    <t>Capacity charge p/kVA/day</t>
  </si>
  <si>
    <t>Reactive power charge p/kVArh</t>
  </si>
  <si>
    <t>Exceeded Capacity charge p/kVA/day</t>
  </si>
  <si>
    <t>t-3</t>
  </si>
  <si>
    <t>J</t>
  </si>
  <si>
    <t>Forecast Over / (Under) Recovery [being (J - F - E + H2)]</t>
  </si>
  <si>
    <t>t-4</t>
  </si>
  <si>
    <t>Limited to 0.5% of Base Revenue. In year allowance. Not included for ED2.</t>
  </si>
  <si>
    <t>Supplier of Last Resort (B7)</t>
  </si>
  <si>
    <t>Eligible Bad Debt (B8)</t>
  </si>
  <si>
    <t>Domestic Aggregated (Related MPAN)</t>
  </si>
  <si>
    <t>Non-Domestic Aggregated (Related MPAN)</t>
  </si>
  <si>
    <t>Unmetered Supplies</t>
  </si>
  <si>
    <t>LV Generation Aggregated</t>
  </si>
  <si>
    <t>LV Sub Generation Aggregated</t>
  </si>
  <si>
    <t>LV Generation Site Specific</t>
  </si>
  <si>
    <t>LV Sub Generation Site Specific</t>
  </si>
  <si>
    <t>HV Generation Site Specific</t>
  </si>
  <si>
    <t>Other 1. Excluded services - Top-up, standby, and enhanced system security (F1) (see note 1)</t>
  </si>
  <si>
    <t>Other 2. Excluded services - Revenue protection services (F2) (see note 1)</t>
  </si>
  <si>
    <t>Other 3. Excluded services - Miscellaneous (F3) (see note 1)</t>
  </si>
  <si>
    <t>SLR</t>
  </si>
  <si>
    <t>t-5</t>
  </si>
  <si>
    <t>t+4</t>
  </si>
  <si>
    <t>2017/18</t>
  </si>
  <si>
    <t>COVID Bad Debt (B9)</t>
  </si>
  <si>
    <t>CBD</t>
  </si>
  <si>
    <t>Pass-Through Others (B10)</t>
  </si>
  <si>
    <t>Allowed Pass-Through Items (B):
[B = B1 + B2 + B3 + B4 + B5 + B6 + B7 + B8 + B9 + B10]</t>
  </si>
  <si>
    <t>Domestic Aggregated with Residual</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</si>
  <si>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</si>
  <si>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</si>
  <si>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</si>
  <si>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</si>
  <si>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</si>
  <si>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</si>
  <si>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</si>
  <si>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</si>
  <si>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</si>
  <si>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</si>
  <si>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</si>
  <si>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</si>
  <si>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</si>
  <si>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</si>
  <si>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</si>
  <si>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</si>
  <si>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</si>
  <si>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</si>
  <si>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</si>
  <si>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</si>
  <si>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LV Generation Site Specific no RP Charge</t>
  </si>
  <si>
    <t>LV Sub Generation Site Specific no RP Charge</t>
  </si>
  <si>
    <t>HV Generation Site Specific no RP Charge</t>
  </si>
  <si>
    <t>Price index adjustment 12/13 base(A4)</t>
  </si>
  <si>
    <t>Supplier of Last Resport</t>
  </si>
  <si>
    <t>t-6</t>
  </si>
  <si>
    <t>Pricing</t>
  </si>
  <si>
    <t>Var.</t>
  </si>
  <si>
    <t>Price index adjustment 20/21 base (A4)</t>
  </si>
  <si>
    <t>Reflects forecast commissioning date of new/replacement assets.</t>
  </si>
  <si>
    <t>True up for the difference between forecast RPI (set at a point in time) and actual RPI. Two year lag, therefore 2024/25 value relates to 2022/23 RPIF versus RPIA.</t>
  </si>
  <si>
    <t>MOD/Closeout term</t>
  </si>
  <si>
    <t>Notes:</t>
  </si>
  <si>
    <t>2: When providing the figures in these cost tables we have made a number of assumptions.  We would therefore like to emphasise that the information provided must only be considered to be illustrative of an expectation at a point in time and the outturn will vary significantly from this if there are any material changes in the data and assumptions underlying the forecasts.  For these reasons, this information may be of limited value in predicting the path of future use of system charges.</t>
  </si>
  <si>
    <t>Carried forward from previous year (small variation for interest) - 2023/24 value reflects move to a single year lag in RIIO-2 (covers both 2021/22 and 2022/23 correction), 2025/26 value reflects changes in 2024/25 since tariff setting and changes in 2023/24 since 2024/25 tariff setting.</t>
  </si>
  <si>
    <t>Inflation</t>
  </si>
  <si>
    <t>1: Cost categories associated with excluded services should only be populated if the Company recovers the costs of providing these services from Use of System Charges.</t>
  </si>
  <si>
    <t>2026/27 t+2</t>
  </si>
  <si>
    <t>PLEASE NOTE THAT THESE REFLECT ILLUSTRATIVE TARIFFS FOR 2026/27 ONLY</t>
  </si>
  <si>
    <r>
      <rPr>
        <u/>
        <sz val="10"/>
        <color rgb="FF5C881A"/>
        <rFont val="Calibri"/>
        <family val="2"/>
        <scheme val="minor"/>
      </rPr>
      <t>Please Note</t>
    </r>
    <r>
      <rPr>
        <sz val="10"/>
        <color rgb="FF5C881A"/>
        <rFont val="Calibri"/>
        <family val="2"/>
        <scheme val="minor"/>
      </rPr>
      <t>: ED2 base revenues align with our December 23 PCFM publication (25/26 Tariffs). ED1 base revenues in 12/13 price base, ED2 base revenues in 20/21 price base.</t>
    </r>
  </si>
  <si>
    <t xml:space="preserve">MOD term in ED2 years based on latest Ofgem Licence drafting - single MOD closeout value, split over the 5 years of ED2. </t>
  </si>
  <si>
    <t>Inflation per OBR's Nov 2023 forecast.</t>
  </si>
  <si>
    <t>Actual inflation.</t>
  </si>
  <si>
    <t>2022/23 reflects suppliers actual SoLR Levy claims above the threshold and true up for claims below the threshold in the 2 years prior, 2023/24 SoLR and other passthrough is included in base revenue in ED2.</t>
  </si>
  <si>
    <t>True up of cost v embedded base revenue allowance.</t>
  </si>
  <si>
    <t>Two year lag, therefore 24/25 relates to 22/23 (ED1) performance.</t>
  </si>
  <si>
    <t>Three year lag, therefore 24/25 relates to 21/22 (ED1) performance.</t>
  </si>
  <si>
    <t>Reflects March 2014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</si>
</sst>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1" formatCode="_-* #,##0_-;\-* #,##0_-;_-* &quot;-&quot;_-;_-@_-"/>
    <numFmt numFmtId="44" formatCode="_-&quot;£&quot;* #,##0.00_-;\-&quot;£&quot;* #,##0.00_-;_-&quot;£&quot;* &quot;-&quot;??_-;_-@_-"/>
    <numFmt numFmtId="43" formatCode="_-* #,##0.00_-;\-* #,##0.00_-;_-* &quot;-&quot;??_-;_-@_-"/>
    <numFmt numFmtId="164" formatCode="#,##0.0;[Red]\(#,##0.0\);\-"/>
    <numFmt numFmtId="165" formatCode="mmmm\ yyyy"/>
    <numFmt numFmtId="166" formatCode="#,##0.000;[Red]\(#,##0.000\);\-"/>
    <numFmt numFmtId="167" formatCode="0.0"/>
    <numFmt numFmtId="168" formatCode="0.0%;[Red]\(0.0%\);\-"/>
    <numFmt numFmtId="169" formatCode="\ _(0.000_);[Red]\ \(0.000\);;@"/>
    <numFmt numFmtId="170" formatCode="[$-809]d\ mmmm\ yyyy;@"/>
    <numFmt numFmtId="171" formatCode="#,##0;\(#,##0\);&quot;-&quot;"/>
    <numFmt numFmtId="172" formatCode="_(* #,##0.00_);_(* \(#,##0.00\);_(* &quot;-&quot;??_);_(@_)"/>
    <numFmt numFmtId="173" formatCode="0.0%"/>
    <numFmt numFmtId="174" formatCode="#,##0.0_);\(#,##0.0\);\-_)"/>
    <numFmt numFmtId="175" formatCode="d\-mmm\-yyyy"/>
    <numFmt numFmtId="176" formatCode="_(* #,##0_);_(* \(#,##0\);_(* &quot;-&quot;_);_(@_)"/>
    <numFmt numFmtId="177" formatCode="_-[$€-2]* #,##0.00_-;\-[$€-2]* #,##0.00_-;_-[$€-2]* &quot;-&quot;??_-"/>
    <numFmt numFmtId="178" formatCode="#,##0.00;[Red]\-#,##0.00;\-"/>
    <numFmt numFmtId="179" formatCode="0.000000"/>
    <numFmt numFmtId="180" formatCode="#,##0.0;[Red]\(#,##0.0\)"/>
    <numFmt numFmtId="181" formatCode="0;\-0;;@"/>
    <numFmt numFmtId="182" formatCode="#,##0.00;[Red]#,##0.00;\-"/>
    <numFmt numFmtId="183" formatCode="#,##0.0_);[Red]\(#,##0.0\);\-"/>
    <numFmt numFmtId="184" formatCode="#,##0.0;[Red]\-#,##0.0;\-"/>
    <numFmt numFmtId="185" formatCode="#,##0.0_);\(#,##0.0\)"/>
    <numFmt numFmtId="186" formatCode="[Black]#,##0_);[Red]\(#,##0\);"/>
    <numFmt numFmtId="187" formatCode="#,##0;\(#,##0\)"/>
    <numFmt numFmtId="188" formatCode="_-&quot;$&quot;* #,##0_-;\-&quot;$&quot;* #,##0_-;_-&quot;$&quot;* &quot;-&quot;_-;_-@_-"/>
    <numFmt numFmtId="189" formatCode="_-&quot;$&quot;* #,##0.00_-;\-&quot;$&quot;* #,##0.00_-;_-&quot;$&quot;* &quot;-&quot;??_-;_-@_-"/>
    <numFmt numFmtId="190" formatCode="_(&quot;£&quot;* #,##0_);_(&quot;£&quot;* \(#,##0\);_(&quot;£&quot;* &quot;-&quot;_);_(@_)"/>
    <numFmt numFmtId="191" formatCode="_(&quot;£&quot;* #,##0.00_);_(&quot;£&quot;* \(#,##0.00\);_(&quot;£&quot;* &quot;-&quot;??_);_(@_)"/>
    <numFmt numFmtId="192" formatCode="#,##0.00;[Red]\(#,##0.00\);\-"/>
    <numFmt numFmtId="193" formatCode="\ _(0.00_);[Red]\ \(0.00\);;@"/>
    <numFmt numFmtId="194" formatCode="#,##0.00000000000;[Red]\(#,##0.00000000000\);\-"/>
    <numFmt numFmtId="195" formatCode="0.000;[Red]0.000"/>
    <numFmt numFmtId="196" formatCode="#,##0.0000;[Red]\(#,##0.0000\);\-"/>
  </numFmts>
  <fonts count="124">
    <font>
      <sz val="8"/>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sz val="8"/>
      <color theme="1"/>
      <name val="Tahoma"/>
      <family val="2"/>
    </font>
    <font>
      <b/>
      <sz val="11"/>
      <color rgb="FF5C881A"/>
      <name val="Calibri"/>
      <family val="2"/>
      <scheme val="minor"/>
    </font>
    <font>
      <sz val="11"/>
      <color theme="1"/>
      <name val="Calibri"/>
      <family val="2"/>
      <scheme val="minor"/>
    </font>
    <font>
      <sz val="10"/>
      <color rgb="FF5C881A"/>
      <name val="Calibri"/>
      <family val="2"/>
      <scheme val="minor"/>
    </font>
    <font>
      <sz val="10"/>
      <color theme="1"/>
      <name val="Calibri"/>
      <family val="2"/>
      <scheme val="minor"/>
    </font>
    <font>
      <b/>
      <sz val="10"/>
      <color rgb="FF5C881A"/>
      <name val="Calibri"/>
      <family val="2"/>
      <scheme val="minor"/>
    </font>
    <font>
      <b/>
      <sz val="10"/>
      <color rgb="FF5C881A"/>
      <name val="Tahoma"/>
      <family val="2"/>
    </font>
    <font>
      <b/>
      <sz val="10"/>
      <color theme="1"/>
      <name val="Calibri"/>
      <family val="2"/>
      <scheme val="minor"/>
    </font>
    <font>
      <b/>
      <sz val="8"/>
      <color rgb="FF5C881A"/>
      <name val="Tahoma"/>
      <family val="2"/>
    </font>
    <font>
      <sz val="10"/>
      <color rgb="FF5C881A"/>
      <name val="Tahoma"/>
      <family val="2"/>
    </font>
    <font>
      <vertAlign val="subscript"/>
      <sz val="10"/>
      <color rgb="FF5C881A"/>
      <name val="Calibri"/>
      <family val="2"/>
      <scheme val="minor"/>
    </font>
    <font>
      <i/>
      <sz val="10"/>
      <color rgb="FF5C881A"/>
      <name val="Calibri"/>
      <family val="2"/>
      <scheme val="minor"/>
    </font>
    <font>
      <sz val="8"/>
      <color indexed="8"/>
      <name val="Tahoma"/>
      <family val="2"/>
    </font>
    <font>
      <sz val="8"/>
      <color rgb="FF5C881A"/>
      <name val="Calibri"/>
      <family val="2"/>
      <scheme val="minor"/>
    </font>
    <font>
      <sz val="8"/>
      <color indexed="8"/>
      <name val="Calibri"/>
      <family val="2"/>
      <scheme val="minor"/>
    </font>
    <font>
      <sz val="10"/>
      <color indexed="8"/>
      <name val="Calibri"/>
      <family val="2"/>
      <scheme val="minor"/>
    </font>
    <font>
      <sz val="16"/>
      <color rgb="FFFF0000"/>
      <name val="Calibri"/>
      <family val="2"/>
      <scheme val="minor"/>
    </font>
    <font>
      <sz val="9"/>
      <color theme="1"/>
      <name val="Arial"/>
      <family val="2"/>
    </font>
    <font>
      <sz val="11"/>
      <color rgb="FF5C881A"/>
      <name val="Calibri"/>
      <family val="2"/>
      <scheme val="minor"/>
    </font>
    <font>
      <sz val="20"/>
      <color rgb="FFFF0000"/>
      <name val="Calibri"/>
      <family val="2"/>
      <scheme val="minor"/>
    </font>
    <font>
      <b/>
      <sz val="11"/>
      <color theme="0"/>
      <name val="Calibri"/>
      <family val="2"/>
      <scheme val="minor"/>
    </font>
    <font>
      <sz val="10"/>
      <name val="Arial"/>
      <family val="2"/>
    </font>
    <font>
      <sz val="11"/>
      <name val="CG Omega"/>
      <family val="2"/>
    </font>
    <font>
      <sz val="10"/>
      <name val="Helv"/>
      <charset val="204"/>
    </font>
    <font>
      <sz val="10"/>
      <name val="Verdana"/>
      <family val="2"/>
    </font>
    <font>
      <sz val="10"/>
      <color indexed="8"/>
      <name val="Arial"/>
      <family val="2"/>
    </font>
    <font>
      <sz val="10"/>
      <color indexed="9"/>
      <name val="Arial"/>
      <family val="2"/>
    </font>
    <font>
      <sz val="11"/>
      <color theme="0"/>
      <name val="Calibri"/>
      <family val="2"/>
      <scheme val="minor"/>
    </font>
    <font>
      <sz val="11"/>
      <color indexed="8"/>
      <name val="Calibri"/>
      <family val="2"/>
    </font>
    <font>
      <sz val="11"/>
      <color indexed="9"/>
      <name val="Calibri"/>
      <family val="2"/>
    </font>
    <font>
      <sz val="11"/>
      <color indexed="16"/>
      <name val="Calibri"/>
      <family val="2"/>
    </font>
    <font>
      <sz val="10"/>
      <color rgb="FF9C0006"/>
      <name val="Verdana"/>
      <family val="2"/>
    </font>
    <font>
      <sz val="10"/>
      <color indexed="20"/>
      <name val="Verdana"/>
      <family val="2"/>
    </font>
    <font>
      <sz val="10"/>
      <color indexed="14"/>
      <name val="Verdana"/>
      <family val="2"/>
    </font>
    <font>
      <sz val="11"/>
      <color rgb="FF006100"/>
      <name val="Calibri"/>
      <family val="2"/>
      <scheme val="minor"/>
    </font>
    <font>
      <b/>
      <sz val="11"/>
      <color indexed="53"/>
      <name val="Calibri"/>
      <family val="2"/>
    </font>
    <font>
      <b/>
      <sz val="11"/>
      <color rgb="FFFA7D00"/>
      <name val="Calibri"/>
      <family val="2"/>
      <scheme val="minor"/>
    </font>
    <font>
      <sz val="11"/>
      <color rgb="FFFA7D00"/>
      <name val="Calibri"/>
      <family val="2"/>
      <scheme val="minor"/>
    </font>
    <font>
      <b/>
      <sz val="11"/>
      <color indexed="9"/>
      <name val="Calibri"/>
      <family val="2"/>
    </font>
    <font>
      <sz val="10"/>
      <color indexed="8"/>
      <name val="Verdana"/>
      <family val="2"/>
    </font>
    <font>
      <sz val="10"/>
      <color theme="1"/>
      <name val="Verdana"/>
      <family val="2"/>
    </font>
    <font>
      <sz val="10"/>
      <name val="Gill Sans MT"/>
      <family val="2"/>
    </font>
    <font>
      <b/>
      <sz val="11"/>
      <color indexed="8"/>
      <name val="Calibri"/>
      <family val="2"/>
    </font>
    <font>
      <b/>
      <sz val="11"/>
      <color theme="3"/>
      <name val="Calibri"/>
      <family val="2"/>
      <scheme val="minor"/>
    </font>
    <font>
      <sz val="11"/>
      <color rgb="FF3F3F76"/>
      <name val="Calibri"/>
      <family val="2"/>
      <scheme val="minor"/>
    </font>
    <font>
      <sz val="10"/>
      <name val="MS Sans Serif"/>
      <family val="2"/>
    </font>
    <font>
      <i/>
      <sz val="10"/>
      <color indexed="23"/>
      <name val="Arial"/>
      <family val="2"/>
    </font>
    <font>
      <sz val="11"/>
      <color indexed="17"/>
      <name val="Calibri"/>
      <family val="2"/>
    </font>
    <font>
      <sz val="8"/>
      <name val="Arial"/>
      <family val="2"/>
    </font>
    <font>
      <b/>
      <sz val="15"/>
      <color indexed="62"/>
      <name val="Calibri"/>
      <family val="2"/>
    </font>
    <font>
      <b/>
      <sz val="13"/>
      <color indexed="62"/>
      <name val="Calibri"/>
      <family val="2"/>
    </font>
    <font>
      <b/>
      <sz val="11"/>
      <color indexed="62"/>
      <name val="Calibri"/>
      <family val="2"/>
    </font>
    <font>
      <u/>
      <sz val="10"/>
      <color theme="10"/>
      <name val="Verdana"/>
      <family val="2"/>
    </font>
    <font>
      <u/>
      <sz val="10"/>
      <color indexed="12"/>
      <name val="Verdana"/>
      <family val="2"/>
    </font>
    <font>
      <u/>
      <sz val="10"/>
      <color indexed="12"/>
      <name val="Arial"/>
      <family val="2"/>
    </font>
    <font>
      <u/>
      <sz val="10"/>
      <color indexed="39"/>
      <name val="Verdana"/>
      <family val="2"/>
    </font>
    <font>
      <u/>
      <sz val="7.7"/>
      <color indexed="12"/>
      <name val="CG Omega"/>
    </font>
    <font>
      <u/>
      <sz val="8.5"/>
      <color theme="10"/>
      <name val="Verdana"/>
      <family val="2"/>
    </font>
    <font>
      <u/>
      <sz val="11"/>
      <color indexed="12"/>
      <name val="CG Omega"/>
      <family val="2"/>
    </font>
    <font>
      <u/>
      <sz val="11"/>
      <color theme="10"/>
      <name val="Calibri"/>
      <family val="2"/>
    </font>
    <font>
      <u/>
      <sz val="10"/>
      <color indexed="39"/>
      <name val="Arial"/>
      <family val="2"/>
    </font>
    <font>
      <u/>
      <sz val="10"/>
      <color theme="10"/>
      <name val="Arial"/>
      <family val="2"/>
    </font>
    <font>
      <u/>
      <sz val="11"/>
      <color indexed="12"/>
      <name val="Calibri"/>
      <family val="2"/>
    </font>
    <font>
      <u/>
      <sz val="11"/>
      <color indexed="39"/>
      <name val="Calibri"/>
      <family val="2"/>
    </font>
    <font>
      <sz val="11"/>
      <color rgb="FF9C0006"/>
      <name val="Calibri"/>
      <family val="2"/>
      <scheme val="minor"/>
    </font>
    <font>
      <sz val="11"/>
      <color indexed="48"/>
      <name val="Calibri"/>
      <family val="2"/>
    </font>
    <font>
      <u/>
      <sz val="11"/>
      <color indexed="48"/>
      <name val="CG Omega"/>
      <family val="2"/>
    </font>
    <font>
      <sz val="10"/>
      <color theme="0" tint="-4.9989318521683403E-2"/>
      <name val="Gill Sans MT"/>
      <family val="2"/>
    </font>
    <font>
      <sz val="10"/>
      <color indexed="22"/>
      <name val="Gill Sans MT"/>
      <family val="2"/>
    </font>
    <font>
      <sz val="10"/>
      <color indexed="9"/>
      <name val="Gill Sans MT"/>
      <family val="2"/>
    </font>
    <font>
      <sz val="10"/>
      <color theme="1"/>
      <name val="Gill Sans MT"/>
      <family val="2"/>
    </font>
    <font>
      <sz val="10"/>
      <color indexed="8"/>
      <name val="Gill Sans MT"/>
      <family val="2"/>
    </font>
    <font>
      <sz val="11"/>
      <color indexed="53"/>
      <name val="Calibri"/>
      <family val="2"/>
    </font>
    <font>
      <sz val="11"/>
      <color indexed="60"/>
      <name val="Calibri"/>
      <family val="2"/>
    </font>
    <font>
      <sz val="12"/>
      <name val="Helv"/>
    </font>
    <font>
      <sz val="11"/>
      <name val="CG Omega"/>
    </font>
    <font>
      <sz val="10"/>
      <color indexed="12"/>
      <name val="Arial"/>
      <family val="2"/>
    </font>
    <font>
      <b/>
      <sz val="11"/>
      <color indexed="63"/>
      <name val="Calibri"/>
      <family val="2"/>
    </font>
    <font>
      <b/>
      <i/>
      <sz val="10"/>
      <color indexed="8"/>
      <name val="Arial"/>
      <family val="2"/>
    </font>
    <font>
      <b/>
      <sz val="10"/>
      <color indexed="8"/>
      <name val="Arial"/>
      <family val="2"/>
    </font>
    <font>
      <b/>
      <sz val="10"/>
      <color indexed="17"/>
      <name val="Arial"/>
      <family val="2"/>
    </font>
    <font>
      <b/>
      <sz val="10"/>
      <color indexed="13"/>
      <name val="Arial"/>
      <family val="2"/>
    </font>
    <font>
      <i/>
      <sz val="10"/>
      <color indexed="10"/>
      <name val="Arial"/>
      <family val="2"/>
    </font>
    <font>
      <b/>
      <sz val="11"/>
      <color rgb="FF3F3F3F"/>
      <name val="Calibri"/>
      <family val="2"/>
      <scheme val="minor"/>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8"/>
      <name val="Tahoma"/>
      <family val="2"/>
    </font>
    <font>
      <sz val="9"/>
      <name val="NewsGoth Lt BT"/>
      <family val="2"/>
    </font>
    <font>
      <sz val="10"/>
      <name val="Courier New"/>
      <family val="3"/>
    </font>
    <font>
      <b/>
      <sz val="10"/>
      <name val="Courier New"/>
      <family val="3"/>
    </font>
    <font>
      <i/>
      <sz val="10"/>
      <name val="Courier New"/>
      <family val="3"/>
    </font>
    <font>
      <sz val="10"/>
      <color indexed="19"/>
      <name val="Arial"/>
      <family val="2"/>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0"/>
      <name val="Arial"/>
      <family val="2"/>
    </font>
    <font>
      <sz val="11"/>
      <color indexed="10"/>
      <name val="Calibri"/>
      <family val="2"/>
    </font>
    <font>
      <sz val="11"/>
      <color theme="1"/>
      <name val="Arial"/>
      <family val="2"/>
    </font>
    <font>
      <u/>
      <sz val="10"/>
      <color rgb="FF5C881A"/>
      <name val="Calibri"/>
      <family val="2"/>
      <scheme val="minor"/>
    </font>
    <font>
      <b/>
      <sz val="11"/>
      <color theme="6" tint="-0.249977111117893"/>
      <name val="Calibri"/>
      <family val="2"/>
    </font>
    <font>
      <b/>
      <sz val="10"/>
      <color theme="6" tint="-0.499984740745262"/>
      <name val="Calibri"/>
      <family val="2"/>
      <scheme val="minor"/>
    </font>
    <font>
      <b/>
      <sz val="10"/>
      <color theme="3" tint="-0.499984740745262"/>
      <name val="Calibri"/>
      <family val="2"/>
      <scheme val="minor"/>
    </font>
  </fonts>
  <fills count="97">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3E98A"/>
        <bgColor indexed="64"/>
      </patternFill>
    </fill>
    <fill>
      <patternFill patternType="solid">
        <fgColor theme="6"/>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solid">
        <fgColor rgb="FFC5E1FF"/>
        <bgColor indexed="64"/>
      </patternFill>
    </fill>
    <fill>
      <patternFill patternType="solid">
        <fgColor indexed="4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22"/>
        <bgColor indexed="64"/>
      </patternFill>
    </fill>
    <fill>
      <patternFill patternType="solid">
        <fgColor indexed="26"/>
        <bgColor indexed="64"/>
      </patternFill>
    </fill>
    <fill>
      <patternFill patternType="solid">
        <fgColor theme="0" tint="-0.499984740745262"/>
        <bgColor indexed="64"/>
      </patternFill>
    </fill>
    <fill>
      <patternFill patternType="solid">
        <fgColor indexed="23"/>
        <bgColor indexed="64"/>
      </patternFill>
    </fill>
    <fill>
      <patternFill patternType="solid">
        <fgColor theme="0" tint="-0.249977111117893"/>
        <bgColor indexed="64"/>
      </patternFill>
    </fill>
    <fill>
      <patternFill patternType="solid">
        <fgColor indexed="55"/>
        <bgColor indexed="64"/>
      </patternFill>
    </fill>
    <fill>
      <patternFill patternType="solid">
        <fgColor theme="0" tint="-0.14999847407452621"/>
        <bgColor indexed="64"/>
      </patternFill>
    </fill>
    <fill>
      <patternFill patternType="solid">
        <fgColor indexed="9"/>
        <bgColor indexed="64"/>
      </patternFill>
    </fill>
    <fill>
      <patternFill patternType="solid">
        <fgColor indexed="13"/>
      </patternFill>
    </fill>
    <fill>
      <patternFill patternType="solid">
        <fgColor indexed="17"/>
      </patternFill>
    </fill>
    <fill>
      <patternFill patternType="solid">
        <fgColor rgb="FFFFC000"/>
        <bgColor indexed="64"/>
      </patternFill>
    </fill>
    <fill>
      <patternFill patternType="solid">
        <fgColor indexed="51"/>
        <bgColor indexed="64"/>
      </patternFill>
    </fill>
    <fill>
      <patternFill patternType="solid">
        <fgColor rgb="FFFFFFCC"/>
        <bgColor indexed="64"/>
      </patternFill>
    </fill>
    <fill>
      <patternFill patternType="solid">
        <fgColor rgb="FFD1FFD1"/>
        <bgColor indexed="64"/>
      </patternFill>
    </fill>
    <fill>
      <patternFill patternType="solid">
        <fgColor indexed="42"/>
        <bgColor indexed="64"/>
      </patternFill>
    </fill>
    <fill>
      <patternFill patternType="solid">
        <fgColor indexed="27"/>
        <bgColor indexed="64"/>
      </patternFill>
    </fill>
    <fill>
      <patternFill patternType="solid">
        <fgColor rgb="FFD4FAFC"/>
        <bgColor indexed="64"/>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indexed="58"/>
        <bgColor indexed="64"/>
      </patternFill>
    </fill>
    <fill>
      <patternFill patternType="solid">
        <fgColor theme="8" tint="0.59999389629810485"/>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hair">
        <color indexed="22"/>
      </top>
      <bottom/>
      <diagonal/>
    </border>
    <border>
      <left/>
      <right/>
      <top style="thin">
        <color auto="1"/>
      </top>
      <bottom style="thin">
        <color auto="1"/>
      </bottom>
      <diagonal/>
    </border>
    <border>
      <left/>
      <right/>
      <top style="thin">
        <color indexed="48"/>
      </top>
      <bottom style="double">
        <color indexed="48"/>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028">
    <xf numFmtId="0" fontId="0" fillId="0" borderId="0"/>
    <xf numFmtId="43" fontId="16" fillId="0" borderId="0" applyFont="0" applyFill="0" applyBorder="0" applyAlignment="0" applyProtection="0"/>
    <xf numFmtId="9" fontId="2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33" fillId="0" borderId="0"/>
    <xf numFmtId="0" fontId="37" fillId="0" borderId="0" applyFont="0" applyFill="0" applyBorder="0" applyAlignment="0" applyProtection="0"/>
    <xf numFmtId="0" fontId="38" fillId="0" borderId="0"/>
    <xf numFmtId="0" fontId="38" fillId="0" borderId="0"/>
    <xf numFmtId="17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7" fillId="0" borderId="0"/>
    <xf numFmtId="0" fontId="38" fillId="0" borderId="0"/>
    <xf numFmtId="0" fontId="37" fillId="0" borderId="0"/>
    <xf numFmtId="0" fontId="37" fillId="0" borderId="0"/>
    <xf numFmtId="0" fontId="37" fillId="0" borderId="0"/>
    <xf numFmtId="0" fontId="38" fillId="0" borderId="0"/>
    <xf numFmtId="0" fontId="38"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8" fillId="0" borderId="0"/>
    <xf numFmtId="0" fontId="38"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9" fillId="0" borderId="0"/>
    <xf numFmtId="0" fontId="39"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applyFont="0" applyFill="0" applyBorder="0" applyAlignment="0" applyProtection="0"/>
    <xf numFmtId="0" fontId="37" fillId="0" borderId="0"/>
    <xf numFmtId="0" fontId="4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38" fillId="0" borderId="0">
      <alignment vertical="justify"/>
    </xf>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41" fillId="40" borderId="0" applyNumberFormat="0" applyBorder="0" applyAlignment="0" applyProtection="0"/>
    <xf numFmtId="0" fontId="41" fillId="35"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0" borderId="0" applyNumberFormat="0" applyBorder="0" applyAlignment="0" applyProtection="0"/>
    <xf numFmtId="0" fontId="41" fillId="43" borderId="0" applyNumberFormat="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42" fillId="40" borderId="0" applyNumberFormat="0" applyBorder="0" applyAlignment="0" applyProtection="0"/>
    <xf numFmtId="0" fontId="42" fillId="35"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0" borderId="0" applyNumberFormat="0" applyBorder="0" applyAlignment="0" applyProtection="0"/>
    <xf numFmtId="0" fontId="42" fillId="43" borderId="0" applyNumberFormat="0" applyBorder="0" applyAlignment="0" applyProtection="0"/>
    <xf numFmtId="0" fontId="43" fillId="11" borderId="0" applyNumberFormat="0" applyBorder="0" applyAlignment="0" applyProtection="0"/>
    <xf numFmtId="0" fontId="43" fillId="15" borderId="0" applyNumberFormat="0" applyBorder="0" applyAlignment="0" applyProtection="0"/>
    <xf numFmtId="0" fontId="43" fillId="19"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31" borderId="0" applyNumberFormat="0" applyBorder="0" applyAlignment="0" applyProtection="0"/>
    <xf numFmtId="171" fontId="37" fillId="0" borderId="0" applyFont="0" applyFill="0" applyBorder="0" applyAlignment="0" applyProtection="0"/>
    <xf numFmtId="0" fontId="44" fillId="44" borderId="0" applyNumberFormat="0" applyBorder="0" applyAlignment="0" applyProtection="0"/>
    <xf numFmtId="0" fontId="44"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5" fillId="50" borderId="0" applyNumberFormat="0" applyBorder="0" applyAlignment="0" applyProtection="0"/>
    <xf numFmtId="0" fontId="45" fillId="51"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5" fillId="54" borderId="0" applyNumberFormat="0" applyBorder="0" applyAlignment="0" applyProtection="0"/>
    <xf numFmtId="0" fontId="45" fillId="50"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5" fillId="54" borderId="0" applyNumberFormat="0" applyBorder="0" applyAlignment="0" applyProtection="0"/>
    <xf numFmtId="0" fontId="45" fillId="55" borderId="0" applyNumberFormat="0" applyBorder="0" applyAlignment="0" applyProtection="0"/>
    <xf numFmtId="0" fontId="44" fillId="44" borderId="0" applyNumberFormat="0" applyBorder="0" applyAlignment="0" applyProtection="0"/>
    <xf numFmtId="0" fontId="44" fillId="45" borderId="0" applyNumberFormat="0" applyBorder="0" applyAlignment="0" applyProtection="0"/>
    <xf numFmtId="0" fontId="45" fillId="45" borderId="0" applyNumberFormat="0" applyBorder="0" applyAlignment="0" applyProtection="0"/>
    <xf numFmtId="0" fontId="45" fillId="56" borderId="0" applyNumberFormat="0" applyBorder="0" applyAlignment="0" applyProtection="0"/>
    <xf numFmtId="0" fontId="44" fillId="57" borderId="0" applyNumberFormat="0" applyBorder="0" applyAlignment="0" applyProtection="0"/>
    <xf numFmtId="0" fontId="44" fillId="49" borderId="0" applyNumberFormat="0" applyBorder="0" applyAlignment="0" applyProtection="0"/>
    <xf numFmtId="0" fontId="45" fillId="58" borderId="0" applyNumberFormat="0" applyBorder="0" applyAlignment="0" applyProtection="0"/>
    <xf numFmtId="0" fontId="45" fillId="59" borderId="0" applyNumberFormat="0" applyBorder="0" applyAlignment="0" applyProtection="0"/>
    <xf numFmtId="0" fontId="46" fillId="49" borderId="0" applyNumberFormat="0" applyBorder="0" applyAlignment="0" applyProtection="0"/>
    <xf numFmtId="0" fontId="47" fillId="3" borderId="0" applyNumberFormat="0" applyBorder="0" applyAlignment="0" applyProtection="0"/>
    <xf numFmtId="0" fontId="48" fillId="39" borderId="0" applyNumberFormat="0" applyBorder="0" applyAlignment="0" applyProtection="0"/>
    <xf numFmtId="0" fontId="47" fillId="3"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50" fillId="2" borderId="0" applyNumberFormat="0" applyBorder="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1" fillId="60" borderId="15" applyNumberFormat="0" applyAlignment="0" applyProtection="0"/>
    <xf numFmtId="0" fontId="52" fillId="5" borderId="4" applyNumberFormat="0" applyAlignment="0" applyProtection="0"/>
    <xf numFmtId="0" fontId="36" fillId="6" borderId="7" applyNumberFormat="0" applyAlignment="0" applyProtection="0"/>
    <xf numFmtId="0" fontId="53" fillId="0" borderId="6" applyNumberFormat="0" applyFill="0" applyAlignment="0" applyProtection="0"/>
    <xf numFmtId="0" fontId="54" fillId="50" borderId="16" applyNumberFormat="0" applyAlignment="0" applyProtection="0"/>
    <xf numFmtId="43" fontId="18" fillId="0" borderId="0" applyFont="0" applyFill="0" applyBorder="0" applyAlignment="0" applyProtection="0"/>
    <xf numFmtId="43" fontId="37"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43" fontId="55"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2" fontId="55" fillId="0" borderId="0" applyFont="0" applyFill="0" applyBorder="0" applyAlignment="0" applyProtection="0"/>
    <xf numFmtId="173" fontId="38" fillId="0" borderId="0" applyFont="0" applyFill="0" applyBorder="0" applyAlignment="0" applyProtection="0"/>
    <xf numFmtId="172" fontId="55"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2" fontId="55"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3" fontId="38" fillId="0" borderId="0" applyFont="0" applyFill="0" applyBorder="0" applyAlignment="0" applyProtection="0"/>
    <xf numFmtId="172" fontId="55"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43"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38"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38"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3"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43" fontId="55"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43" fontId="37"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43" fontId="1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41" fillId="0" borderId="0" applyFont="0" applyFill="0" applyBorder="0" applyAlignment="0" applyProtection="0"/>
    <xf numFmtId="172" fontId="38" fillId="0" borderId="0" applyFont="0" applyFill="0" applyBorder="0" applyAlignment="0" applyProtection="0"/>
    <xf numFmtId="172" fontId="41"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43" fontId="41"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6"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2" fontId="41" fillId="0" borderId="0" applyFont="0" applyFill="0" applyBorder="0" applyAlignment="0" applyProtection="0"/>
    <xf numFmtId="43" fontId="56" fillId="0" borderId="0" applyFont="0" applyFill="0" applyBorder="0" applyAlignment="0" applyProtection="0"/>
    <xf numFmtId="172" fontId="56"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43" fontId="41"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6" fillId="0" borderId="0" applyFont="0" applyFill="0" applyBorder="0" applyAlignment="0" applyProtection="0"/>
    <xf numFmtId="172" fontId="56" fillId="0" borderId="0" applyFont="0" applyFill="0" applyBorder="0" applyAlignment="0" applyProtection="0"/>
    <xf numFmtId="172" fontId="56"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43" fontId="41"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6" fillId="0" borderId="0" applyFont="0" applyFill="0" applyBorder="0" applyAlignment="0" applyProtection="0"/>
    <xf numFmtId="172" fontId="5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57" fillId="61" borderId="0" applyBorder="0">
      <alignment vertical="center"/>
    </xf>
    <xf numFmtId="174" fontId="57" fillId="62" borderId="0" applyBorder="0">
      <alignment vertical="center"/>
    </xf>
    <xf numFmtId="174" fontId="57" fillId="61" borderId="0" applyBorder="0">
      <alignment vertical="center"/>
    </xf>
    <xf numFmtId="174" fontId="57" fillId="62" borderId="0" applyBorder="0">
      <alignment vertical="center"/>
    </xf>
    <xf numFmtId="174" fontId="57" fillId="62" borderId="0" applyBorder="0">
      <alignment vertical="center"/>
    </xf>
    <xf numFmtId="44" fontId="56" fillId="0" borderId="0" applyFont="0" applyFill="0" applyBorder="0" applyAlignment="0" applyProtection="0"/>
    <xf numFmtId="44" fontId="37"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8" fillId="0" borderId="0" applyFont="0" applyFill="0" applyBorder="0" applyAlignment="0" applyProtection="0"/>
    <xf numFmtId="44" fontId="41" fillId="0" borderId="0" applyFont="0" applyFill="0" applyBorder="0" applyAlignment="0" applyProtection="0"/>
    <xf numFmtId="44" fontId="18" fillId="0" borderId="0" applyFont="0" applyFill="0" applyBorder="0" applyAlignment="0" applyProtection="0"/>
    <xf numFmtId="44" fontId="41"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41" fillId="0" borderId="0" applyFont="0" applyFill="0" applyBorder="0" applyAlignment="0" applyProtection="0"/>
    <xf numFmtId="175" fontId="37" fillId="0" borderId="0" applyFill="0" applyBorder="0"/>
    <xf numFmtId="175" fontId="37" fillId="0" borderId="0" applyFill="0" applyBorder="0"/>
    <xf numFmtId="175" fontId="37" fillId="0" borderId="0" applyFill="0" applyBorder="0"/>
    <xf numFmtId="176" fontId="37" fillId="0" borderId="0" applyFont="0" applyFill="0" applyBorder="0" applyAlignment="0" applyProtection="0"/>
    <xf numFmtId="172" fontId="37" fillId="0" borderId="0" applyFont="0" applyFill="0" applyBorder="0" applyAlignment="0" applyProtection="0"/>
    <xf numFmtId="0" fontId="58" fillId="63" borderId="0" applyNumberFormat="0" applyBorder="0" applyAlignment="0" applyProtection="0"/>
    <xf numFmtId="0" fontId="58" fillId="64" borderId="0" applyNumberFormat="0" applyBorder="0" applyAlignment="0" applyProtection="0"/>
    <xf numFmtId="0" fontId="58" fillId="65" borderId="0" applyNumberFormat="0" applyBorder="0" applyAlignment="0" applyProtection="0"/>
    <xf numFmtId="0" fontId="59" fillId="0" borderId="0" applyNumberFormat="0" applyFill="0" applyBorder="0" applyAlignment="0" applyProtection="0"/>
    <xf numFmtId="0" fontId="43" fillId="8" borderId="0" applyNumberFormat="0" applyBorder="0" applyAlignment="0" applyProtection="0"/>
    <xf numFmtId="0" fontId="43" fillId="12" borderId="0" applyNumberFormat="0" applyBorder="0" applyAlignment="0" applyProtection="0"/>
    <xf numFmtId="0" fontId="43" fillId="16" borderId="0" applyNumberFormat="0" applyBorder="0" applyAlignment="0" applyProtection="0"/>
    <xf numFmtId="0" fontId="43" fillId="20"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60" fillId="4" borderId="4" applyNumberFormat="0" applyAlignment="0" applyProtection="0"/>
    <xf numFmtId="177" fontId="61" fillId="0" borderId="0" applyFont="0" applyFill="0" applyBorder="0" applyAlignment="0" applyProtection="0"/>
    <xf numFmtId="0" fontId="62" fillId="0" borderId="0" applyNumberFormat="0" applyFill="0" applyBorder="0" applyAlignment="0" applyProtection="0"/>
    <xf numFmtId="0" fontId="63" fillId="66" borderId="0" applyNumberFormat="0" applyBorder="0" applyAlignment="0" applyProtection="0"/>
    <xf numFmtId="38" fontId="64" fillId="67" borderId="0" applyNumberFormat="0" applyBorder="0" applyAlignment="0" applyProtection="0"/>
    <xf numFmtId="0" fontId="65" fillId="0" borderId="17" applyNumberFormat="0" applyFill="0" applyAlignment="0" applyProtection="0"/>
    <xf numFmtId="0" fontId="66" fillId="0" borderId="18" applyNumberFormat="0" applyFill="0" applyAlignment="0" applyProtection="0"/>
    <xf numFmtId="0" fontId="67" fillId="0" borderId="19" applyNumberFormat="0" applyFill="0" applyAlignment="0" applyProtection="0"/>
    <xf numFmtId="0" fontId="67" fillId="0" borderId="19" applyNumberFormat="0" applyFill="0" applyAlignment="0" applyProtection="0"/>
    <xf numFmtId="0" fontId="67" fillId="0" borderId="19" applyNumberFormat="0" applyFill="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5" fillId="0" borderId="0" applyNumberFormat="0" applyFill="0" applyBorder="0" applyAlignment="0" applyProtection="0">
      <alignment vertical="top"/>
      <protection locked="0"/>
    </xf>
    <xf numFmtId="0" fontId="70" fillId="0" borderId="0" applyNumberFormat="0" applyFill="0" applyBorder="0" applyAlignment="0" applyProtection="0"/>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0" fillId="0" borderId="0" applyNumberFormat="0" applyFill="0" applyBorder="0" applyAlignment="0" applyProtection="0"/>
    <xf numFmtId="0" fontId="80" fillId="3" borderId="0" applyNumberFormat="0" applyBorder="0" applyAlignment="0" applyProtection="0"/>
    <xf numFmtId="10" fontId="64" fillId="68" borderId="9" applyNumberFormat="0" applyBorder="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1" fillId="58" borderId="15" applyNumberFormat="0" applyAlignment="0" applyProtection="0"/>
    <xf numFmtId="0" fontId="82" fillId="36" borderId="0"/>
    <xf numFmtId="174" fontId="83" fillId="69" borderId="0"/>
    <xf numFmtId="174" fontId="84" fillId="70" borderId="0"/>
    <xf numFmtId="174" fontId="83" fillId="69" borderId="0"/>
    <xf numFmtId="174" fontId="85" fillId="70" borderId="0"/>
    <xf numFmtId="174" fontId="85" fillId="70" borderId="0"/>
    <xf numFmtId="174" fontId="85" fillId="70" borderId="0"/>
    <xf numFmtId="174" fontId="86" fillId="71" borderId="0"/>
    <xf numFmtId="174" fontId="87" fillId="72" borderId="0"/>
    <xf numFmtId="174" fontId="86" fillId="71" borderId="0"/>
    <xf numFmtId="174" fontId="87" fillId="67" borderId="0"/>
    <xf numFmtId="174" fontId="87" fillId="67" borderId="0"/>
    <xf numFmtId="174" fontId="87" fillId="67" borderId="0"/>
    <xf numFmtId="174" fontId="57" fillId="73" borderId="0"/>
    <xf numFmtId="174" fontId="57" fillId="67" borderId="0"/>
    <xf numFmtId="174" fontId="57" fillId="73" borderId="0"/>
    <xf numFmtId="174" fontId="57" fillId="67" borderId="0"/>
    <xf numFmtId="174" fontId="57" fillId="67" borderId="0"/>
    <xf numFmtId="0" fontId="88" fillId="0" borderId="20" applyNumberFormat="0" applyFill="0" applyAlignment="0" applyProtection="0"/>
    <xf numFmtId="0" fontId="89" fillId="58" borderId="0" applyNumberFormat="0" applyBorder="0" applyAlignment="0" applyProtection="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38" fontId="37" fillId="0" borderId="0" applyFont="0" applyFill="0" applyBorder="0" applyAlignment="0" applyProtection="0"/>
    <xf numFmtId="0" fontId="41" fillId="0" borderId="0"/>
    <xf numFmtId="38" fontId="37" fillId="0" borderId="0" applyFont="0" applyFill="0" applyBorder="0" applyAlignment="0" applyProtection="0"/>
    <xf numFmtId="0" fontId="41" fillId="0" borderId="0"/>
    <xf numFmtId="0" fontId="37" fillId="0" borderId="0"/>
    <xf numFmtId="38" fontId="37" fillId="0" borderId="0" applyFont="0" applyFill="0" applyBorder="0" applyAlignment="0" applyProtection="0"/>
    <xf numFmtId="0" fontId="56" fillId="0" borderId="0"/>
    <xf numFmtId="0" fontId="56"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91"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37" fillId="0" borderId="0"/>
    <xf numFmtId="170" fontId="37"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38"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18" fillId="0" borderId="0"/>
    <xf numFmtId="0" fontId="44" fillId="0" borderId="0"/>
    <xf numFmtId="0" fontId="18" fillId="0" borderId="0"/>
    <xf numFmtId="0" fontId="44" fillId="0" borderId="0"/>
    <xf numFmtId="0" fontId="44" fillId="0" borderId="0"/>
    <xf numFmtId="0" fontId="56"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18" fillId="0" borderId="0"/>
    <xf numFmtId="0" fontId="44" fillId="0" borderId="0"/>
    <xf numFmtId="0" fontId="18" fillId="0" borderId="0"/>
    <xf numFmtId="0" fontId="44" fillId="0" borderId="0"/>
    <xf numFmtId="0" fontId="4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170" fontId="38" fillId="0" borderId="0"/>
    <xf numFmtId="0"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6" fillId="0" borderId="0"/>
    <xf numFmtId="0" fontId="91" fillId="0" borderId="0" applyFont="0" applyFill="0" applyBorder="0" applyAlignment="0" applyProtection="0"/>
    <xf numFmtId="0" fontId="37" fillId="0" borderId="0"/>
    <xf numFmtId="0" fontId="37" fillId="0" borderId="0"/>
    <xf numFmtId="0" fontId="38" fillId="0" borderId="0" applyFont="0" applyFill="0" applyBorder="0" applyAlignment="0" applyProtection="0"/>
    <xf numFmtId="0" fontId="38" fillId="0" borderId="0" applyFont="0" applyFill="0" applyBorder="0" applyAlignment="0" applyProtection="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6"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38" fillId="0" borderId="0"/>
    <xf numFmtId="0" fontId="38" fillId="0" borderId="0"/>
    <xf numFmtId="0" fontId="38" fillId="0" borderId="0"/>
    <xf numFmtId="0" fontId="38" fillId="0" borderId="0"/>
    <xf numFmtId="0" fontId="38" fillId="0" borderId="0"/>
    <xf numFmtId="0" fontId="38" fillId="0" borderId="0" applyFont="0" applyFill="0" applyBorder="0" applyAlignment="0" applyProtection="0"/>
    <xf numFmtId="0" fontId="14" fillId="0" borderId="0"/>
    <xf numFmtId="0" fontId="41" fillId="0" borderId="0"/>
    <xf numFmtId="0" fontId="41" fillId="0" borderId="0"/>
    <xf numFmtId="0" fontId="41" fillId="0" borderId="0"/>
    <xf numFmtId="0" fontId="14" fillId="0" borderId="0"/>
    <xf numFmtId="0" fontId="14" fillId="0" borderId="0"/>
    <xf numFmtId="0" fontId="41" fillId="0" borderId="0"/>
    <xf numFmtId="0" fontId="41" fillId="0" borderId="0"/>
    <xf numFmtId="0" fontId="41" fillId="0" borderId="0"/>
    <xf numFmtId="0" fontId="14" fillId="0" borderId="0"/>
    <xf numFmtId="0" fontId="14" fillId="0" borderId="0"/>
    <xf numFmtId="0" fontId="41" fillId="0" borderId="0"/>
    <xf numFmtId="0" fontId="41" fillId="0" borderId="0"/>
    <xf numFmtId="0" fontId="14" fillId="0" borderId="0"/>
    <xf numFmtId="0" fontId="14" fillId="0" borderId="0"/>
    <xf numFmtId="0" fontId="41" fillId="0" borderId="0"/>
    <xf numFmtId="0" fontId="14" fillId="0" borderId="0"/>
    <xf numFmtId="0" fontId="41" fillId="0" borderId="0"/>
    <xf numFmtId="0" fontId="14" fillId="0" borderId="0"/>
    <xf numFmtId="0" fontId="41" fillId="0" borderId="0"/>
    <xf numFmtId="0" fontId="41" fillId="0" borderId="0"/>
    <xf numFmtId="0" fontId="41" fillId="0" borderId="0"/>
    <xf numFmtId="0" fontId="41" fillId="0" borderId="0"/>
    <xf numFmtId="0" fontId="14" fillId="0" borderId="0"/>
    <xf numFmtId="0" fontId="41" fillId="0" borderId="0"/>
    <xf numFmtId="0" fontId="41" fillId="0" borderId="0"/>
    <xf numFmtId="0" fontId="41" fillId="0" borderId="0"/>
    <xf numFmtId="0" fontId="14" fillId="0" borderId="0"/>
    <xf numFmtId="0" fontId="14" fillId="0" borderId="0"/>
    <xf numFmtId="0" fontId="41" fillId="0" borderId="0"/>
    <xf numFmtId="0" fontId="41" fillId="0" borderId="0"/>
    <xf numFmtId="0" fontId="41" fillId="0" borderId="0"/>
    <xf numFmtId="0" fontId="14" fillId="0" borderId="0"/>
    <xf numFmtId="0" fontId="14" fillId="0" borderId="0"/>
    <xf numFmtId="0" fontId="41" fillId="0" borderId="0"/>
    <xf numFmtId="0" fontId="41" fillId="0" borderId="0"/>
    <xf numFmtId="0" fontId="14" fillId="0" borderId="0"/>
    <xf numFmtId="0" fontId="14" fillId="0" borderId="0"/>
    <xf numFmtId="0" fontId="41" fillId="0" borderId="0"/>
    <xf numFmtId="0" fontId="14" fillId="0" borderId="0"/>
    <xf numFmtId="0" fontId="41" fillId="0" borderId="0"/>
    <xf numFmtId="0" fontId="14" fillId="0" borderId="0"/>
    <xf numFmtId="0" fontId="41" fillId="0" borderId="0"/>
    <xf numFmtId="0" fontId="41" fillId="0" borderId="0"/>
    <xf numFmtId="0" fontId="41" fillId="0" borderId="0"/>
    <xf numFmtId="0" fontId="41" fillId="0" borderId="0"/>
    <xf numFmtId="0" fontId="37" fillId="0" borderId="0"/>
    <xf numFmtId="0" fontId="37" fillId="0" borderId="0"/>
    <xf numFmtId="0" fontId="37" fillId="0" borderId="0"/>
    <xf numFmtId="0" fontId="56" fillId="0" borderId="0"/>
    <xf numFmtId="0" fontId="37" fillId="0" borderId="0"/>
    <xf numFmtId="0" fontId="55" fillId="0" borderId="0"/>
    <xf numFmtId="0" fontId="37" fillId="0" borderId="0"/>
    <xf numFmtId="0" fontId="37" fillId="0" borderId="0"/>
    <xf numFmtId="0" fontId="38" fillId="0" borderId="0"/>
    <xf numFmtId="0" fontId="38" fillId="0" borderId="0"/>
    <xf numFmtId="0" fontId="38"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4"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14" fillId="0" borderId="0"/>
    <xf numFmtId="0" fontId="1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37"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alignment vertical="top"/>
    </xf>
    <xf numFmtId="0" fontId="37" fillId="0" borderId="0"/>
    <xf numFmtId="0" fontId="37" fillId="0" borderId="0"/>
    <xf numFmtId="0" fontId="37" fillId="0" borderId="0"/>
    <xf numFmtId="0" fontId="38" fillId="0" borderId="0">
      <alignment vertical="top"/>
    </xf>
    <xf numFmtId="0" fontId="56" fillId="0" borderId="0"/>
    <xf numFmtId="0" fontId="37"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56" fillId="0" borderId="0"/>
    <xf numFmtId="0" fontId="56"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38" fillId="0" borderId="0">
      <alignment vertical="top"/>
    </xf>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37" fillId="0" borderId="0"/>
    <xf numFmtId="0" fontId="41" fillId="0" borderId="0"/>
    <xf numFmtId="0" fontId="41" fillId="0" borderId="0"/>
    <xf numFmtId="0" fontId="41" fillId="0" borderId="0"/>
    <xf numFmtId="0" fontId="14" fillId="0" borderId="0"/>
    <xf numFmtId="0" fontId="14" fillId="0" borderId="0"/>
    <xf numFmtId="0" fontId="41" fillId="0" borderId="0"/>
    <xf numFmtId="0" fontId="41" fillId="0" borderId="0"/>
    <xf numFmtId="0" fontId="14" fillId="0" borderId="0"/>
    <xf numFmtId="0" fontId="14" fillId="0" borderId="0"/>
    <xf numFmtId="0" fontId="55" fillId="0" borderId="0"/>
    <xf numFmtId="0" fontId="55" fillId="0" borderId="0"/>
    <xf numFmtId="0" fontId="55" fillId="0" borderId="0"/>
    <xf numFmtId="0" fontId="55" fillId="0" borderId="0"/>
    <xf numFmtId="0" fontId="55" fillId="0" borderId="0"/>
    <xf numFmtId="0" fontId="55" fillId="0" borderId="0"/>
    <xf numFmtId="0" fontId="91" fillId="0" borderId="0"/>
    <xf numFmtId="0" fontId="38" fillId="0" borderId="0"/>
    <xf numFmtId="0" fontId="41" fillId="0" borderId="0"/>
    <xf numFmtId="0" fontId="91" fillId="0" borderId="0"/>
    <xf numFmtId="0" fontId="91" fillId="0" borderId="0"/>
    <xf numFmtId="0" fontId="91" fillId="0" borderId="0"/>
    <xf numFmtId="0" fontId="91" fillId="0" borderId="0"/>
    <xf numFmtId="0" fontId="91" fillId="0" borderId="0"/>
    <xf numFmtId="0" fontId="91" fillId="0" borderId="0"/>
    <xf numFmtId="0" fontId="56" fillId="0" borderId="0"/>
    <xf numFmtId="0" fontId="55" fillId="0" borderId="0"/>
    <xf numFmtId="0" fontId="56" fillId="0" borderId="0"/>
    <xf numFmtId="0" fontId="55" fillId="0" borderId="0"/>
    <xf numFmtId="0" fontId="55"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16" fillId="0" borderId="0"/>
    <xf numFmtId="0" fontId="37" fillId="0" borderId="0"/>
    <xf numFmtId="0" fontId="37" fillId="0" borderId="0"/>
    <xf numFmtId="0" fontId="37" fillId="0" borderId="0"/>
    <xf numFmtId="0" fontId="41" fillId="0" borderId="0"/>
    <xf numFmtId="0" fontId="41" fillId="0" borderId="0"/>
    <xf numFmtId="0" fontId="14" fillId="0" borderId="0"/>
    <xf numFmtId="0" fontId="41" fillId="0" borderId="0"/>
    <xf numFmtId="0" fontId="41" fillId="0" borderId="0"/>
    <xf numFmtId="0" fontId="41" fillId="0" borderId="0"/>
    <xf numFmtId="0" fontId="41" fillId="0" borderId="0"/>
    <xf numFmtId="0" fontId="14" fillId="0" borderId="0"/>
    <xf numFmtId="0" fontId="14" fillId="0" borderId="0"/>
    <xf numFmtId="0" fontId="1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4" fillId="0" borderId="0"/>
    <xf numFmtId="0" fontId="14" fillId="0" borderId="0"/>
    <xf numFmtId="0" fontId="14" fillId="0" borderId="0"/>
    <xf numFmtId="0" fontId="41" fillId="0" borderId="0"/>
    <xf numFmtId="0" fontId="41" fillId="0" borderId="0"/>
    <xf numFmtId="0" fontId="14" fillId="0" borderId="0"/>
    <xf numFmtId="0" fontId="14" fillId="0" borderId="0"/>
    <xf numFmtId="0" fontId="41" fillId="0" borderId="0"/>
    <xf numFmtId="0" fontId="14" fillId="0" borderId="0"/>
    <xf numFmtId="0" fontId="14" fillId="0" borderId="0"/>
    <xf numFmtId="0" fontId="41" fillId="0" borderId="0"/>
    <xf numFmtId="0" fontId="14" fillId="0" borderId="0"/>
    <xf numFmtId="0" fontId="14" fillId="0" borderId="0"/>
    <xf numFmtId="0" fontId="14" fillId="0" borderId="0"/>
    <xf numFmtId="0" fontId="14" fillId="0" borderId="0"/>
    <xf numFmtId="0" fontId="14" fillId="0" borderId="0"/>
    <xf numFmtId="0" fontId="37" fillId="0" borderId="0"/>
    <xf numFmtId="0" fontId="37" fillId="0" borderId="0"/>
    <xf numFmtId="0" fontId="37" fillId="0" borderId="0"/>
    <xf numFmtId="0" fontId="14" fillId="0" borderId="0"/>
    <xf numFmtId="0" fontId="41" fillId="0" borderId="0"/>
    <xf numFmtId="0" fontId="41" fillId="0" borderId="0"/>
    <xf numFmtId="0" fontId="4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1" fillId="0" borderId="0"/>
    <xf numFmtId="0" fontId="18" fillId="0" borderId="0"/>
    <xf numFmtId="0" fontId="44" fillId="0" borderId="0"/>
    <xf numFmtId="0" fontId="18" fillId="0" borderId="0"/>
    <xf numFmtId="0" fontId="44" fillId="0" borderId="0"/>
    <xf numFmtId="0" fontId="44" fillId="0" borderId="0"/>
    <xf numFmtId="0" fontId="37" fillId="0" borderId="0"/>
    <xf numFmtId="0" fontId="18" fillId="0" borderId="0"/>
    <xf numFmtId="0" fontId="44" fillId="0" borderId="0"/>
    <xf numFmtId="0" fontId="18" fillId="0" borderId="0"/>
    <xf numFmtId="0" fontId="44" fillId="0" borderId="0"/>
    <xf numFmtId="0" fontId="44" fillId="0" borderId="0"/>
    <xf numFmtId="0" fontId="18" fillId="0" borderId="0"/>
    <xf numFmtId="0" fontId="44" fillId="0" borderId="0"/>
    <xf numFmtId="0" fontId="18" fillId="0" borderId="0"/>
    <xf numFmtId="0" fontId="44" fillId="0" borderId="0"/>
    <xf numFmtId="0" fontId="44" fillId="0" borderId="0"/>
    <xf numFmtId="0" fontId="56" fillId="0" borderId="0"/>
    <xf numFmtId="0" fontId="56" fillId="0" borderId="0"/>
    <xf numFmtId="0" fontId="55" fillId="0" borderId="0"/>
    <xf numFmtId="0" fontId="56" fillId="0" borderId="0"/>
    <xf numFmtId="0" fontId="55" fillId="0" borderId="0"/>
    <xf numFmtId="0" fontId="55" fillId="0" borderId="0"/>
    <xf numFmtId="0" fontId="56" fillId="0" borderId="0"/>
    <xf numFmtId="0" fontId="55" fillId="0" borderId="0"/>
    <xf numFmtId="0" fontId="56" fillId="0" borderId="0"/>
    <xf numFmtId="0" fontId="55" fillId="0" borderId="0"/>
    <xf numFmtId="0" fontId="55" fillId="0" borderId="0"/>
    <xf numFmtId="0" fontId="55" fillId="0" borderId="0"/>
    <xf numFmtId="0" fontId="56" fillId="0" borderId="0"/>
    <xf numFmtId="0" fontId="55" fillId="0" borderId="0"/>
    <xf numFmtId="0" fontId="55" fillId="0" borderId="0"/>
    <xf numFmtId="170" fontId="56" fillId="0" borderId="0"/>
    <xf numFmtId="170" fontId="56" fillId="0" borderId="0"/>
    <xf numFmtId="170" fontId="55" fillId="0" borderId="0"/>
    <xf numFmtId="170" fontId="56" fillId="0" borderId="0"/>
    <xf numFmtId="170" fontId="55" fillId="0" borderId="0"/>
    <xf numFmtId="170" fontId="55" fillId="0" borderId="0"/>
    <xf numFmtId="170" fontId="55" fillId="0" borderId="0"/>
    <xf numFmtId="170" fontId="56" fillId="0" borderId="0"/>
    <xf numFmtId="170" fontId="55" fillId="0" borderId="0"/>
    <xf numFmtId="170" fontId="55" fillId="0" borderId="0"/>
    <xf numFmtId="0" fontId="56" fillId="0" borderId="0"/>
    <xf numFmtId="0" fontId="55" fillId="0" borderId="0"/>
    <xf numFmtId="0" fontId="56" fillId="0" borderId="0"/>
    <xf numFmtId="0" fontId="55" fillId="0" borderId="0"/>
    <xf numFmtId="0" fontId="55" fillId="0" borderId="0"/>
    <xf numFmtId="0" fontId="18" fillId="0" borderId="0"/>
    <xf numFmtId="0" fontId="44" fillId="0" borderId="0"/>
    <xf numFmtId="0" fontId="18" fillId="0" borderId="0"/>
    <xf numFmtId="0" fontId="44" fillId="0" borderId="0"/>
    <xf numFmtId="0" fontId="44" fillId="0" borderId="0"/>
    <xf numFmtId="0" fontId="56" fillId="0" borderId="0"/>
    <xf numFmtId="0" fontId="55" fillId="0" borderId="0"/>
    <xf numFmtId="0" fontId="56" fillId="0" borderId="0"/>
    <xf numFmtId="0" fontId="55" fillId="0" borderId="0"/>
    <xf numFmtId="0" fontId="55" fillId="0" borderId="0"/>
    <xf numFmtId="0" fontId="37" fillId="0" borderId="0"/>
    <xf numFmtId="0" fontId="37" fillId="0" borderId="0"/>
    <xf numFmtId="0" fontId="18" fillId="0" borderId="0"/>
    <xf numFmtId="0" fontId="44" fillId="0" borderId="0"/>
    <xf numFmtId="0" fontId="18" fillId="0" borderId="0"/>
    <xf numFmtId="0" fontId="44" fillId="0" borderId="0"/>
    <xf numFmtId="0" fontId="37" fillId="0" borderId="0"/>
    <xf numFmtId="0" fontId="55" fillId="0" borderId="0"/>
    <xf numFmtId="0" fontId="55" fillId="0" borderId="0"/>
    <xf numFmtId="0" fontId="55" fillId="0" borderId="0"/>
    <xf numFmtId="0" fontId="56" fillId="0" borderId="0"/>
    <xf numFmtId="0" fontId="55" fillId="0" borderId="0"/>
    <xf numFmtId="0" fontId="44" fillId="0" borderId="0"/>
    <xf numFmtId="0" fontId="14" fillId="0" borderId="0"/>
    <xf numFmtId="0" fontId="41" fillId="0" borderId="0"/>
    <xf numFmtId="0" fontId="41" fillId="0" borderId="0"/>
    <xf numFmtId="0" fontId="41" fillId="0" borderId="0"/>
    <xf numFmtId="0" fontId="41" fillId="0" borderId="0"/>
    <xf numFmtId="0" fontId="14" fillId="0" borderId="0"/>
    <xf numFmtId="0" fontId="41" fillId="0" borderId="0"/>
    <xf numFmtId="0" fontId="41" fillId="0" borderId="0"/>
    <xf numFmtId="0" fontId="41" fillId="0" borderId="0"/>
    <xf numFmtId="0" fontId="41" fillId="0" borderId="0"/>
    <xf numFmtId="0" fontId="14" fillId="0" borderId="0"/>
    <xf numFmtId="0" fontId="14" fillId="0" borderId="0"/>
    <xf numFmtId="0" fontId="14" fillId="0" borderId="0"/>
    <xf numFmtId="0" fontId="41" fillId="0" borderId="0"/>
    <xf numFmtId="0" fontId="41" fillId="0" borderId="0"/>
    <xf numFmtId="0" fontId="41" fillId="0" borderId="0"/>
    <xf numFmtId="0" fontId="41" fillId="0" borderId="0"/>
    <xf numFmtId="0" fontId="41" fillId="0" borderId="0"/>
    <xf numFmtId="0" fontId="41" fillId="0" borderId="0"/>
    <xf numFmtId="0" fontId="14" fillId="0" borderId="0"/>
    <xf numFmtId="0" fontId="14" fillId="0" borderId="0"/>
    <xf numFmtId="0" fontId="14" fillId="0" borderId="0"/>
    <xf numFmtId="0" fontId="41" fillId="0" borderId="0"/>
    <xf numFmtId="0" fontId="41" fillId="0" borderId="0"/>
    <xf numFmtId="0" fontId="14" fillId="0" borderId="0"/>
    <xf numFmtId="0" fontId="14" fillId="0" borderId="0"/>
    <xf numFmtId="0" fontId="41" fillId="0" borderId="0"/>
    <xf numFmtId="0" fontId="14" fillId="0" borderId="0"/>
    <xf numFmtId="0" fontId="41" fillId="0" borderId="0"/>
    <xf numFmtId="0" fontId="14" fillId="0" borderId="0"/>
    <xf numFmtId="0" fontId="14" fillId="0" borderId="0"/>
    <xf numFmtId="0" fontId="41" fillId="0" borderId="0"/>
    <xf numFmtId="0" fontId="41" fillId="0" borderId="0"/>
    <xf numFmtId="0" fontId="41" fillId="0" borderId="0"/>
    <xf numFmtId="0" fontId="18" fillId="0" borderId="0"/>
    <xf numFmtId="0" fontId="44" fillId="0" borderId="0"/>
    <xf numFmtId="0" fontId="18" fillId="0" borderId="0"/>
    <xf numFmtId="0" fontId="44" fillId="0" borderId="0"/>
    <xf numFmtId="0" fontId="44" fillId="0" borderId="0"/>
    <xf numFmtId="0" fontId="37" fillId="0" borderId="0"/>
    <xf numFmtId="0" fontId="37" fillId="0" borderId="0"/>
    <xf numFmtId="0" fontId="37" fillId="0" borderId="0"/>
    <xf numFmtId="0" fontId="41" fillId="0" borderId="0"/>
    <xf numFmtId="0" fontId="41" fillId="0" borderId="0"/>
    <xf numFmtId="0" fontId="41" fillId="0" borderId="0"/>
    <xf numFmtId="0" fontId="14" fillId="0" borderId="0"/>
    <xf numFmtId="0" fontId="14" fillId="0" borderId="0"/>
    <xf numFmtId="0" fontId="41" fillId="0" borderId="0"/>
    <xf numFmtId="0" fontId="37" fillId="0" borderId="0"/>
    <xf numFmtId="0" fontId="44" fillId="0" borderId="0"/>
    <xf numFmtId="0" fontId="18" fillId="0" borderId="0"/>
    <xf numFmtId="0" fontId="18" fillId="0" borderId="0"/>
    <xf numFmtId="0" fontId="37" fillId="0" borderId="0"/>
    <xf numFmtId="0" fontId="37" fillId="0" borderId="0"/>
    <xf numFmtId="0" fontId="18" fillId="0" borderId="0"/>
    <xf numFmtId="0" fontId="37" fillId="0" borderId="0"/>
    <xf numFmtId="0" fontId="37" fillId="0" borderId="0"/>
    <xf numFmtId="0" fontId="18" fillId="0" borderId="0"/>
    <xf numFmtId="0" fontId="37" fillId="0" borderId="0"/>
    <xf numFmtId="0" fontId="37" fillId="0" borderId="0"/>
    <xf numFmtId="0" fontId="18" fillId="0" borderId="0"/>
    <xf numFmtId="0" fontId="14" fillId="0" borderId="0"/>
    <xf numFmtId="0" fontId="41" fillId="0" borderId="0"/>
    <xf numFmtId="0" fontId="41" fillId="0" borderId="0"/>
    <xf numFmtId="0" fontId="41" fillId="0" borderId="0"/>
    <xf numFmtId="0" fontId="38" fillId="0" borderId="0"/>
    <xf numFmtId="0" fontId="38" fillId="0" borderId="0"/>
    <xf numFmtId="0" fontId="14" fillId="0" borderId="0"/>
    <xf numFmtId="0" fontId="14" fillId="0" borderId="0"/>
    <xf numFmtId="0" fontId="14" fillId="0" borderId="0"/>
    <xf numFmtId="0" fontId="38" fillId="0" borderId="0"/>
    <xf numFmtId="0" fontId="41" fillId="0" borderId="0"/>
    <xf numFmtId="0" fontId="38" fillId="0" borderId="0"/>
    <xf numFmtId="0" fontId="38" fillId="0" borderId="0"/>
    <xf numFmtId="0" fontId="14" fillId="0" borderId="0"/>
    <xf numFmtId="0" fontId="38" fillId="0" borderId="0"/>
    <xf numFmtId="0" fontId="41" fillId="0" borderId="0"/>
    <xf numFmtId="0" fontId="38" fillId="0" borderId="0"/>
    <xf numFmtId="0" fontId="41" fillId="0" borderId="0"/>
    <xf numFmtId="0" fontId="41" fillId="0" borderId="0"/>
    <xf numFmtId="0" fontId="41" fillId="0" borderId="0"/>
    <xf numFmtId="0" fontId="14" fillId="0" borderId="0"/>
    <xf numFmtId="0" fontId="14" fillId="0" borderId="0"/>
    <xf numFmtId="0" fontId="41" fillId="0" borderId="0"/>
    <xf numFmtId="0" fontId="41" fillId="0" borderId="0"/>
    <xf numFmtId="0" fontId="41" fillId="0" borderId="0"/>
    <xf numFmtId="0" fontId="14" fillId="0" borderId="0"/>
    <xf numFmtId="0" fontId="14" fillId="0" borderId="0"/>
    <xf numFmtId="0" fontId="41" fillId="0" borderId="0"/>
    <xf numFmtId="0" fontId="41" fillId="0" borderId="0"/>
    <xf numFmtId="0" fontId="14" fillId="0" borderId="0"/>
    <xf numFmtId="0" fontId="14" fillId="0" borderId="0"/>
    <xf numFmtId="0" fontId="41" fillId="0" borderId="0"/>
    <xf numFmtId="0" fontId="14" fillId="0" borderId="0"/>
    <xf numFmtId="0" fontId="41" fillId="0" borderId="0"/>
    <xf numFmtId="0" fontId="14" fillId="0" borderId="0"/>
    <xf numFmtId="0" fontId="14" fillId="0" borderId="0"/>
    <xf numFmtId="0" fontId="41" fillId="0" borderId="0"/>
    <xf numFmtId="0" fontId="18" fillId="0" borderId="0"/>
    <xf numFmtId="0" fontId="37" fillId="0" borderId="0"/>
    <xf numFmtId="0" fontId="14" fillId="0" borderId="0"/>
    <xf numFmtId="38" fontId="37" fillId="0" borderId="0" applyFont="0" applyFill="0" applyBorder="0" applyAlignment="0" applyProtection="0"/>
    <xf numFmtId="0" fontId="41" fillId="0" borderId="0"/>
    <xf numFmtId="0" fontId="37" fillId="0" borderId="0"/>
    <xf numFmtId="38" fontId="37" fillId="0" borderId="0" applyFont="0" applyFill="0" applyBorder="0" applyAlignment="0" applyProtection="0"/>
    <xf numFmtId="0" fontId="37" fillId="0" borderId="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41" fillId="0" borderId="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7" fillId="0" borderId="0"/>
    <xf numFmtId="0" fontId="38" fillId="0" borderId="0">
      <alignment vertical="top"/>
    </xf>
    <xf numFmtId="0" fontId="37" fillId="0" borderId="0"/>
    <xf numFmtId="0" fontId="37" fillId="0" borderId="0"/>
    <xf numFmtId="0" fontId="37" fillId="0" borderId="0"/>
    <xf numFmtId="0" fontId="37" fillId="0" borderId="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92" fillId="0" borderId="0" applyFill="0" applyBorder="0">
      <protection locked="0"/>
    </xf>
    <xf numFmtId="0" fontId="37" fillId="0" borderId="0" applyFont="0"/>
    <xf numFmtId="0" fontId="37" fillId="7" borderId="8" applyNumberFormat="0" applyFont="0" applyAlignment="0" applyProtection="0"/>
    <xf numFmtId="0" fontId="37" fillId="36" borderId="21" applyNumberFormat="0" applyFont="0" applyAlignment="0" applyProtection="0"/>
    <xf numFmtId="0" fontId="37" fillId="36" borderId="21" applyNumberFormat="0" applyFont="0" applyAlignment="0" applyProtection="0"/>
    <xf numFmtId="0" fontId="37" fillId="7" borderId="8" applyNumberFormat="0" applyFont="0" applyAlignment="0" applyProtection="0"/>
    <xf numFmtId="0" fontId="37" fillId="36" borderId="21" applyNumberFormat="0" applyFont="0" applyAlignment="0" applyProtection="0"/>
    <xf numFmtId="0" fontId="37" fillId="36" borderId="21" applyNumberFormat="0" applyFont="0" applyAlignment="0" applyProtection="0"/>
    <xf numFmtId="0" fontId="37" fillId="7" borderId="8"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37" fillId="57" borderId="21" applyNumberFormat="0" applyFon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0" fontId="93" fillId="60" borderId="22" applyNumberFormat="0" applyAlignment="0" applyProtection="0"/>
    <xf numFmtId="40" fontId="41" fillId="74" borderId="0">
      <alignment horizontal="right"/>
    </xf>
    <xf numFmtId="0" fontId="94" fillId="75" borderId="0">
      <alignment horizontal="center"/>
    </xf>
    <xf numFmtId="0" fontId="95" fillId="74" borderId="0">
      <alignment horizontal="left"/>
    </xf>
    <xf numFmtId="0" fontId="96" fillId="37" borderId="0" applyBorder="0">
      <alignment horizontal="centerContinuous"/>
    </xf>
    <xf numFmtId="0" fontId="97" fillId="76" borderId="0" applyBorder="0">
      <alignment horizontal="centerContinuous"/>
    </xf>
    <xf numFmtId="10" fontId="37"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14"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1" fillId="0" borderId="0" applyFont="0" applyFill="0" applyBorder="0" applyAlignment="0" applyProtection="0"/>
    <xf numFmtId="9" fontId="14" fillId="0" borderId="0" applyFont="0" applyFill="0" applyBorder="0" applyAlignment="0" applyProtection="0"/>
    <xf numFmtId="9" fontId="41" fillId="0" borderId="0" applyFont="0" applyFill="0" applyBorder="0" applyAlignment="0" applyProtection="0"/>
    <xf numFmtId="9" fontId="14"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1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14" fillId="0" borderId="0" applyFont="0" applyFill="0" applyBorder="0" applyAlignment="0" applyProtection="0"/>
    <xf numFmtId="9" fontId="44" fillId="0" borderId="0" applyFont="0" applyFill="0" applyBorder="0" applyAlignment="0" applyProtection="0"/>
    <xf numFmtId="9" fontId="41" fillId="0" borderId="0" applyFont="0" applyFill="0" applyBorder="0" applyAlignment="0" applyProtection="0"/>
    <xf numFmtId="9" fontId="14"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7" fillId="0" borderId="0" applyFont="0" applyFill="0" applyBorder="0" applyAlignment="0" applyProtection="0"/>
    <xf numFmtId="9" fontId="41"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7"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5" fillId="0" borderId="0" applyFont="0" applyFill="0" applyBorder="0" applyAlignment="0" applyProtection="0"/>
    <xf numFmtId="178" fontId="56" fillId="77"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9" fontId="56" fillId="77" borderId="9">
      <alignment vertical="center"/>
    </xf>
    <xf numFmtId="179" fontId="56" fillId="77" borderId="9">
      <alignment vertical="center"/>
    </xf>
    <xf numFmtId="179" fontId="55" fillId="78" borderId="9">
      <alignment vertical="center"/>
    </xf>
    <xf numFmtId="179" fontId="56" fillId="77" borderId="9">
      <alignment vertical="center"/>
    </xf>
    <xf numFmtId="179" fontId="56" fillId="77" borderId="9">
      <alignment vertical="center"/>
    </xf>
    <xf numFmtId="179" fontId="55" fillId="78" borderId="9">
      <alignment vertical="center"/>
    </xf>
    <xf numFmtId="179" fontId="55" fillId="78" borderId="9">
      <alignment vertical="center"/>
    </xf>
    <xf numFmtId="179" fontId="55" fillId="78" borderId="9">
      <alignment vertical="center"/>
    </xf>
    <xf numFmtId="179" fontId="55" fillId="78" borderId="9">
      <alignment vertical="center"/>
    </xf>
    <xf numFmtId="179" fontId="56" fillId="77" borderId="9">
      <alignment vertical="center"/>
    </xf>
    <xf numFmtId="179" fontId="56" fillId="77" borderId="9">
      <alignment vertical="center"/>
    </xf>
    <xf numFmtId="179" fontId="55" fillId="78" borderId="9">
      <alignment vertical="center"/>
    </xf>
    <xf numFmtId="179" fontId="55" fillId="78" borderId="9">
      <alignment vertical="center"/>
    </xf>
    <xf numFmtId="179" fontId="55" fillId="78" borderId="9">
      <alignment vertical="center"/>
    </xf>
    <xf numFmtId="179" fontId="56" fillId="77" borderId="9">
      <alignment vertical="center"/>
    </xf>
    <xf numFmtId="179" fontId="56" fillId="77" borderId="9">
      <alignment vertical="center"/>
    </xf>
    <xf numFmtId="179" fontId="55" fillId="78" borderId="9">
      <alignment vertical="center"/>
    </xf>
    <xf numFmtId="179" fontId="56" fillId="77" borderId="9">
      <alignment vertical="center"/>
    </xf>
    <xf numFmtId="179" fontId="56" fillId="77" borderId="9">
      <alignment vertical="center"/>
    </xf>
    <xf numFmtId="179" fontId="55" fillId="78" borderId="9">
      <alignment vertical="center"/>
    </xf>
    <xf numFmtId="179" fontId="55" fillId="78" borderId="9">
      <alignment vertical="center"/>
    </xf>
    <xf numFmtId="179" fontId="55" fillId="78" borderId="9">
      <alignment vertical="center"/>
    </xf>
    <xf numFmtId="179" fontId="55" fillId="78" borderId="9">
      <alignment vertical="center"/>
    </xf>
    <xf numFmtId="179" fontId="56" fillId="77" borderId="9">
      <alignment vertical="center"/>
    </xf>
    <xf numFmtId="179" fontId="56" fillId="77" borderId="9">
      <alignment vertical="center"/>
    </xf>
    <xf numFmtId="179" fontId="55" fillId="78" borderId="9">
      <alignment vertical="center"/>
    </xf>
    <xf numFmtId="179" fontId="55" fillId="78" borderId="9">
      <alignment vertical="center"/>
    </xf>
    <xf numFmtId="179"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6" fillId="77"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0" fontId="56" fillId="77" borderId="9">
      <alignment vertical="center"/>
    </xf>
    <xf numFmtId="0" fontId="56" fillId="77" borderId="9">
      <alignment vertical="center"/>
    </xf>
    <xf numFmtId="0" fontId="56" fillId="77"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6" fillId="77"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0" fontId="55" fillId="78" borderId="9">
      <alignment vertical="center"/>
    </xf>
    <xf numFmtId="0" fontId="56" fillId="77" borderId="9">
      <alignment vertical="center"/>
    </xf>
    <xf numFmtId="0" fontId="56" fillId="77" borderId="9">
      <alignment vertical="center"/>
    </xf>
    <xf numFmtId="0" fontId="55" fillId="78" borderId="9">
      <alignment vertical="center"/>
    </xf>
    <xf numFmtId="0" fontId="55" fillId="78" borderId="9">
      <alignment vertical="center"/>
    </xf>
    <xf numFmtId="0" fontId="55" fillId="78" borderId="9">
      <alignment vertical="center"/>
    </xf>
    <xf numFmtId="178"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78" fontId="56" fillId="77" borderId="9">
      <alignment vertical="center"/>
    </xf>
    <xf numFmtId="178" fontId="56" fillId="77"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80" fontId="56" fillId="77"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80" fontId="55" fillId="78"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80"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78" fontId="56" fillId="77"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5" fillId="78" borderId="9">
      <alignment vertical="center"/>
    </xf>
    <xf numFmtId="180"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5" fillId="78" borderId="9">
      <alignment vertical="center"/>
    </xf>
    <xf numFmtId="178" fontId="55" fillId="78" borderId="9">
      <alignment vertical="center"/>
    </xf>
    <xf numFmtId="181" fontId="56" fillId="77" borderId="9">
      <alignment vertical="center"/>
    </xf>
    <xf numFmtId="181" fontId="55" fillId="78" borderId="9">
      <alignment vertical="center"/>
    </xf>
    <xf numFmtId="181" fontId="55" fillId="78" borderId="9">
      <alignment vertical="center"/>
    </xf>
    <xf numFmtId="180" fontId="56" fillId="77" borderId="9">
      <alignment vertical="center"/>
    </xf>
    <xf numFmtId="180" fontId="56" fillId="77"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1" fontId="56" fillId="77" borderId="9">
      <alignment vertical="center"/>
    </xf>
    <xf numFmtId="181" fontId="56" fillId="77" borderId="9">
      <alignment vertical="center"/>
    </xf>
    <xf numFmtId="181" fontId="56" fillId="77" borderId="9">
      <alignment vertical="center"/>
    </xf>
    <xf numFmtId="181" fontId="55" fillId="78" borderId="9">
      <alignment vertical="center"/>
    </xf>
    <xf numFmtId="181" fontId="56" fillId="77" borderId="9">
      <alignment vertical="center"/>
    </xf>
    <xf numFmtId="181" fontId="56" fillId="77" borderId="9">
      <alignment vertical="center"/>
    </xf>
    <xf numFmtId="0" fontId="44" fillId="0" borderId="0"/>
    <xf numFmtId="181" fontId="55" fillId="78" borderId="9">
      <alignment vertical="center"/>
    </xf>
    <xf numFmtId="0" fontId="44" fillId="0" borderId="0"/>
    <xf numFmtId="181" fontId="55" fillId="78" borderId="9">
      <alignment vertical="center"/>
    </xf>
    <xf numFmtId="181" fontId="55" fillId="78" borderId="9">
      <alignment vertical="center"/>
    </xf>
    <xf numFmtId="181" fontId="56" fillId="77" borderId="9">
      <alignment vertical="center"/>
    </xf>
    <xf numFmtId="181" fontId="56" fillId="77" borderId="9">
      <alignment vertical="center"/>
    </xf>
    <xf numFmtId="0" fontId="44" fillId="0" borderId="0"/>
    <xf numFmtId="181" fontId="55" fillId="78" borderId="9">
      <alignment vertical="center"/>
    </xf>
    <xf numFmtId="0" fontId="44" fillId="0" borderId="0"/>
    <xf numFmtId="181" fontId="55" fillId="78" borderId="9">
      <alignment vertical="center"/>
    </xf>
    <xf numFmtId="181" fontId="56" fillId="77" borderId="9">
      <alignment vertical="center"/>
    </xf>
    <xf numFmtId="181" fontId="55" fillId="78" borderId="9">
      <alignment vertical="center"/>
    </xf>
    <xf numFmtId="181" fontId="56" fillId="77" borderId="9">
      <alignment vertical="center"/>
    </xf>
    <xf numFmtId="181" fontId="56" fillId="77" borderId="9">
      <alignment vertical="center"/>
    </xf>
    <xf numFmtId="0" fontId="44" fillId="0" borderId="0"/>
    <xf numFmtId="181" fontId="55" fillId="78" borderId="9">
      <alignment vertical="center"/>
    </xf>
    <xf numFmtId="0" fontId="44" fillId="0" borderId="0"/>
    <xf numFmtId="181" fontId="55" fillId="78" borderId="9">
      <alignment vertical="center"/>
    </xf>
    <xf numFmtId="181" fontId="55" fillId="78" borderId="9">
      <alignment vertical="center"/>
    </xf>
    <xf numFmtId="181" fontId="56" fillId="77" borderId="9">
      <alignment vertical="center"/>
    </xf>
    <xf numFmtId="181" fontId="56" fillId="77" borderId="9">
      <alignment vertical="center"/>
    </xf>
    <xf numFmtId="0" fontId="44" fillId="0" borderId="0"/>
    <xf numFmtId="181" fontId="55" fillId="78" borderId="9">
      <alignment vertical="center"/>
    </xf>
    <xf numFmtId="0" fontId="44" fillId="0" borderId="0"/>
    <xf numFmtId="181" fontId="55" fillId="78" borderId="9">
      <alignment vertical="center"/>
    </xf>
    <xf numFmtId="181" fontId="56" fillId="77" borderId="9">
      <alignment vertical="center"/>
    </xf>
    <xf numFmtId="181" fontId="56" fillId="77" borderId="9">
      <alignment vertical="center"/>
    </xf>
    <xf numFmtId="181" fontId="55" fillId="78" borderId="9">
      <alignment vertical="center"/>
    </xf>
    <xf numFmtId="181" fontId="56" fillId="77" borderId="9">
      <alignment vertical="center"/>
    </xf>
    <xf numFmtId="181" fontId="56" fillId="77" borderId="9">
      <alignment vertical="center"/>
    </xf>
    <xf numFmtId="0" fontId="44" fillId="0" borderId="0"/>
    <xf numFmtId="181" fontId="55" fillId="78" borderId="9">
      <alignment vertical="center"/>
    </xf>
    <xf numFmtId="0" fontId="44" fillId="0" borderId="0"/>
    <xf numFmtId="181" fontId="55" fillId="78" borderId="9">
      <alignment vertical="center"/>
    </xf>
    <xf numFmtId="181" fontId="55" fillId="78" borderId="9">
      <alignment vertical="center"/>
    </xf>
    <xf numFmtId="181" fontId="56" fillId="77" borderId="9">
      <alignment vertical="center"/>
    </xf>
    <xf numFmtId="181" fontId="56" fillId="77" borderId="9">
      <alignment vertical="center"/>
    </xf>
    <xf numFmtId="0" fontId="44" fillId="0" borderId="0"/>
    <xf numFmtId="181" fontId="55" fillId="78" borderId="9">
      <alignment vertical="center"/>
    </xf>
    <xf numFmtId="0" fontId="44" fillId="0" borderId="0"/>
    <xf numFmtId="181"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1" fontId="56" fillId="77" borderId="9">
      <alignment vertical="center"/>
    </xf>
    <xf numFmtId="181" fontId="55" fillId="78" borderId="9">
      <alignment vertical="center"/>
    </xf>
    <xf numFmtId="181" fontId="56" fillId="77" borderId="9">
      <alignment vertical="center"/>
    </xf>
    <xf numFmtId="181" fontId="56" fillId="77" borderId="9">
      <alignment vertical="center"/>
    </xf>
    <xf numFmtId="0" fontId="44" fillId="0" borderId="0"/>
    <xf numFmtId="181" fontId="55" fillId="78" borderId="9">
      <alignment vertical="center"/>
    </xf>
    <xf numFmtId="0" fontId="44" fillId="0" borderId="0"/>
    <xf numFmtId="181" fontId="55" fillId="78" borderId="9">
      <alignment vertical="center"/>
    </xf>
    <xf numFmtId="181" fontId="55" fillId="78" borderId="9">
      <alignment vertical="center"/>
    </xf>
    <xf numFmtId="181" fontId="56" fillId="77" borderId="9">
      <alignment vertical="center"/>
    </xf>
    <xf numFmtId="181" fontId="56" fillId="77" borderId="9">
      <alignment vertical="center"/>
    </xf>
    <xf numFmtId="0" fontId="44" fillId="0" borderId="0"/>
    <xf numFmtId="181" fontId="56" fillId="77" borderId="9">
      <alignment vertical="center"/>
    </xf>
    <xf numFmtId="181" fontId="56" fillId="77" borderId="9">
      <alignment vertical="center"/>
    </xf>
    <xf numFmtId="0" fontId="44" fillId="0" borderId="0"/>
    <xf numFmtId="181" fontId="56" fillId="77" borderId="9">
      <alignment vertical="center"/>
    </xf>
    <xf numFmtId="181" fontId="56" fillId="77" borderId="9">
      <alignment vertical="center"/>
    </xf>
    <xf numFmtId="0" fontId="44" fillId="0" borderId="0"/>
    <xf numFmtId="181" fontId="55" fillId="78" borderId="9">
      <alignment vertical="center"/>
    </xf>
    <xf numFmtId="180" fontId="56" fillId="77" borderId="9">
      <alignment vertical="center"/>
    </xf>
    <xf numFmtId="180" fontId="55" fillId="78" borderId="9">
      <alignment vertical="center"/>
    </xf>
    <xf numFmtId="180" fontId="55" fillId="78" borderId="9">
      <alignment vertical="center"/>
    </xf>
    <xf numFmtId="179" fontId="56" fillId="77" borderId="9">
      <alignment vertical="center"/>
    </xf>
    <xf numFmtId="179" fontId="56" fillId="77" borderId="9">
      <alignment vertical="center"/>
    </xf>
    <xf numFmtId="179" fontId="56" fillId="77" borderId="9">
      <alignment vertical="center"/>
    </xf>
    <xf numFmtId="179" fontId="56" fillId="77"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79" fontId="56" fillId="77"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79" fontId="56" fillId="77" borderId="9">
      <alignment vertical="center"/>
    </xf>
    <xf numFmtId="179" fontId="56" fillId="77"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79" fontId="55" fillId="78" borderId="9">
      <alignment vertical="center"/>
    </xf>
    <xf numFmtId="179" fontId="55" fillId="78" borderId="9">
      <alignment vertical="center"/>
    </xf>
    <xf numFmtId="179" fontId="55" fillId="78" borderId="9">
      <alignment vertical="center"/>
    </xf>
    <xf numFmtId="179" fontId="55" fillId="78" borderId="9">
      <alignment vertical="center"/>
    </xf>
    <xf numFmtId="0" fontId="44" fillId="0" borderId="0"/>
    <xf numFmtId="179" fontId="55" fillId="78" borderId="9">
      <alignment vertical="center"/>
    </xf>
    <xf numFmtId="179" fontId="55" fillId="78" borderId="9">
      <alignment vertical="center"/>
    </xf>
    <xf numFmtId="179" fontId="55" fillId="78" borderId="9">
      <alignment vertical="center"/>
    </xf>
    <xf numFmtId="179" fontId="56" fillId="77"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80" fontId="56" fillId="77"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6" fillId="77"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79" fontId="56" fillId="77" borderId="9">
      <alignment vertical="center"/>
    </xf>
    <xf numFmtId="179" fontId="56" fillId="77"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79" fontId="55" fillId="78" borderId="9">
      <alignment vertical="center"/>
    </xf>
    <xf numFmtId="179" fontId="56" fillId="77" borderId="9">
      <alignment vertical="center"/>
    </xf>
    <xf numFmtId="179" fontId="56" fillId="77" borderId="9">
      <alignment vertical="center"/>
    </xf>
    <xf numFmtId="0" fontId="44" fillId="0" borderId="0"/>
    <xf numFmtId="179" fontId="55" fillId="78" borderId="9">
      <alignment vertical="center"/>
    </xf>
    <xf numFmtId="0" fontId="44" fillId="0" borderId="0"/>
    <xf numFmtId="179" fontId="55" fillId="78" borderId="9">
      <alignment vertical="center"/>
    </xf>
    <xf numFmtId="180" fontId="56" fillId="77"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5" fillId="78" borderId="9">
      <alignment vertical="center"/>
    </xf>
    <xf numFmtId="0" fontId="44" fillId="0" borderId="0"/>
    <xf numFmtId="180" fontId="55" fillId="78" borderId="9">
      <alignment vertical="center"/>
    </xf>
    <xf numFmtId="180" fontId="55" fillId="78" borderId="9">
      <alignment vertical="center"/>
    </xf>
    <xf numFmtId="180" fontId="56" fillId="77" borderId="9">
      <alignment vertical="center"/>
    </xf>
    <xf numFmtId="180" fontId="56" fillId="77" borderId="9">
      <alignment vertical="center"/>
    </xf>
    <xf numFmtId="0" fontId="44" fillId="0" borderId="0"/>
    <xf numFmtId="180" fontId="56" fillId="77" borderId="9">
      <alignment vertical="center"/>
    </xf>
    <xf numFmtId="180" fontId="56" fillId="77" borderId="9">
      <alignment vertical="center"/>
    </xf>
    <xf numFmtId="0" fontId="44" fillId="0" borderId="0"/>
    <xf numFmtId="180" fontId="56" fillId="77" borderId="9">
      <alignment vertical="center"/>
    </xf>
    <xf numFmtId="180" fontId="56" fillId="77" borderId="9">
      <alignment vertical="center"/>
    </xf>
    <xf numFmtId="0" fontId="44" fillId="0" borderId="0"/>
    <xf numFmtId="180" fontId="55" fillId="78" borderId="9">
      <alignment vertical="center"/>
    </xf>
    <xf numFmtId="178" fontId="56" fillId="77"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0" fontId="44" fillId="0" borderId="0"/>
    <xf numFmtId="178" fontId="55" fillId="78" borderId="9">
      <alignment vertical="center"/>
    </xf>
    <xf numFmtId="0" fontId="44" fillId="0" borderId="0"/>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0" fontId="44" fillId="0" borderId="0"/>
    <xf numFmtId="178" fontId="55" fillId="78" borderId="9">
      <alignment vertical="center"/>
    </xf>
    <xf numFmtId="0" fontId="44" fillId="0" borderId="0"/>
    <xf numFmtId="178" fontId="55" fillId="78"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0" fontId="44" fillId="0" borderId="0"/>
    <xf numFmtId="178" fontId="55" fillId="78" borderId="9">
      <alignment vertical="center"/>
    </xf>
    <xf numFmtId="0" fontId="44" fillId="0" borderId="0"/>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0" fontId="44" fillId="0" borderId="0"/>
    <xf numFmtId="178" fontId="55" fillId="78" borderId="9">
      <alignment vertical="center"/>
    </xf>
    <xf numFmtId="0" fontId="44" fillId="0" borderId="0"/>
    <xf numFmtId="178" fontId="55" fillId="78" borderId="9">
      <alignment vertical="center"/>
    </xf>
    <xf numFmtId="178" fontId="56" fillId="77" borderId="9">
      <alignment vertical="center"/>
    </xf>
    <xf numFmtId="178" fontId="56" fillId="77" borderId="9">
      <alignment vertical="center"/>
    </xf>
    <xf numFmtId="178" fontId="55" fillId="78" borderId="9">
      <alignment vertical="center"/>
    </xf>
    <xf numFmtId="178" fontId="56" fillId="77" borderId="9">
      <alignment vertical="center"/>
    </xf>
    <xf numFmtId="178" fontId="56" fillId="77" borderId="9">
      <alignment vertical="center"/>
    </xf>
    <xf numFmtId="0" fontId="44" fillId="0" borderId="0"/>
    <xf numFmtId="178" fontId="55" fillId="78" borderId="9">
      <alignment vertical="center"/>
    </xf>
    <xf numFmtId="0" fontId="44" fillId="0" borderId="0"/>
    <xf numFmtId="178" fontId="55" fillId="78" borderId="9">
      <alignment vertical="center"/>
    </xf>
    <xf numFmtId="178" fontId="55" fillId="78" borderId="9">
      <alignment vertical="center"/>
    </xf>
    <xf numFmtId="178" fontId="56" fillId="77" borderId="9">
      <alignment vertical="center"/>
    </xf>
    <xf numFmtId="178" fontId="56" fillId="77" borderId="9">
      <alignment vertical="center"/>
    </xf>
    <xf numFmtId="0" fontId="44" fillId="0" borderId="0"/>
    <xf numFmtId="178" fontId="55" fillId="78" borderId="9">
      <alignment vertical="center"/>
    </xf>
    <xf numFmtId="0" fontId="44" fillId="0" borderId="0"/>
    <xf numFmtId="178" fontId="55" fillId="78" borderId="9">
      <alignment vertical="center"/>
    </xf>
    <xf numFmtId="179" fontId="55" fillId="78" borderId="9">
      <alignment vertical="center"/>
    </xf>
    <xf numFmtId="0" fontId="98" fillId="0" borderId="0"/>
    <xf numFmtId="182" fontId="56" fillId="0" borderId="0">
      <protection locked="0"/>
    </xf>
    <xf numFmtId="182" fontId="56" fillId="0" borderId="0">
      <protection locked="0"/>
    </xf>
    <xf numFmtId="182" fontId="56" fillId="0" borderId="0">
      <protection locked="0"/>
    </xf>
    <xf numFmtId="182" fontId="56" fillId="0" borderId="0">
      <protection locked="0"/>
    </xf>
    <xf numFmtId="182" fontId="56"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6"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6" fillId="0" borderId="0">
      <protection locked="0"/>
    </xf>
    <xf numFmtId="182" fontId="56"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6"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6" fillId="0" borderId="0">
      <protection locked="0"/>
    </xf>
    <xf numFmtId="182" fontId="56" fillId="0" borderId="0">
      <protection locked="0"/>
    </xf>
    <xf numFmtId="182" fontId="56"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6"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6" fillId="0" borderId="0">
      <protection locked="0"/>
    </xf>
    <xf numFmtId="182" fontId="56"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6" fillId="0" borderId="0">
      <protection locked="0"/>
    </xf>
    <xf numFmtId="182" fontId="55" fillId="0" borderId="0">
      <protection locked="0"/>
    </xf>
    <xf numFmtId="182" fontId="56" fillId="0" borderId="0">
      <protection locked="0"/>
    </xf>
    <xf numFmtId="0" fontId="44" fillId="0" borderId="0"/>
    <xf numFmtId="0" fontId="44" fillId="0" borderId="0"/>
    <xf numFmtId="182" fontId="55" fillId="0" borderId="0">
      <protection locked="0"/>
    </xf>
    <xf numFmtId="182" fontId="55" fillId="0" borderId="0">
      <protection locked="0"/>
    </xf>
    <xf numFmtId="182" fontId="56" fillId="0" borderId="0">
      <protection locked="0"/>
    </xf>
    <xf numFmtId="0" fontId="44" fillId="0" borderId="0"/>
    <xf numFmtId="0" fontId="44" fillId="0" borderId="0"/>
    <xf numFmtId="178" fontId="55" fillId="68" borderId="9">
      <alignment vertical="center"/>
      <protection locked="0"/>
    </xf>
    <xf numFmtId="178"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56" fillId="79" borderId="9">
      <alignment vertical="center"/>
      <protection locked="0"/>
    </xf>
    <xf numFmtId="0" fontId="56" fillId="79" borderId="9">
      <alignment vertical="center"/>
      <protection locked="0"/>
    </xf>
    <xf numFmtId="0" fontId="56" fillId="79"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44" fillId="0" borderId="0"/>
    <xf numFmtId="183" fontId="56" fillId="79" borderId="9">
      <alignment vertical="center"/>
      <protection locked="0"/>
    </xf>
    <xf numFmtId="183" fontId="56" fillId="79"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0" fontId="44" fillId="0" borderId="0"/>
    <xf numFmtId="178"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56" fillId="79" borderId="9">
      <alignment vertical="center"/>
      <protection locked="0"/>
    </xf>
    <xf numFmtId="0" fontId="56" fillId="79" borderId="9">
      <alignment vertical="center"/>
      <protection locked="0"/>
    </xf>
    <xf numFmtId="0" fontId="56" fillId="79"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6" fillId="79"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55" fillId="68" borderId="9">
      <alignment vertical="center"/>
      <protection locked="0"/>
    </xf>
    <xf numFmtId="0" fontId="56" fillId="79" borderId="9">
      <alignment vertical="center"/>
      <protection locked="0"/>
    </xf>
    <xf numFmtId="0" fontId="56" fillId="79" borderId="9">
      <alignment vertical="center"/>
      <protection locked="0"/>
    </xf>
    <xf numFmtId="0" fontId="44" fillId="0" borderId="0"/>
    <xf numFmtId="0" fontId="55" fillId="68" borderId="9">
      <alignment vertical="center"/>
      <protection locked="0"/>
    </xf>
    <xf numFmtId="0" fontId="44" fillId="0" borderId="0"/>
    <xf numFmtId="0" fontId="55" fillId="68" borderId="9">
      <alignment vertical="center"/>
      <protection locked="0"/>
    </xf>
    <xf numFmtId="0" fontId="44" fillId="0" borderId="0"/>
    <xf numFmtId="183" fontId="56" fillId="79" borderId="9">
      <alignment vertical="center"/>
      <protection locked="0"/>
    </xf>
    <xf numFmtId="183" fontId="56" fillId="79"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78" fontId="55" fillId="68" borderId="9">
      <alignment vertical="center"/>
      <protection locked="0"/>
    </xf>
    <xf numFmtId="178" fontId="55" fillId="68" borderId="9">
      <alignment vertical="center"/>
      <protection locked="0"/>
    </xf>
    <xf numFmtId="180" fontId="56" fillId="79" borderId="9">
      <alignment vertical="center"/>
      <protection locked="0"/>
    </xf>
    <xf numFmtId="180" fontId="55" fillId="68" borderId="9">
      <alignment vertical="center"/>
      <protection locked="0"/>
    </xf>
    <xf numFmtId="180" fontId="55" fillId="68" borderId="9">
      <alignment vertical="center"/>
      <protection locked="0"/>
    </xf>
    <xf numFmtId="178" fontId="56" fillId="79" borderId="9">
      <alignment vertical="center"/>
      <protection locked="0"/>
    </xf>
    <xf numFmtId="178" fontId="56" fillId="79"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80" fontId="56" fillId="79" borderId="9">
      <alignment vertical="center"/>
      <protection locked="0"/>
    </xf>
    <xf numFmtId="180" fontId="56" fillId="79" borderId="9">
      <alignment vertical="center"/>
      <protection locked="0"/>
    </xf>
    <xf numFmtId="180" fontId="56" fillId="79"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6" fillId="79"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80" fontId="56" fillId="79"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6" fillId="79" borderId="9">
      <alignment vertical="center"/>
      <protection locked="0"/>
    </xf>
    <xf numFmtId="180" fontId="56" fillId="79" borderId="9">
      <alignment vertical="center"/>
      <protection locked="0"/>
    </xf>
    <xf numFmtId="0" fontId="44" fillId="0" borderId="0"/>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183" fontId="56" fillId="79"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3" fontId="56" fillId="79" borderId="9">
      <alignment vertical="center"/>
      <protection locked="0"/>
    </xf>
    <xf numFmtId="173" fontId="56" fillId="79"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3"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3" fontId="56" fillId="79" borderId="9">
      <alignment vertical="center"/>
      <protection locked="0"/>
    </xf>
    <xf numFmtId="173" fontId="56" fillId="79"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3" fontId="56" fillId="79" borderId="9">
      <alignment vertical="center"/>
      <protection locked="0"/>
    </xf>
    <xf numFmtId="173" fontId="55" fillId="68" borderId="9">
      <alignment vertical="center"/>
      <protection locked="0"/>
    </xf>
    <xf numFmtId="173" fontId="56" fillId="79" borderId="9">
      <alignment vertical="center"/>
      <protection locked="0"/>
    </xf>
    <xf numFmtId="173" fontId="56" fillId="79" borderId="9">
      <alignment vertical="center"/>
      <protection locked="0"/>
    </xf>
    <xf numFmtId="0" fontId="44" fillId="0" borderId="0"/>
    <xf numFmtId="173" fontId="55" fillId="68" borderId="9">
      <alignment vertical="center"/>
      <protection locked="0"/>
    </xf>
    <xf numFmtId="0" fontId="44" fillId="0" borderId="0"/>
    <xf numFmtId="173"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3" fontId="55" fillId="68" borderId="9">
      <alignment vertical="center"/>
      <protection locked="0"/>
    </xf>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6" fillId="79" borderId="9">
      <alignment vertical="center"/>
      <protection locked="0"/>
    </xf>
    <xf numFmtId="178" fontId="55" fillId="68" borderId="9">
      <alignment vertical="center"/>
      <protection locked="0"/>
    </xf>
    <xf numFmtId="178" fontId="56" fillId="79" borderId="9">
      <alignment vertical="center"/>
      <protection locked="0"/>
    </xf>
    <xf numFmtId="178" fontId="56" fillId="79" borderId="9">
      <alignment vertical="center"/>
      <protection locked="0"/>
    </xf>
    <xf numFmtId="0" fontId="44" fillId="0" borderId="0"/>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80" fontId="56" fillId="79" borderId="9">
      <alignment vertical="center"/>
      <protection locked="0"/>
    </xf>
    <xf numFmtId="180" fontId="56" fillId="79" borderId="9">
      <alignment vertical="center"/>
      <protection locked="0"/>
    </xf>
    <xf numFmtId="180" fontId="56" fillId="79"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6" fillId="79"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80" fontId="55" fillId="68" borderId="9">
      <alignment vertical="center"/>
      <protection locked="0"/>
    </xf>
    <xf numFmtId="180" fontId="55" fillId="68" borderId="9">
      <alignment vertical="center"/>
      <protection locked="0"/>
    </xf>
    <xf numFmtId="180" fontId="55" fillId="68" borderId="9">
      <alignment vertical="center"/>
      <protection locked="0"/>
    </xf>
    <xf numFmtId="180" fontId="55" fillId="68" borderId="9">
      <alignment vertical="center"/>
      <protection locked="0"/>
    </xf>
    <xf numFmtId="0" fontId="44" fillId="0" borderId="0"/>
    <xf numFmtId="180" fontId="55" fillId="68" borderId="9">
      <alignment vertical="center"/>
      <protection locked="0"/>
    </xf>
    <xf numFmtId="180" fontId="55" fillId="68" borderId="9">
      <alignment vertical="center"/>
      <protection locked="0"/>
    </xf>
    <xf numFmtId="180" fontId="55" fillId="68" borderId="9">
      <alignment vertical="center"/>
      <protection locked="0"/>
    </xf>
    <xf numFmtId="180" fontId="56" fillId="79" borderId="9">
      <alignment vertical="center"/>
      <protection locked="0"/>
    </xf>
    <xf numFmtId="180" fontId="55" fillId="68" borderId="9">
      <alignment vertical="center"/>
      <protection locked="0"/>
    </xf>
    <xf numFmtId="180" fontId="56" fillId="79" borderId="9">
      <alignment vertical="center"/>
      <protection locked="0"/>
    </xf>
    <xf numFmtId="180" fontId="56" fillId="79" borderId="9">
      <alignment vertical="center"/>
      <protection locked="0"/>
    </xf>
    <xf numFmtId="0" fontId="44" fillId="0" borderId="0"/>
    <xf numFmtId="180" fontId="55" fillId="68" borderId="9">
      <alignment vertical="center"/>
      <protection locked="0"/>
    </xf>
    <xf numFmtId="0" fontId="44" fillId="0" borderId="0"/>
    <xf numFmtId="180"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83" fontId="56" fillId="79"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83" fontId="56" fillId="79" borderId="9">
      <alignment vertical="center"/>
      <protection locked="0"/>
    </xf>
    <xf numFmtId="183" fontId="55" fillId="68" borderId="9">
      <alignment vertical="center"/>
      <protection locked="0"/>
    </xf>
    <xf numFmtId="183" fontId="56" fillId="79" borderId="9">
      <alignment vertical="center"/>
      <protection locked="0"/>
    </xf>
    <xf numFmtId="183" fontId="56" fillId="79" borderId="9">
      <alignment vertical="center"/>
      <protection locked="0"/>
    </xf>
    <xf numFmtId="0" fontId="44" fillId="0" borderId="0"/>
    <xf numFmtId="183" fontId="55" fillId="68" borderId="9">
      <alignment vertical="center"/>
      <protection locked="0"/>
    </xf>
    <xf numFmtId="0" fontId="44" fillId="0" borderId="0"/>
    <xf numFmtId="183"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0" fontId="44" fillId="0" borderId="0"/>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78" fontId="55" fillId="68" borderId="9">
      <alignment vertical="center"/>
      <protection locked="0"/>
    </xf>
    <xf numFmtId="184" fontId="56" fillId="80"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84" fontId="55" fillId="81" borderId="9">
      <alignment vertical="center"/>
    </xf>
    <xf numFmtId="184" fontId="55" fillId="81" borderId="9">
      <alignment vertical="center"/>
    </xf>
    <xf numFmtId="184" fontId="55" fillId="81" borderId="9">
      <alignment vertical="center"/>
    </xf>
    <xf numFmtId="0" fontId="44" fillId="0" borderId="0"/>
    <xf numFmtId="184" fontId="55" fillId="81" borderId="9">
      <alignment vertical="center"/>
    </xf>
    <xf numFmtId="184" fontId="56" fillId="80" borderId="9">
      <alignment vertical="center"/>
    </xf>
    <xf numFmtId="184" fontId="56" fillId="80" borderId="9">
      <alignment vertical="center"/>
    </xf>
    <xf numFmtId="0" fontId="44" fillId="0" borderId="0"/>
    <xf numFmtId="184" fontId="55" fillId="81" borderId="9">
      <alignment vertical="center"/>
    </xf>
    <xf numFmtId="0" fontId="44" fillId="0" borderId="0"/>
    <xf numFmtId="184" fontId="55" fillId="81" borderId="9">
      <alignment vertical="center"/>
    </xf>
    <xf numFmtId="184" fontId="55" fillId="81" borderId="9">
      <alignment vertical="center"/>
    </xf>
    <xf numFmtId="184" fontId="55" fillId="81" borderId="9">
      <alignment vertical="center"/>
    </xf>
    <xf numFmtId="184" fontId="55" fillId="81" borderId="9">
      <alignment vertical="center"/>
    </xf>
    <xf numFmtId="184" fontId="56" fillId="80" borderId="9">
      <alignment vertical="center"/>
    </xf>
    <xf numFmtId="184" fontId="56" fillId="80" borderId="9">
      <alignment vertical="center"/>
    </xf>
    <xf numFmtId="0" fontId="44" fillId="0" borderId="0"/>
    <xf numFmtId="184" fontId="55" fillId="81" borderId="9">
      <alignment vertical="center"/>
    </xf>
    <xf numFmtId="0" fontId="44" fillId="0" borderId="0"/>
    <xf numFmtId="184" fontId="55" fillId="81" borderId="9">
      <alignment vertical="center"/>
    </xf>
    <xf numFmtId="184" fontId="55" fillId="81" borderId="9">
      <alignment vertical="center"/>
    </xf>
    <xf numFmtId="184" fontId="56" fillId="80" borderId="9">
      <alignment vertical="center"/>
    </xf>
    <xf numFmtId="184" fontId="56" fillId="80" borderId="9">
      <alignment vertical="center"/>
    </xf>
    <xf numFmtId="184" fontId="56" fillId="80" borderId="9">
      <alignment vertical="center"/>
    </xf>
    <xf numFmtId="184" fontId="56" fillId="80" borderId="9">
      <alignment vertical="center"/>
    </xf>
    <xf numFmtId="184"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4" fontId="55" fillId="81" borderId="9">
      <alignment vertical="center"/>
    </xf>
    <xf numFmtId="184" fontId="55" fillId="81" borderId="9">
      <alignment vertical="center"/>
    </xf>
    <xf numFmtId="184" fontId="55" fillId="81" borderId="9">
      <alignment vertical="center"/>
    </xf>
    <xf numFmtId="0" fontId="44" fillId="0" borderId="0"/>
    <xf numFmtId="184" fontId="55" fillId="81" borderId="9">
      <alignment vertical="center"/>
    </xf>
    <xf numFmtId="184" fontId="55" fillId="81" borderId="9">
      <alignment vertical="center"/>
    </xf>
    <xf numFmtId="0" fontId="44" fillId="0" borderId="0"/>
    <xf numFmtId="184" fontId="55" fillId="81" borderId="9">
      <alignment vertical="center"/>
    </xf>
    <xf numFmtId="184" fontId="55" fillId="81" borderId="9">
      <alignment vertical="center"/>
    </xf>
    <xf numFmtId="184" fontId="55" fillId="81" borderId="9">
      <alignment vertical="center"/>
    </xf>
    <xf numFmtId="184" fontId="55" fillId="81" borderId="9">
      <alignment vertical="center"/>
    </xf>
    <xf numFmtId="184" fontId="55" fillId="81" borderId="9">
      <alignment vertical="center"/>
    </xf>
    <xf numFmtId="183" fontId="56" fillId="80" borderId="9">
      <alignment vertical="center"/>
    </xf>
    <xf numFmtId="183" fontId="56" fillId="80" borderId="9">
      <alignment vertical="center"/>
    </xf>
    <xf numFmtId="183" fontId="56" fillId="80"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0" fontId="44" fillId="0" borderId="0"/>
    <xf numFmtId="183" fontId="56" fillId="80" borderId="9">
      <alignment vertical="center"/>
    </xf>
    <xf numFmtId="183" fontId="56" fillId="80" borderId="9">
      <alignment vertical="center"/>
    </xf>
    <xf numFmtId="183" fontId="56" fillId="80"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183" fontId="55" fillId="81" borderId="9">
      <alignment vertical="center"/>
    </xf>
    <xf numFmtId="181" fontId="56" fillId="80" borderId="9">
      <alignment vertical="center"/>
    </xf>
    <xf numFmtId="181" fontId="56" fillId="80" borderId="9">
      <alignment vertical="center"/>
    </xf>
    <xf numFmtId="181" fontId="56" fillId="80" borderId="9">
      <alignment vertical="center"/>
    </xf>
    <xf numFmtId="181" fontId="56" fillId="80" borderId="9">
      <alignment vertical="center"/>
    </xf>
    <xf numFmtId="181" fontId="55" fillId="81" borderId="9">
      <alignment vertical="center"/>
    </xf>
    <xf numFmtId="181" fontId="56" fillId="80" borderId="9">
      <alignment vertical="center"/>
    </xf>
    <xf numFmtId="181" fontId="56" fillId="80" borderId="9">
      <alignment vertical="center"/>
    </xf>
    <xf numFmtId="0" fontId="44" fillId="0" borderId="0"/>
    <xf numFmtId="181" fontId="55" fillId="81" borderId="9">
      <alignment vertical="center"/>
    </xf>
    <xf numFmtId="0" fontId="44" fillId="0" borderId="0"/>
    <xf numFmtId="181" fontId="55" fillId="81" borderId="9">
      <alignment vertical="center"/>
    </xf>
    <xf numFmtId="181" fontId="55" fillId="81" borderId="9">
      <alignment vertical="center"/>
    </xf>
    <xf numFmtId="181" fontId="56" fillId="80" borderId="9">
      <alignment vertical="center"/>
    </xf>
    <xf numFmtId="181" fontId="56" fillId="80" borderId="9">
      <alignment vertical="center"/>
    </xf>
    <xf numFmtId="0" fontId="44" fillId="0" borderId="0"/>
    <xf numFmtId="181" fontId="55" fillId="81" borderId="9">
      <alignment vertical="center"/>
    </xf>
    <xf numFmtId="0" fontId="44" fillId="0" borderId="0"/>
    <xf numFmtId="181" fontId="55" fillId="81" borderId="9">
      <alignment vertical="center"/>
    </xf>
    <xf numFmtId="181" fontId="56" fillId="80" borderId="9">
      <alignment vertical="center"/>
    </xf>
    <xf numFmtId="181" fontId="55" fillId="81" borderId="9">
      <alignment vertical="center"/>
    </xf>
    <xf numFmtId="181" fontId="56" fillId="80" borderId="9">
      <alignment vertical="center"/>
    </xf>
    <xf numFmtId="181" fontId="56" fillId="80" borderId="9">
      <alignment vertical="center"/>
    </xf>
    <xf numFmtId="0" fontId="44" fillId="0" borderId="0"/>
    <xf numFmtId="181" fontId="55" fillId="81" borderId="9">
      <alignment vertical="center"/>
    </xf>
    <xf numFmtId="0" fontId="44" fillId="0" borderId="0"/>
    <xf numFmtId="181" fontId="55" fillId="81" borderId="9">
      <alignment vertical="center"/>
    </xf>
    <xf numFmtId="181" fontId="55" fillId="81" borderId="9">
      <alignment vertical="center"/>
    </xf>
    <xf numFmtId="181" fontId="56" fillId="80" borderId="9">
      <alignment vertical="center"/>
    </xf>
    <xf numFmtId="181" fontId="56" fillId="80" borderId="9">
      <alignment vertical="center"/>
    </xf>
    <xf numFmtId="0" fontId="44" fillId="0" borderId="0"/>
    <xf numFmtId="181" fontId="55" fillId="81" borderId="9">
      <alignment vertical="center"/>
    </xf>
    <xf numFmtId="0" fontId="44" fillId="0" borderId="0"/>
    <xf numFmtId="181" fontId="55" fillId="81" borderId="9">
      <alignment vertical="center"/>
    </xf>
    <xf numFmtId="181" fontId="56" fillId="80" borderId="9">
      <alignment vertical="center"/>
    </xf>
    <xf numFmtId="181" fontId="56" fillId="80" borderId="9">
      <alignment vertical="center"/>
    </xf>
    <xf numFmtId="181" fontId="55" fillId="81" borderId="9">
      <alignment vertical="center"/>
    </xf>
    <xf numFmtId="181" fontId="56" fillId="80" borderId="9">
      <alignment vertical="center"/>
    </xf>
    <xf numFmtId="181" fontId="56" fillId="80" borderId="9">
      <alignment vertical="center"/>
    </xf>
    <xf numFmtId="0" fontId="44" fillId="0" borderId="0"/>
    <xf numFmtId="181" fontId="55" fillId="81" borderId="9">
      <alignment vertical="center"/>
    </xf>
    <xf numFmtId="0" fontId="44" fillId="0" borderId="0"/>
    <xf numFmtId="181" fontId="55" fillId="81" borderId="9">
      <alignment vertical="center"/>
    </xf>
    <xf numFmtId="181" fontId="55" fillId="81" borderId="9">
      <alignment vertical="center"/>
    </xf>
    <xf numFmtId="181" fontId="56" fillId="80" borderId="9">
      <alignment vertical="center"/>
    </xf>
    <xf numFmtId="181" fontId="56" fillId="80" borderId="9">
      <alignment vertical="center"/>
    </xf>
    <xf numFmtId="0" fontId="44" fillId="0" borderId="0"/>
    <xf numFmtId="181" fontId="55" fillId="81" borderId="9">
      <alignment vertical="center"/>
    </xf>
    <xf numFmtId="0" fontId="44" fillId="0" borderId="0"/>
    <xf numFmtId="181" fontId="55" fillId="81" borderId="9">
      <alignment vertical="center"/>
    </xf>
    <xf numFmtId="181" fontId="55" fillId="81" borderId="9">
      <alignment vertical="center"/>
    </xf>
    <xf numFmtId="181" fontId="55" fillId="81" borderId="9">
      <alignment vertical="center"/>
    </xf>
    <xf numFmtId="181" fontId="55" fillId="81" borderId="9">
      <alignment vertical="center"/>
    </xf>
    <xf numFmtId="181" fontId="55" fillId="81" borderId="9">
      <alignment vertical="center"/>
    </xf>
    <xf numFmtId="0" fontId="44" fillId="0" borderId="0"/>
    <xf numFmtId="181" fontId="55" fillId="81" borderId="9">
      <alignment vertical="center"/>
    </xf>
    <xf numFmtId="181" fontId="55" fillId="81" borderId="9">
      <alignment vertical="center"/>
    </xf>
    <xf numFmtId="181" fontId="55" fillId="81" borderId="9">
      <alignment vertical="center"/>
    </xf>
    <xf numFmtId="181" fontId="56" fillId="80" borderId="9">
      <alignment vertical="center"/>
    </xf>
    <xf numFmtId="181" fontId="55" fillId="81" borderId="9">
      <alignment vertical="center"/>
    </xf>
    <xf numFmtId="181" fontId="56" fillId="80" borderId="9">
      <alignment vertical="center"/>
    </xf>
    <xf numFmtId="181" fontId="56" fillId="80" borderId="9">
      <alignment vertical="center"/>
    </xf>
    <xf numFmtId="0" fontId="44" fillId="0" borderId="0"/>
    <xf numFmtId="181" fontId="55" fillId="81" borderId="9">
      <alignment vertical="center"/>
    </xf>
    <xf numFmtId="0" fontId="44" fillId="0" borderId="0"/>
    <xf numFmtId="181" fontId="55" fillId="81" borderId="9">
      <alignment vertical="center"/>
    </xf>
    <xf numFmtId="181" fontId="55" fillId="81" borderId="9">
      <alignment vertical="center"/>
    </xf>
    <xf numFmtId="181" fontId="56" fillId="80" borderId="9">
      <alignment vertical="center"/>
    </xf>
    <xf numFmtId="181" fontId="56" fillId="80" borderId="9">
      <alignment vertical="center"/>
    </xf>
    <xf numFmtId="0" fontId="44" fillId="0" borderId="0"/>
    <xf numFmtId="181" fontId="55" fillId="81" borderId="9">
      <alignment vertical="center"/>
    </xf>
    <xf numFmtId="0" fontId="44" fillId="0" borderId="0"/>
    <xf numFmtId="181" fontId="55" fillId="81" borderId="9">
      <alignment vertical="center"/>
    </xf>
    <xf numFmtId="180" fontId="56" fillId="80" borderId="9">
      <alignment vertical="center"/>
    </xf>
    <xf numFmtId="180" fontId="56" fillId="80" borderId="9">
      <alignment vertical="center"/>
    </xf>
    <xf numFmtId="180" fontId="56" fillId="80"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6" fillId="80"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5" fillId="81" borderId="9">
      <alignment vertical="center"/>
    </xf>
    <xf numFmtId="180" fontId="55" fillId="81" borderId="9">
      <alignment vertical="center"/>
    </xf>
    <xf numFmtId="180" fontId="55" fillId="81" borderId="9">
      <alignment vertical="center"/>
    </xf>
    <xf numFmtId="0" fontId="44" fillId="0" borderId="0"/>
    <xf numFmtId="180" fontId="55" fillId="81" borderId="9">
      <alignment vertical="center"/>
    </xf>
    <xf numFmtId="180" fontId="55" fillId="81" borderId="9">
      <alignment vertical="center"/>
    </xf>
    <xf numFmtId="180" fontId="55" fillId="81"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3" fontId="56" fillId="80"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0" fontId="56" fillId="80"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6" fillId="80" borderId="9">
      <alignment vertical="center"/>
    </xf>
    <xf numFmtId="183" fontId="56" fillId="80" borderId="9">
      <alignment vertical="center"/>
    </xf>
    <xf numFmtId="0" fontId="44" fillId="0" borderId="0"/>
    <xf numFmtId="183" fontId="55" fillId="81" borderId="9">
      <alignment vertical="center"/>
    </xf>
    <xf numFmtId="180" fontId="56" fillId="80" borderId="9">
      <alignment vertical="center"/>
    </xf>
    <xf numFmtId="180" fontId="55" fillId="81" borderId="9">
      <alignment vertical="center"/>
    </xf>
    <xf numFmtId="180" fontId="55" fillId="81" borderId="9">
      <alignment vertical="center"/>
    </xf>
    <xf numFmtId="179" fontId="56" fillId="80" borderId="9">
      <alignment vertical="center"/>
    </xf>
    <xf numFmtId="179" fontId="56" fillId="80" borderId="9">
      <alignment vertical="center"/>
    </xf>
    <xf numFmtId="179" fontId="56" fillId="80" borderId="9">
      <alignment vertical="center"/>
    </xf>
    <xf numFmtId="179" fontId="56" fillId="80"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79" fontId="56" fillId="80"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79" fontId="56" fillId="80" borderId="9">
      <alignment vertical="center"/>
    </xf>
    <xf numFmtId="179" fontId="56" fillId="80"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79" fontId="55" fillId="81" borderId="9">
      <alignment vertical="center"/>
    </xf>
    <xf numFmtId="179" fontId="55" fillId="81" borderId="9">
      <alignment vertical="center"/>
    </xf>
    <xf numFmtId="179" fontId="55" fillId="81" borderId="9">
      <alignment vertical="center"/>
    </xf>
    <xf numFmtId="179" fontId="55" fillId="81" borderId="9">
      <alignment vertical="center"/>
    </xf>
    <xf numFmtId="0" fontId="44" fillId="0" borderId="0"/>
    <xf numFmtId="179" fontId="55" fillId="81" borderId="9">
      <alignment vertical="center"/>
    </xf>
    <xf numFmtId="179" fontId="55" fillId="81" borderId="9">
      <alignment vertical="center"/>
    </xf>
    <xf numFmtId="179" fontId="55" fillId="81" borderId="9">
      <alignment vertical="center"/>
    </xf>
    <xf numFmtId="179" fontId="56" fillId="80"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80" fontId="56" fillId="80" borderId="9">
      <alignment vertical="center"/>
    </xf>
    <xf numFmtId="180" fontId="56" fillId="80"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6" fillId="80"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79" fontId="56" fillId="80" borderId="9">
      <alignment vertical="center"/>
    </xf>
    <xf numFmtId="179" fontId="56" fillId="80"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79" fontId="55" fillId="81" borderId="9">
      <alignment vertical="center"/>
    </xf>
    <xf numFmtId="179" fontId="56" fillId="80" borderId="9">
      <alignment vertical="center"/>
    </xf>
    <xf numFmtId="179" fontId="56" fillId="80" borderId="9">
      <alignment vertical="center"/>
    </xf>
    <xf numFmtId="0" fontId="44" fillId="0" borderId="0"/>
    <xf numFmtId="179" fontId="55" fillId="81" borderId="9">
      <alignment vertical="center"/>
    </xf>
    <xf numFmtId="0" fontId="44" fillId="0" borderId="0"/>
    <xf numFmtId="179" fontId="55" fillId="81"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6" fillId="80" borderId="9">
      <alignment vertical="center"/>
    </xf>
    <xf numFmtId="180" fontId="56" fillId="80" borderId="9">
      <alignment vertical="center"/>
    </xf>
    <xf numFmtId="0" fontId="44" fillId="0" borderId="0"/>
    <xf numFmtId="180" fontId="56" fillId="80" borderId="9">
      <alignment vertical="center"/>
    </xf>
    <xf numFmtId="180" fontId="56" fillId="80" borderId="9">
      <alignment vertical="center"/>
    </xf>
    <xf numFmtId="0" fontId="44" fillId="0" borderId="0"/>
    <xf numFmtId="180" fontId="55" fillId="81" borderId="9">
      <alignment vertical="center"/>
    </xf>
    <xf numFmtId="183" fontId="56" fillId="80"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6" fillId="80" borderId="9">
      <alignment vertical="center"/>
    </xf>
    <xf numFmtId="183" fontId="56" fillId="80"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83" fontId="55" fillId="81" borderId="9">
      <alignment vertical="center"/>
    </xf>
    <xf numFmtId="183" fontId="56" fillId="80" borderId="9">
      <alignment vertical="center"/>
    </xf>
    <xf numFmtId="183" fontId="56" fillId="80" borderId="9">
      <alignment vertical="center"/>
    </xf>
    <xf numFmtId="0" fontId="44" fillId="0" borderId="0"/>
    <xf numFmtId="183" fontId="55" fillId="81" borderId="9">
      <alignment vertical="center"/>
    </xf>
    <xf numFmtId="0" fontId="44" fillId="0" borderId="0"/>
    <xf numFmtId="183"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9" fontId="55" fillId="81" borderId="9">
      <alignment vertical="center"/>
    </xf>
    <xf numFmtId="184" fontId="56" fillId="80" borderId="9">
      <alignment vertical="center"/>
    </xf>
    <xf numFmtId="0" fontId="44" fillId="0" borderId="0"/>
    <xf numFmtId="0" fontId="56" fillId="80" borderId="9">
      <alignment vertical="center"/>
    </xf>
    <xf numFmtId="0" fontId="56" fillId="80" borderId="9">
      <alignment vertical="center"/>
    </xf>
    <xf numFmtId="0" fontId="56" fillId="80"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6" fillId="80"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0" fontId="56" fillId="80" borderId="9">
      <alignment vertical="center"/>
    </xf>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44" fillId="0" borderId="0"/>
    <xf numFmtId="0" fontId="55" fillId="81" borderId="9">
      <alignment vertical="center"/>
    </xf>
    <xf numFmtId="0" fontId="56" fillId="80" borderId="9">
      <alignment vertical="center"/>
    </xf>
    <xf numFmtId="0" fontId="56" fillId="80" borderId="9">
      <alignment vertical="center"/>
    </xf>
    <xf numFmtId="0" fontId="44" fillId="0" borderId="0"/>
    <xf numFmtId="0" fontId="55" fillId="81" borderId="9">
      <alignment vertical="center"/>
    </xf>
    <xf numFmtId="0" fontId="44" fillId="0" borderId="0"/>
    <xf numFmtId="0" fontId="55" fillId="81" borderId="9">
      <alignment vertical="center"/>
    </xf>
    <xf numFmtId="178" fontId="56" fillId="80" borderId="9">
      <alignment vertical="center"/>
    </xf>
    <xf numFmtId="180" fontId="56" fillId="80" borderId="9">
      <alignment vertical="center"/>
    </xf>
    <xf numFmtId="180" fontId="55" fillId="81" borderId="9">
      <alignment vertical="center"/>
    </xf>
    <xf numFmtId="180" fontId="55" fillId="81" borderId="9">
      <alignment vertical="center"/>
    </xf>
    <xf numFmtId="178" fontId="56" fillId="80" borderId="9">
      <alignment vertical="center"/>
    </xf>
    <xf numFmtId="178" fontId="56" fillId="80"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5" fillId="81" borderId="9">
      <alignment vertical="center"/>
    </xf>
    <xf numFmtId="178" fontId="55" fillId="81" borderId="9">
      <alignment vertical="center"/>
    </xf>
    <xf numFmtId="178" fontId="55" fillId="81" borderId="9">
      <alignment vertical="center"/>
    </xf>
    <xf numFmtId="178" fontId="55" fillId="81" borderId="9">
      <alignment vertical="center"/>
    </xf>
    <xf numFmtId="0" fontId="44" fillId="0" borderId="0"/>
    <xf numFmtId="178" fontId="55" fillId="81" borderId="9">
      <alignment vertical="center"/>
    </xf>
    <xf numFmtId="178" fontId="55" fillId="81" borderId="9">
      <alignment vertical="center"/>
    </xf>
    <xf numFmtId="0" fontId="44" fillId="0" borderId="0"/>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80" fontId="56" fillId="80" borderId="9">
      <alignment vertical="center"/>
    </xf>
    <xf numFmtId="180" fontId="56" fillId="80"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0" fontId="44" fillId="0" borderId="0"/>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0" fontId="44" fillId="0" borderId="0"/>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80" fontId="56" fillId="80"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0" fontId="44" fillId="0" borderId="0"/>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180"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80" fontId="56" fillId="80" borderId="9">
      <alignment vertical="center"/>
    </xf>
    <xf numFmtId="180" fontId="55" fillId="81" borderId="9">
      <alignment vertical="center"/>
    </xf>
    <xf numFmtId="180" fontId="56" fillId="80" borderId="9">
      <alignment vertical="center"/>
    </xf>
    <xf numFmtId="180" fontId="56" fillId="80" borderId="9">
      <alignment vertical="center"/>
    </xf>
    <xf numFmtId="0" fontId="44" fillId="0" borderId="0"/>
    <xf numFmtId="180" fontId="55" fillId="81" borderId="9">
      <alignment vertical="center"/>
    </xf>
    <xf numFmtId="0" fontId="44" fillId="0" borderId="0"/>
    <xf numFmtId="0" fontId="44" fillId="0" borderId="0"/>
    <xf numFmtId="180" fontId="55" fillId="81" borderId="9">
      <alignment vertical="center"/>
    </xf>
    <xf numFmtId="180" fontId="56" fillId="80" borderId="9">
      <alignment vertical="center"/>
    </xf>
    <xf numFmtId="180" fontId="56" fillId="80" borderId="9">
      <alignment vertical="center"/>
    </xf>
    <xf numFmtId="0" fontId="44" fillId="0" borderId="0"/>
    <xf numFmtId="180" fontId="56" fillId="80" borderId="9">
      <alignment vertical="center"/>
    </xf>
    <xf numFmtId="180" fontId="56" fillId="80" borderId="9">
      <alignment vertical="center"/>
    </xf>
    <xf numFmtId="0" fontId="44" fillId="0" borderId="0"/>
    <xf numFmtId="180" fontId="56" fillId="80" borderId="9">
      <alignment vertical="center"/>
    </xf>
    <xf numFmtId="180" fontId="56" fillId="80" borderId="9">
      <alignment vertical="center"/>
    </xf>
    <xf numFmtId="0" fontId="44" fillId="0" borderId="0"/>
    <xf numFmtId="180" fontId="55" fillId="81" borderId="9">
      <alignment vertical="center"/>
    </xf>
    <xf numFmtId="178" fontId="56" fillId="80"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78" fontId="56" fillId="80" borderId="9">
      <alignment vertical="center"/>
    </xf>
    <xf numFmtId="178" fontId="56" fillId="80" borderId="9">
      <alignment vertical="center"/>
    </xf>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0" fontId="44" fillId="0" borderId="0"/>
    <xf numFmtId="178" fontId="55" fillId="81" borderId="9">
      <alignment vertical="center"/>
    </xf>
    <xf numFmtId="178" fontId="56" fillId="80" borderId="9">
      <alignment vertical="center"/>
    </xf>
    <xf numFmtId="178" fontId="56" fillId="80" borderId="9">
      <alignment vertical="center"/>
    </xf>
    <xf numFmtId="0" fontId="44" fillId="0" borderId="0"/>
    <xf numFmtId="178" fontId="55" fillId="81" borderId="9">
      <alignment vertical="center"/>
    </xf>
    <xf numFmtId="0" fontId="44" fillId="0" borderId="0"/>
    <xf numFmtId="178" fontId="55" fillId="81" borderId="9">
      <alignment vertical="center"/>
    </xf>
    <xf numFmtId="184" fontId="55" fillId="81" borderId="9">
      <alignment vertical="center"/>
    </xf>
    <xf numFmtId="178" fontId="55" fillId="82"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0"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81" fontId="56" fillId="83" borderId="9">
      <alignment horizontal="right" vertical="center"/>
      <protection locked="0"/>
    </xf>
    <xf numFmtId="181" fontId="55" fillId="82" borderId="9">
      <alignment horizontal="right" vertical="center"/>
      <protection locked="0"/>
    </xf>
    <xf numFmtId="181"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0" fontId="44" fillId="0" borderId="0"/>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180" fontId="55" fillId="82" borderId="9">
      <alignment horizontal="right" vertical="center"/>
      <protection locked="0"/>
    </xf>
    <xf numFmtId="180" fontId="56" fillId="83" borderId="9">
      <alignment horizontal="right" vertical="center"/>
      <protection locked="0"/>
    </xf>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0" fontId="44" fillId="0" borderId="0"/>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0" fontId="44" fillId="0" borderId="0"/>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180" fontId="55" fillId="82" borderId="9">
      <alignment horizontal="right" vertical="center"/>
      <protection locked="0"/>
    </xf>
    <xf numFmtId="180" fontId="55" fillId="82" borderId="9">
      <alignment horizontal="right" vertical="center"/>
      <protection locked="0"/>
    </xf>
    <xf numFmtId="180" fontId="55" fillId="82"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180" fontId="56" fillId="83" borderId="9">
      <alignment horizontal="right" vertical="center"/>
      <protection locked="0"/>
    </xf>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0" fontId="44" fillId="0" borderId="0"/>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180"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181"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0" fontId="44" fillId="0" borderId="0"/>
    <xf numFmtId="181" fontId="55" fillId="82" borderId="9">
      <alignment horizontal="right" vertical="center"/>
      <protection locked="0"/>
    </xf>
    <xf numFmtId="0" fontId="44" fillId="0" borderId="0"/>
    <xf numFmtId="0" fontId="44" fillId="0" borderId="0"/>
    <xf numFmtId="181"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0" fontId="44" fillId="0" borderId="0"/>
    <xf numFmtId="181" fontId="55" fillId="82" borderId="9">
      <alignment horizontal="right" vertical="center"/>
      <protection locked="0"/>
    </xf>
    <xf numFmtId="0" fontId="44" fillId="0" borderId="0"/>
    <xf numFmtId="181" fontId="55" fillId="82" borderId="9">
      <alignment horizontal="right" vertical="center"/>
      <protection locked="0"/>
    </xf>
    <xf numFmtId="181" fontId="56" fillId="83" borderId="9">
      <alignment horizontal="right" vertical="center"/>
      <protection locked="0"/>
    </xf>
    <xf numFmtId="181"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0" fontId="44" fillId="0" borderId="0"/>
    <xf numFmtId="181" fontId="55" fillId="82" borderId="9">
      <alignment horizontal="right" vertical="center"/>
      <protection locked="0"/>
    </xf>
    <xf numFmtId="0" fontId="44" fillId="0" borderId="0"/>
    <xf numFmtId="0" fontId="44" fillId="0" borderId="0"/>
    <xf numFmtId="181"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0" fontId="44" fillId="0" borderId="0"/>
    <xf numFmtId="181" fontId="55" fillId="82" borderId="9">
      <alignment horizontal="right" vertical="center"/>
      <protection locked="0"/>
    </xf>
    <xf numFmtId="0" fontId="44" fillId="0" borderId="0"/>
    <xf numFmtId="181"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181"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0" fontId="44" fillId="0" borderId="0"/>
    <xf numFmtId="181" fontId="55" fillId="82" borderId="9">
      <alignment horizontal="right" vertical="center"/>
      <protection locked="0"/>
    </xf>
    <xf numFmtId="0" fontId="44" fillId="0" borderId="0"/>
    <xf numFmtId="0" fontId="44" fillId="0" borderId="0"/>
    <xf numFmtId="181"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0" fontId="44" fillId="0" borderId="0"/>
    <xf numFmtId="181" fontId="55" fillId="82" borderId="9">
      <alignment horizontal="right" vertical="center"/>
      <protection locked="0"/>
    </xf>
    <xf numFmtId="0" fontId="44" fillId="0" borderId="0"/>
    <xf numFmtId="181"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0" fontId="44" fillId="0" borderId="0"/>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44" fillId="0" borderId="0"/>
    <xf numFmtId="180" fontId="55" fillId="82" borderId="9">
      <alignment horizontal="right" vertical="center"/>
      <protection locked="0"/>
    </xf>
    <xf numFmtId="181" fontId="56" fillId="83" borderId="9">
      <alignment horizontal="right" vertical="center"/>
      <protection locked="0"/>
    </xf>
    <xf numFmtId="181"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0" fontId="44" fillId="0" borderId="0"/>
    <xf numFmtId="181" fontId="55" fillId="82" borderId="9">
      <alignment horizontal="right" vertical="center"/>
      <protection locked="0"/>
    </xf>
    <xf numFmtId="0" fontId="44" fillId="0" borderId="0"/>
    <xf numFmtId="0" fontId="44" fillId="0" borderId="0"/>
    <xf numFmtId="181" fontId="55" fillId="82" borderId="9">
      <alignment horizontal="right" vertical="center"/>
      <protection locked="0"/>
    </xf>
    <xf numFmtId="181" fontId="56" fillId="83" borderId="9">
      <alignment horizontal="right" vertical="center"/>
      <protection locked="0"/>
    </xf>
    <xf numFmtId="181" fontId="56" fillId="83" borderId="9">
      <alignment horizontal="right" vertical="center"/>
      <protection locked="0"/>
    </xf>
    <xf numFmtId="0" fontId="44" fillId="0" borderId="0"/>
    <xf numFmtId="181" fontId="56" fillId="83" borderId="9">
      <alignment horizontal="right" vertical="center"/>
      <protection locked="0"/>
    </xf>
    <xf numFmtId="181" fontId="56" fillId="83" borderId="9">
      <alignment horizontal="right" vertical="center"/>
      <protection locked="0"/>
    </xf>
    <xf numFmtId="0" fontId="44" fillId="0" borderId="0"/>
    <xf numFmtId="181" fontId="56" fillId="83" borderId="9">
      <alignment horizontal="right" vertical="center"/>
      <protection locked="0"/>
    </xf>
    <xf numFmtId="181" fontId="56" fillId="83" borderId="9">
      <alignment horizontal="right" vertical="center"/>
      <protection locked="0"/>
    </xf>
    <xf numFmtId="0" fontId="44" fillId="0" borderId="0"/>
    <xf numFmtId="181" fontId="55" fillId="82" borderId="9">
      <alignment horizontal="right" vertical="center"/>
      <protection locked="0"/>
    </xf>
    <xf numFmtId="180" fontId="56" fillId="83" borderId="9">
      <alignment horizontal="right" vertical="center"/>
      <protection locked="0"/>
    </xf>
    <xf numFmtId="180" fontId="55" fillId="82" borderId="9">
      <alignment horizontal="right" vertical="center"/>
      <protection locked="0"/>
    </xf>
    <xf numFmtId="180"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179"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0" fontId="44" fillId="0" borderId="0"/>
    <xf numFmtId="0" fontId="44" fillId="0" borderId="0"/>
    <xf numFmtId="179"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0" fontId="44" fillId="0" borderId="0"/>
    <xf numFmtId="179" fontId="55" fillId="82" borderId="9">
      <alignment horizontal="right" vertical="center"/>
      <protection locked="0"/>
    </xf>
    <xf numFmtId="179" fontId="56" fillId="83" borderId="9">
      <alignment horizontal="right" vertical="center"/>
      <protection locked="0"/>
    </xf>
    <xf numFmtId="179"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0" fontId="44" fillId="0" borderId="0"/>
    <xf numFmtId="0" fontId="44" fillId="0" borderId="0"/>
    <xf numFmtId="179"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0" fontId="44" fillId="0" borderId="0"/>
    <xf numFmtId="179"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179"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0" fontId="44" fillId="0" borderId="0"/>
    <xf numFmtId="0" fontId="44" fillId="0" borderId="0"/>
    <xf numFmtId="179"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0" fontId="44" fillId="0" borderId="0"/>
    <xf numFmtId="179" fontId="55" fillId="82" borderId="9">
      <alignment horizontal="right" vertical="center"/>
      <protection locked="0"/>
    </xf>
    <xf numFmtId="179" fontId="55" fillId="82" borderId="9">
      <alignment horizontal="right" vertical="center"/>
      <protection locked="0"/>
    </xf>
    <xf numFmtId="179" fontId="55" fillId="82" borderId="9">
      <alignment horizontal="right" vertical="center"/>
      <protection locked="0"/>
    </xf>
    <xf numFmtId="179" fontId="55" fillId="82" borderId="9">
      <alignment horizontal="right" vertical="center"/>
      <protection locked="0"/>
    </xf>
    <xf numFmtId="179" fontId="55" fillId="82" borderId="9">
      <alignment horizontal="right" vertical="center"/>
      <protection locked="0"/>
    </xf>
    <xf numFmtId="0" fontId="44" fillId="0" borderId="0"/>
    <xf numFmtId="179" fontId="55" fillId="82" borderId="9">
      <alignment horizontal="right" vertical="center"/>
      <protection locked="0"/>
    </xf>
    <xf numFmtId="179" fontId="55" fillId="82" borderId="9">
      <alignment horizontal="right" vertical="center"/>
      <protection locked="0"/>
    </xf>
    <xf numFmtId="0" fontId="44" fillId="0" borderId="0"/>
    <xf numFmtId="179" fontId="56" fillId="83" borderId="9">
      <alignment horizontal="right" vertical="center"/>
      <protection locked="0"/>
    </xf>
    <xf numFmtId="179"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0" fontId="44" fillId="0" borderId="0"/>
    <xf numFmtId="0" fontId="44" fillId="0" borderId="0"/>
    <xf numFmtId="179"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0" fontId="44" fillId="0" borderId="0"/>
    <xf numFmtId="179"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0" fontId="44" fillId="0" borderId="0"/>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180" fontId="55" fillId="82" borderId="9">
      <alignment horizontal="right" vertical="center"/>
      <protection locked="0"/>
    </xf>
    <xf numFmtId="180" fontId="56" fillId="83" borderId="9">
      <alignment horizontal="right" vertical="center"/>
      <protection locked="0"/>
    </xf>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0" fontId="44" fillId="0" borderId="0"/>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0" fontId="44" fillId="0" borderId="0"/>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180"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37" fillId="0" borderId="0"/>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179" fontId="55" fillId="82" borderId="9">
      <alignment horizontal="right" vertical="center"/>
      <protection locked="0"/>
    </xf>
    <xf numFmtId="0" fontId="44" fillId="0" borderId="0"/>
    <xf numFmtId="0" fontId="44" fillId="0" borderId="0"/>
    <xf numFmtId="0" fontId="37" fillId="0" borderId="0"/>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179" fontId="55" fillId="82" borderId="9">
      <alignment horizontal="right" vertical="center"/>
      <protection locked="0"/>
    </xf>
    <xf numFmtId="0" fontId="44" fillId="0" borderId="0"/>
    <xf numFmtId="179" fontId="55" fillId="82" borderId="9">
      <alignment horizontal="right" vertical="center"/>
      <protection locked="0"/>
    </xf>
    <xf numFmtId="180" fontId="56" fillId="83" borderId="9">
      <alignment horizontal="right" vertical="center"/>
      <protection locked="0"/>
    </xf>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0" fontId="44" fillId="0" borderId="0"/>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37" fillId="0" borderId="0"/>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55" fillId="82" borderId="9">
      <alignment horizontal="right" vertical="center"/>
      <protection locked="0"/>
    </xf>
    <xf numFmtId="0" fontId="44" fillId="0" borderId="0"/>
    <xf numFmtId="0" fontId="44" fillId="0" borderId="0"/>
    <xf numFmtId="0" fontId="37" fillId="0" borderId="0"/>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37" fillId="0" borderId="0"/>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55" fillId="82" borderId="9">
      <alignment horizontal="right" vertical="center"/>
      <protection locked="0"/>
    </xf>
    <xf numFmtId="0" fontId="44" fillId="0" borderId="0"/>
    <xf numFmtId="0" fontId="44" fillId="0" borderId="0"/>
    <xf numFmtId="0" fontId="37" fillId="0" borderId="0"/>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55" fillId="82" borderId="9">
      <alignment horizontal="right" vertical="center"/>
      <protection locked="0"/>
    </xf>
    <xf numFmtId="0" fontId="44" fillId="0" borderId="0"/>
    <xf numFmtId="0" fontId="55" fillId="82" borderId="9">
      <alignment horizontal="right" vertical="center"/>
      <protection locked="0"/>
    </xf>
    <xf numFmtId="0" fontId="56" fillId="83" borderId="9">
      <alignment horizontal="right" vertical="center"/>
      <protection locked="0"/>
    </xf>
    <xf numFmtId="0" fontId="56" fillId="83" borderId="9">
      <alignment horizontal="right" vertical="center"/>
      <protection locked="0"/>
    </xf>
    <xf numFmtId="0" fontId="37" fillId="0" borderId="0"/>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55" fillId="82" borderId="9">
      <alignment horizontal="right" vertical="center"/>
      <protection locked="0"/>
    </xf>
    <xf numFmtId="0" fontId="44" fillId="0" borderId="0"/>
    <xf numFmtId="0" fontId="44" fillId="0" borderId="0"/>
    <xf numFmtId="0" fontId="37" fillId="0" borderId="0"/>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55" fillId="82" borderId="9">
      <alignment horizontal="right" vertical="center"/>
      <protection locked="0"/>
    </xf>
    <xf numFmtId="0" fontId="44" fillId="0" borderId="0"/>
    <xf numFmtId="0" fontId="55" fillId="82" borderId="9">
      <alignment horizontal="right" vertical="center"/>
      <protection locked="0"/>
    </xf>
    <xf numFmtId="179" fontId="56" fillId="83" borderId="9">
      <alignment horizontal="right" vertical="center"/>
      <protection locked="0"/>
    </xf>
    <xf numFmtId="179" fontId="56" fillId="83" borderId="9">
      <alignment horizontal="right" vertical="center"/>
      <protection locked="0"/>
    </xf>
    <xf numFmtId="0" fontId="37" fillId="0" borderId="0"/>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179" fontId="55" fillId="82" borderId="9">
      <alignment horizontal="right" vertical="center"/>
      <protection locked="0"/>
    </xf>
    <xf numFmtId="0" fontId="44" fillId="0" borderId="0"/>
    <xf numFmtId="0" fontId="44" fillId="0" borderId="0"/>
    <xf numFmtId="0" fontId="37" fillId="0" borderId="0"/>
    <xf numFmtId="179" fontId="56" fillId="83" borderId="9">
      <alignment horizontal="right" vertical="center"/>
      <protection locked="0"/>
    </xf>
    <xf numFmtId="179" fontId="56" fillId="83" borderId="9">
      <alignment horizontal="right" vertical="center"/>
      <protection locked="0"/>
    </xf>
    <xf numFmtId="0" fontId="44" fillId="0" borderId="0"/>
    <xf numFmtId="179" fontId="55" fillId="82" borderId="9">
      <alignment horizontal="right" vertical="center"/>
      <protection locked="0"/>
    </xf>
    <xf numFmtId="179" fontId="55" fillId="82" borderId="9">
      <alignment horizontal="right" vertical="center"/>
      <protection locked="0"/>
    </xf>
    <xf numFmtId="0" fontId="44" fillId="0" borderId="0"/>
    <xf numFmtId="179" fontId="55" fillId="82" borderId="9">
      <alignment horizontal="right" vertical="center"/>
      <protection locked="0"/>
    </xf>
    <xf numFmtId="0" fontId="56" fillId="83" borderId="9">
      <alignment horizontal="right" vertical="center"/>
      <protection locked="0"/>
    </xf>
    <xf numFmtId="0" fontId="37" fillId="0" borderId="0"/>
    <xf numFmtId="0" fontId="56" fillId="83" borderId="9">
      <alignment horizontal="right" vertical="center"/>
      <protection locked="0"/>
    </xf>
    <xf numFmtId="0" fontId="56" fillId="83" borderId="9">
      <alignment horizontal="right" vertical="center"/>
      <protection locked="0"/>
    </xf>
    <xf numFmtId="0" fontId="44" fillId="0" borderId="0"/>
    <xf numFmtId="0" fontId="55" fillId="82" borderId="9">
      <alignment horizontal="right" vertical="center"/>
      <protection locked="0"/>
    </xf>
    <xf numFmtId="0"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9"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80" fontId="56" fillId="83" borderId="9">
      <alignment horizontal="right" vertical="center"/>
      <protection locked="0"/>
    </xf>
    <xf numFmtId="180" fontId="55" fillId="82" borderId="9">
      <alignment horizontal="right" vertical="center"/>
      <protection locked="0"/>
    </xf>
    <xf numFmtId="180"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0" fontId="44" fillId="0" borderId="0"/>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180" fontId="55" fillId="82" borderId="9">
      <alignment horizontal="right" vertical="center"/>
      <protection locked="0"/>
    </xf>
    <xf numFmtId="180" fontId="56" fillId="83" borderId="9">
      <alignment horizontal="right" vertical="center"/>
      <protection locked="0"/>
    </xf>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0" fontId="44" fillId="0" borderId="0"/>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180" fontId="55" fillId="82" borderId="9">
      <alignment horizontal="right" vertical="center"/>
      <protection locked="0"/>
    </xf>
    <xf numFmtId="180" fontId="56" fillId="83" borderId="9">
      <alignment horizontal="right" vertical="center"/>
      <protection locked="0"/>
    </xf>
    <xf numFmtId="180" fontId="56" fillId="83" borderId="9">
      <alignment horizontal="right" vertical="center"/>
      <protection locked="0"/>
    </xf>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0" fontId="44" fillId="0" borderId="0"/>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180"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80" fontId="56" fillId="83" borderId="9">
      <alignment horizontal="right" vertical="center"/>
      <protection locked="0"/>
    </xf>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80" fontId="55" fillId="82" borderId="9">
      <alignment horizontal="right" vertical="center"/>
      <protection locked="0"/>
    </xf>
    <xf numFmtId="0" fontId="44" fillId="0" borderId="0"/>
    <xf numFmtId="0" fontId="44" fillId="0" borderId="0"/>
    <xf numFmtId="0" fontId="37"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6" fillId="83" borderId="9">
      <alignment horizontal="right" vertical="center"/>
      <protection locked="0"/>
    </xf>
    <xf numFmtId="180" fontId="56" fillId="83" borderId="9">
      <alignment horizontal="right" vertical="center"/>
      <protection locked="0"/>
    </xf>
    <xf numFmtId="0" fontId="44" fillId="0" borderId="0"/>
    <xf numFmtId="180"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6" fillId="83" borderId="9">
      <alignment horizontal="right" vertical="center"/>
      <protection locked="0"/>
    </xf>
    <xf numFmtId="0" fontId="37" fillId="0" borderId="0"/>
    <xf numFmtId="178" fontId="56" fillId="83" borderId="9">
      <alignment horizontal="right" vertical="center"/>
      <protection locked="0"/>
    </xf>
    <xf numFmtId="178" fontId="56" fillId="83"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0" fontId="44" fillId="0" borderId="0"/>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0" fontId="44" fillId="0" borderId="0"/>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78" fontId="55" fillId="82" borderId="9">
      <alignment horizontal="right" vertical="center"/>
      <protection locked="0"/>
    </xf>
    <xf numFmtId="182" fontId="55" fillId="0" borderId="0">
      <protection locked="0"/>
    </xf>
    <xf numFmtId="0" fontId="99" fillId="5" borderId="5" applyNumberFormat="0" applyAlignment="0" applyProtection="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95" fillId="84" borderId="23" applyNumberFormat="0" applyProtection="0">
      <alignment vertical="center"/>
    </xf>
    <xf numFmtId="4" fontId="95" fillId="84" borderId="23" applyNumberFormat="0" applyProtection="0">
      <alignment vertical="center"/>
    </xf>
    <xf numFmtId="0" fontId="44" fillId="0" borderId="0"/>
    <xf numFmtId="0" fontId="44" fillId="0" borderId="0"/>
    <xf numFmtId="4" fontId="95"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100" fillId="84" borderId="23" applyNumberFormat="0" applyProtection="0">
      <alignment vertical="center"/>
    </xf>
    <xf numFmtId="4" fontId="100" fillId="84" borderId="23" applyNumberFormat="0" applyProtection="0">
      <alignment vertical="center"/>
    </xf>
    <xf numFmtId="0" fontId="44" fillId="0" borderId="0"/>
    <xf numFmtId="0" fontId="44" fillId="0" borderId="0"/>
    <xf numFmtId="4" fontId="100" fillId="84" borderId="23" applyNumberFormat="0" applyProtection="0">
      <alignment vertical="center"/>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4" fontId="95" fillId="84" borderId="23" applyNumberFormat="0" applyProtection="0">
      <alignment horizontal="left" vertical="center" indent="1"/>
    </xf>
    <xf numFmtId="4" fontId="95" fillId="84" borderId="23" applyNumberFormat="0" applyProtection="0">
      <alignment horizontal="left" vertical="center" indent="1"/>
    </xf>
    <xf numFmtId="0" fontId="44" fillId="0" borderId="0"/>
    <xf numFmtId="0" fontId="44" fillId="0" borderId="0"/>
    <xf numFmtId="4" fontId="95" fillId="84" borderId="23" applyNumberFormat="0" applyProtection="0">
      <alignment horizontal="left" vertical="center"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0" fontId="95" fillId="84" borderId="23" applyNumberFormat="0" applyProtection="0">
      <alignment horizontal="left" vertical="top" indent="1"/>
    </xf>
    <xf numFmtId="0" fontId="95" fillId="84" borderId="23" applyNumberFormat="0" applyProtection="0">
      <alignment horizontal="left" vertical="top" indent="1"/>
    </xf>
    <xf numFmtId="0" fontId="44" fillId="0" borderId="0"/>
    <xf numFmtId="0" fontId="44" fillId="0" borderId="0"/>
    <xf numFmtId="0" fontId="95" fillId="84" borderId="23" applyNumberFormat="0" applyProtection="0">
      <alignment horizontal="left" vertical="top" indent="1"/>
    </xf>
    <xf numFmtId="4" fontId="95" fillId="34" borderId="0" applyNumberFormat="0" applyProtection="0">
      <alignment horizontal="left" vertical="center" indent="1"/>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9" borderId="23" applyNumberFormat="0" applyProtection="0">
      <alignment horizontal="right" vertical="center"/>
    </xf>
    <xf numFmtId="4" fontId="41" fillId="39" borderId="23" applyNumberFormat="0" applyProtection="0">
      <alignment horizontal="right" vertical="center"/>
    </xf>
    <xf numFmtId="0" fontId="44" fillId="0" borderId="0"/>
    <xf numFmtId="0" fontId="44" fillId="0" borderId="0"/>
    <xf numFmtId="4" fontId="41" fillId="39"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35" borderId="23" applyNumberFormat="0" applyProtection="0">
      <alignment horizontal="right" vertical="center"/>
    </xf>
    <xf numFmtId="4" fontId="41" fillId="35" borderId="23" applyNumberFormat="0" applyProtection="0">
      <alignment horizontal="right" vertical="center"/>
    </xf>
    <xf numFmtId="0" fontId="44" fillId="0" borderId="0"/>
    <xf numFmtId="0" fontId="44" fillId="0" borderId="0"/>
    <xf numFmtId="4" fontId="41" fillId="3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5" borderId="23" applyNumberFormat="0" applyProtection="0">
      <alignment horizontal="right" vertical="center"/>
    </xf>
    <xf numFmtId="4" fontId="41" fillId="85" borderId="23" applyNumberFormat="0" applyProtection="0">
      <alignment horizontal="right" vertical="center"/>
    </xf>
    <xf numFmtId="0" fontId="44" fillId="0" borderId="0"/>
    <xf numFmtId="0" fontId="44" fillId="0" borderId="0"/>
    <xf numFmtId="4" fontId="41" fillId="85"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6" borderId="23" applyNumberFormat="0" applyProtection="0">
      <alignment horizontal="right" vertical="center"/>
    </xf>
    <xf numFmtId="4" fontId="41" fillId="86" borderId="23" applyNumberFormat="0" applyProtection="0">
      <alignment horizontal="right" vertical="center"/>
    </xf>
    <xf numFmtId="0" fontId="44" fillId="0" borderId="0"/>
    <xf numFmtId="0" fontId="44" fillId="0" borderId="0"/>
    <xf numFmtId="4" fontId="41" fillId="86"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7" borderId="23" applyNumberFormat="0" applyProtection="0">
      <alignment horizontal="right" vertical="center"/>
    </xf>
    <xf numFmtId="4" fontId="41" fillId="87" borderId="23" applyNumberFormat="0" applyProtection="0">
      <alignment horizontal="right" vertical="center"/>
    </xf>
    <xf numFmtId="0" fontId="44" fillId="0" borderId="0"/>
    <xf numFmtId="0" fontId="44" fillId="0" borderId="0"/>
    <xf numFmtId="4" fontId="41" fillId="87"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88" borderId="23" applyNumberFormat="0" applyProtection="0">
      <alignment horizontal="right" vertical="center"/>
    </xf>
    <xf numFmtId="4" fontId="41" fillId="88" borderId="23" applyNumberFormat="0" applyProtection="0">
      <alignment horizontal="right" vertical="center"/>
    </xf>
    <xf numFmtId="0" fontId="44" fillId="0" borderId="0"/>
    <xf numFmtId="0" fontId="44" fillId="0" borderId="0"/>
    <xf numFmtId="4" fontId="41" fillId="88"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41" borderId="23" applyNumberFormat="0" applyProtection="0">
      <alignment horizontal="right" vertical="center"/>
    </xf>
    <xf numFmtId="4" fontId="41" fillId="41" borderId="23" applyNumberFormat="0" applyProtection="0">
      <alignment horizontal="right" vertical="center"/>
    </xf>
    <xf numFmtId="0" fontId="44" fillId="0" borderId="0"/>
    <xf numFmtId="0" fontId="44" fillId="0" borderId="0"/>
    <xf numFmtId="4" fontId="41" fillId="41"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89" borderId="23" applyNumberFormat="0" applyProtection="0">
      <alignment horizontal="right" vertical="center"/>
    </xf>
    <xf numFmtId="4" fontId="41" fillId="89" borderId="23" applyNumberFormat="0" applyProtection="0">
      <alignment horizontal="right" vertical="center"/>
    </xf>
    <xf numFmtId="0" fontId="44" fillId="0" borderId="0"/>
    <xf numFmtId="0" fontId="44" fillId="0" borderId="0"/>
    <xf numFmtId="4" fontId="41" fillId="89"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41" fillId="90" borderId="23" applyNumberFormat="0" applyProtection="0">
      <alignment horizontal="right" vertical="center"/>
    </xf>
    <xf numFmtId="4" fontId="41" fillId="90" borderId="23" applyNumberFormat="0" applyProtection="0">
      <alignment horizontal="right" vertical="center"/>
    </xf>
    <xf numFmtId="0" fontId="44" fillId="0" borderId="0"/>
    <xf numFmtId="0" fontId="44" fillId="0" borderId="0"/>
    <xf numFmtId="4" fontId="41" fillId="90" borderId="23" applyNumberFormat="0" applyProtection="0">
      <alignment horizontal="right" vertical="center"/>
    </xf>
    <xf numFmtId="4" fontId="95" fillId="91" borderId="24" applyNumberFormat="0" applyProtection="0">
      <alignment horizontal="left" vertical="center" indent="1"/>
    </xf>
    <xf numFmtId="4" fontId="41" fillId="92" borderId="0" applyNumberFormat="0" applyProtection="0">
      <alignment horizontal="left" vertical="center" indent="1"/>
    </xf>
    <xf numFmtId="4" fontId="101" fillId="40" borderId="0" applyNumberFormat="0" applyProtection="0">
      <alignment horizontal="left" vertical="center" indent="1"/>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34" borderId="23" applyNumberFormat="0" applyProtection="0">
      <alignment horizontal="right" vertical="center"/>
    </xf>
    <xf numFmtId="4" fontId="41" fillId="34" borderId="23" applyNumberFormat="0" applyProtection="0">
      <alignment horizontal="right" vertical="center"/>
    </xf>
    <xf numFmtId="0" fontId="44" fillId="0" borderId="0"/>
    <xf numFmtId="0" fontId="44" fillId="0" borderId="0"/>
    <xf numFmtId="4" fontId="41" fillId="34" borderId="23" applyNumberFormat="0" applyProtection="0">
      <alignment horizontal="right" vertical="center"/>
    </xf>
    <xf numFmtId="4" fontId="41" fillId="92" borderId="0" applyNumberFormat="0" applyProtection="0">
      <alignment horizontal="left" vertical="center" indent="1"/>
    </xf>
    <xf numFmtId="4" fontId="41" fillId="92" borderId="0" applyNumberFormat="0" applyProtection="0">
      <alignment horizontal="left" vertical="center" indent="1"/>
    </xf>
    <xf numFmtId="0" fontId="44" fillId="0" borderId="0"/>
    <xf numFmtId="0" fontId="44" fillId="0" borderId="0"/>
    <xf numFmtId="4" fontId="41" fillId="92" borderId="0" applyNumberFormat="0" applyProtection="0">
      <alignment horizontal="left" vertical="center" indent="1"/>
    </xf>
    <xf numFmtId="4" fontId="41" fillId="34" borderId="0" applyNumberFormat="0" applyProtection="0">
      <alignment horizontal="left" vertical="center" indent="1"/>
    </xf>
    <xf numFmtId="4" fontId="41" fillId="34" borderId="0" applyNumberFormat="0" applyProtection="0">
      <alignment horizontal="left" vertical="center" indent="1"/>
    </xf>
    <xf numFmtId="0" fontId="44" fillId="0" borderId="0"/>
    <xf numFmtId="0" fontId="44" fillId="0" borderId="0"/>
    <xf numFmtId="4" fontId="41" fillId="34" borderId="0"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44" fillId="0" borderId="0"/>
    <xf numFmtId="0" fontId="44" fillId="0" borderId="0"/>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center"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44"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40" borderId="23" applyNumberFormat="0" applyProtection="0">
      <alignment horizontal="left" vertical="top" indent="1"/>
    </xf>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40" borderId="23" applyNumberFormat="0" applyProtection="0">
      <alignment horizontal="left" vertical="top" indent="1"/>
    </xf>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40" borderId="23" applyNumberFormat="0" applyProtection="0">
      <alignment horizontal="left" vertical="top" indent="1"/>
    </xf>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40" borderId="23" applyNumberFormat="0" applyProtection="0">
      <alignment horizontal="left" vertical="top"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center"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4" borderId="23" applyNumberFormat="0" applyProtection="0">
      <alignment horizontal="left" vertical="top" indent="1"/>
    </xf>
    <xf numFmtId="0" fontId="37" fillId="34" borderId="23" applyNumberFormat="0" applyProtection="0">
      <alignment horizontal="left" vertical="top" indent="1"/>
    </xf>
    <xf numFmtId="0" fontId="37" fillId="0" borderId="0"/>
    <xf numFmtId="0" fontId="37" fillId="34" borderId="23" applyNumberFormat="0" applyProtection="0">
      <alignment horizontal="left" vertical="top"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center" indent="1"/>
    </xf>
    <xf numFmtId="0" fontId="37" fillId="0" borderId="0"/>
    <xf numFmtId="0" fontId="37" fillId="38" borderId="23" applyNumberFormat="0" applyProtection="0">
      <alignment horizontal="left" vertical="center"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38" borderId="23" applyNumberFormat="0" applyProtection="0">
      <alignment horizontal="left" vertical="top" indent="1"/>
    </xf>
    <xf numFmtId="0" fontId="37" fillId="38" borderId="23" applyNumberFormat="0" applyProtection="0">
      <alignment horizontal="left" vertical="top" indent="1"/>
    </xf>
    <xf numFmtId="0" fontId="37" fillId="0" borderId="0"/>
    <xf numFmtId="0" fontId="37" fillId="38" borderId="23" applyNumberFormat="0" applyProtection="0">
      <alignment horizontal="left" vertical="top"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center" indent="1"/>
    </xf>
    <xf numFmtId="0" fontId="37" fillId="0" borderId="0"/>
    <xf numFmtId="0" fontId="37" fillId="92" borderId="23" applyNumberFormat="0" applyProtection="0">
      <alignment horizontal="left" vertical="center"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37" fillId="92" borderId="23" applyNumberFormat="0" applyProtection="0">
      <alignment horizontal="left" vertical="top" indent="1"/>
    </xf>
    <xf numFmtId="0" fontId="37" fillId="92" borderId="23" applyNumberFormat="0" applyProtection="0">
      <alignment horizontal="left" vertical="top" indent="1"/>
    </xf>
    <xf numFmtId="0" fontId="37" fillId="0" borderId="0"/>
    <xf numFmtId="0" fontId="37" fillId="92" borderId="23" applyNumberFormat="0" applyProtection="0">
      <alignment horizontal="left" vertical="top" indent="1"/>
    </xf>
    <xf numFmtId="0" fontId="37" fillId="37" borderId="9" applyNumberFormat="0">
      <protection locked="0"/>
    </xf>
    <xf numFmtId="0" fontId="37" fillId="37" borderId="9" applyNumberFormat="0">
      <protection locked="0"/>
    </xf>
    <xf numFmtId="0" fontId="37" fillId="37" borderId="9" applyNumberFormat="0">
      <protection locked="0"/>
    </xf>
    <xf numFmtId="0" fontId="37" fillId="37" borderId="9" applyNumberFormat="0">
      <protection locked="0"/>
    </xf>
    <xf numFmtId="0" fontId="37" fillId="37" borderId="9" applyNumberFormat="0">
      <protection locked="0"/>
    </xf>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44" fillId="0" borderId="0"/>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44" fillId="0" borderId="0"/>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44" fillId="0" borderId="0"/>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44" fillId="0" borderId="0"/>
    <xf numFmtId="0" fontId="37" fillId="37" borderId="9" applyNumberFormat="0">
      <protection locked="0"/>
    </xf>
    <xf numFmtId="0" fontId="37" fillId="37" borderId="9" applyNumberFormat="0">
      <protection locked="0"/>
    </xf>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44" fillId="0" borderId="0"/>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44" fillId="0" borderId="0"/>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44" fillId="0" borderId="0"/>
    <xf numFmtId="0" fontId="37" fillId="0" borderId="0"/>
    <xf numFmtId="0" fontId="37" fillId="37" borderId="9" applyNumberFormat="0">
      <protection locked="0"/>
    </xf>
    <xf numFmtId="0" fontId="37" fillId="37" borderId="9" applyNumberFormat="0">
      <protection locked="0"/>
    </xf>
    <xf numFmtId="0" fontId="37" fillId="0" borderId="0"/>
    <xf numFmtId="0" fontId="37" fillId="37" borderId="9" applyNumberFormat="0">
      <protection locked="0"/>
    </xf>
    <xf numFmtId="0" fontId="37" fillId="0" borderId="0"/>
    <xf numFmtId="0" fontId="37" fillId="37" borderId="9" applyNumberFormat="0">
      <protection locked="0"/>
    </xf>
    <xf numFmtId="0" fontId="37" fillId="37" borderId="9" applyNumberFormat="0">
      <protection locked="0"/>
    </xf>
    <xf numFmtId="0" fontId="44" fillId="0" borderId="0"/>
    <xf numFmtId="0" fontId="37" fillId="37" borderId="9" applyNumberFormat="0">
      <protection locked="0"/>
    </xf>
    <xf numFmtId="0" fontId="37" fillId="37" borderId="9" applyNumberFormat="0">
      <protection locked="0"/>
    </xf>
    <xf numFmtId="0" fontId="37" fillId="37" borderId="9" applyNumberFormat="0">
      <protection locked="0"/>
    </xf>
    <xf numFmtId="0" fontId="37" fillId="37" borderId="9" applyNumberFormat="0">
      <protection locked="0"/>
    </xf>
    <xf numFmtId="0" fontId="102" fillId="40" borderId="25" applyBorder="0"/>
    <xf numFmtId="0" fontId="37" fillId="0" borderId="0"/>
    <xf numFmtId="0" fontId="102" fillId="40" borderId="25" applyBorder="0"/>
    <xf numFmtId="0" fontId="102" fillId="40" borderId="25" applyBorder="0"/>
    <xf numFmtId="0" fontId="102" fillId="40" borderId="25" applyBorder="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102" fillId="40" borderId="25" applyBorder="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102" fillId="40" borderId="25" applyBorder="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102" fillId="40" borderId="25" applyBorder="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102" fillId="40" borderId="25" applyBorder="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102" fillId="40" borderId="25" applyBorder="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102" fillId="40" borderId="25" applyBorder="0"/>
    <xf numFmtId="0" fontId="37" fillId="0" borderId="0"/>
    <xf numFmtId="0" fontId="37" fillId="0" borderId="0"/>
    <xf numFmtId="0" fontId="44" fillId="0" borderId="0"/>
    <xf numFmtId="0" fontId="37" fillId="0" borderId="0"/>
    <xf numFmtId="0" fontId="37" fillId="0" borderId="0"/>
    <xf numFmtId="0" fontId="102" fillId="40" borderId="25" applyBorder="0"/>
    <xf numFmtId="0" fontId="102" fillId="40" borderId="25" applyBorder="0"/>
    <xf numFmtId="0" fontId="37" fillId="0" borderId="0"/>
    <xf numFmtId="0" fontId="102" fillId="40" borderId="25" applyBorder="0"/>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0" fontId="37" fillId="0" borderId="0"/>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0" fontId="37" fillId="0" borderId="0"/>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0" fontId="37" fillId="0" borderId="0"/>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0" fontId="37" fillId="0" borderId="0"/>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0" fontId="37" fillId="0" borderId="0"/>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0" fontId="37" fillId="0" borderId="0"/>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4" fontId="41"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vertical="center"/>
    </xf>
    <xf numFmtId="4" fontId="41" fillId="36" borderId="23" applyNumberFormat="0" applyProtection="0">
      <alignment vertical="center"/>
    </xf>
    <xf numFmtId="0" fontId="37" fillId="0" borderId="0"/>
    <xf numFmtId="4" fontId="41" fillId="36" borderId="23" applyNumberFormat="0" applyProtection="0">
      <alignment vertical="center"/>
    </xf>
    <xf numFmtId="0" fontId="37" fillId="0" borderId="0"/>
    <xf numFmtId="0" fontId="37" fillId="0" borderId="0"/>
    <xf numFmtId="0" fontId="44" fillId="0" borderId="0"/>
    <xf numFmtId="0" fontId="37" fillId="0" borderId="0"/>
    <xf numFmtId="4" fontId="41"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0" fontId="37" fillId="0" borderId="0"/>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0" fontId="37" fillId="0" borderId="0"/>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0" fontId="37" fillId="0" borderId="0"/>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0" fontId="37" fillId="0" borderId="0"/>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0" fontId="37" fillId="0" borderId="0"/>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0" fontId="37" fillId="0" borderId="0"/>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4" fontId="103" fillId="36" borderId="23" applyNumberFormat="0" applyProtection="0">
      <alignment vertical="center"/>
    </xf>
    <xf numFmtId="0" fontId="37" fillId="0" borderId="0"/>
    <xf numFmtId="0" fontId="37" fillId="0" borderId="0"/>
    <xf numFmtId="0" fontId="44" fillId="0" borderId="0"/>
    <xf numFmtId="0" fontId="37" fillId="0" borderId="0"/>
    <xf numFmtId="0" fontId="37" fillId="0" borderId="0"/>
    <xf numFmtId="4" fontId="103" fillId="36" borderId="23" applyNumberFormat="0" applyProtection="0">
      <alignment vertical="center"/>
    </xf>
    <xf numFmtId="4" fontId="103" fillId="36" borderId="23" applyNumberFormat="0" applyProtection="0">
      <alignment vertical="center"/>
    </xf>
    <xf numFmtId="0" fontId="37" fillId="0" borderId="0"/>
    <xf numFmtId="4" fontId="103" fillId="36" borderId="23" applyNumberFormat="0" applyProtection="0">
      <alignment vertical="center"/>
    </xf>
    <xf numFmtId="0" fontId="37" fillId="0" borderId="0"/>
    <xf numFmtId="0" fontId="37" fillId="0" borderId="0"/>
    <xf numFmtId="0" fontId="44" fillId="0" borderId="0"/>
    <xf numFmtId="0" fontId="37" fillId="0" borderId="0"/>
    <xf numFmtId="4" fontId="103" fillId="36" borderId="23" applyNumberFormat="0" applyProtection="0">
      <alignment vertical="center"/>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6" borderId="23" applyNumberFormat="0" applyProtection="0">
      <alignment horizontal="left" vertical="center" indent="1"/>
    </xf>
    <xf numFmtId="4" fontId="41" fillId="36" borderId="23" applyNumberFormat="0" applyProtection="0">
      <alignment horizontal="left" vertical="center" indent="1"/>
    </xf>
    <xf numFmtId="0" fontId="37" fillId="0" borderId="0"/>
    <xf numFmtId="4" fontId="41" fillId="36" borderId="23" applyNumberFormat="0" applyProtection="0">
      <alignment horizontal="left" vertical="center" indent="1"/>
    </xf>
    <xf numFmtId="0" fontId="37" fillId="0" borderId="0"/>
    <xf numFmtId="0" fontId="37" fillId="0" borderId="0"/>
    <xf numFmtId="0" fontId="44" fillId="0" borderId="0"/>
    <xf numFmtId="0" fontId="37" fillId="0" borderId="0"/>
    <xf numFmtId="4" fontId="41" fillId="36" borderId="23" applyNumberFormat="0" applyProtection="0">
      <alignment horizontal="left" vertical="center"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6" borderId="23" applyNumberFormat="0" applyProtection="0">
      <alignment horizontal="left" vertical="top" indent="1"/>
    </xf>
    <xf numFmtId="0" fontId="41" fillId="36" borderId="23" applyNumberFormat="0" applyProtection="0">
      <alignment horizontal="left" vertical="top" indent="1"/>
    </xf>
    <xf numFmtId="0" fontId="37" fillId="0" borderId="0"/>
    <xf numFmtId="0" fontId="41" fillId="36" borderId="23" applyNumberFormat="0" applyProtection="0">
      <alignment horizontal="left" vertical="top" indent="1"/>
    </xf>
    <xf numFmtId="0" fontId="37" fillId="0" borderId="0"/>
    <xf numFmtId="0" fontId="37" fillId="0" borderId="0"/>
    <xf numFmtId="0" fontId="44" fillId="0" borderId="0"/>
    <xf numFmtId="0" fontId="37" fillId="0" borderId="0"/>
    <xf numFmtId="0" fontId="41" fillId="36" borderId="23" applyNumberFormat="0" applyProtection="0">
      <alignment horizontal="left" vertical="top" indent="1"/>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41" fillId="92" borderId="23" applyNumberFormat="0" applyProtection="0">
      <alignment horizontal="right" vertical="center"/>
    </xf>
    <xf numFmtId="4" fontId="41" fillId="92" borderId="23" applyNumberFormat="0" applyProtection="0">
      <alignment horizontal="right" vertical="center"/>
    </xf>
    <xf numFmtId="0" fontId="37" fillId="0" borderId="0"/>
    <xf numFmtId="4" fontId="41" fillId="92" borderId="23" applyNumberFormat="0" applyProtection="0">
      <alignment horizontal="right" vertical="center"/>
    </xf>
    <xf numFmtId="0" fontId="37" fillId="0" borderId="0"/>
    <xf numFmtId="0" fontId="37" fillId="0" borderId="0"/>
    <xf numFmtId="0" fontId="44" fillId="0" borderId="0"/>
    <xf numFmtId="0" fontId="37" fillId="0" borderId="0"/>
    <xf numFmtId="4" fontId="41"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3" fillId="92" borderId="23" applyNumberFormat="0" applyProtection="0">
      <alignment horizontal="right" vertical="center"/>
    </xf>
    <xf numFmtId="4" fontId="103" fillId="92" borderId="23" applyNumberFormat="0" applyProtection="0">
      <alignment horizontal="right" vertical="center"/>
    </xf>
    <xf numFmtId="0" fontId="37" fillId="0" borderId="0"/>
    <xf numFmtId="4" fontId="103" fillId="92" borderId="23" applyNumberFormat="0" applyProtection="0">
      <alignment horizontal="right" vertical="center"/>
    </xf>
    <xf numFmtId="0" fontId="37" fillId="0" borderId="0"/>
    <xf numFmtId="0" fontId="37" fillId="0" borderId="0"/>
    <xf numFmtId="0" fontId="44" fillId="0" borderId="0"/>
    <xf numFmtId="0" fontId="37" fillId="0" borderId="0"/>
    <xf numFmtId="4" fontId="103" fillId="92" borderId="23" applyNumberFormat="0" applyProtection="0">
      <alignment horizontal="right" vertical="center"/>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0" fontId="37" fillId="0" borderId="0"/>
    <xf numFmtId="4" fontId="41" fillId="34" borderId="23" applyNumberFormat="0" applyProtection="0">
      <alignment horizontal="left" vertical="center" indent="1"/>
    </xf>
    <xf numFmtId="4" fontId="41" fillId="34" borderId="23" applyNumberFormat="0" applyProtection="0">
      <alignment horizontal="left" vertical="center" indent="1"/>
    </xf>
    <xf numFmtId="0" fontId="37" fillId="0" borderId="0"/>
    <xf numFmtId="4" fontId="41" fillId="34" borderId="23" applyNumberFormat="0" applyProtection="0">
      <alignment horizontal="left" vertical="center" indent="1"/>
    </xf>
    <xf numFmtId="0" fontId="37" fillId="0" borderId="0"/>
    <xf numFmtId="0" fontId="37" fillId="0" borderId="0"/>
    <xf numFmtId="0" fontId="44" fillId="0" borderId="0"/>
    <xf numFmtId="0" fontId="37" fillId="0" borderId="0"/>
    <xf numFmtId="4" fontId="41" fillId="34" borderId="23" applyNumberFormat="0" applyProtection="0">
      <alignment horizontal="left" vertical="center"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37" fillId="0" borderId="0"/>
    <xf numFmtId="0" fontId="41" fillId="34" borderId="23" applyNumberFormat="0" applyProtection="0">
      <alignment horizontal="left" vertical="top" indent="1"/>
    </xf>
    <xf numFmtId="0" fontId="41" fillId="34" borderId="23" applyNumberFormat="0" applyProtection="0">
      <alignment horizontal="left" vertical="top" indent="1"/>
    </xf>
    <xf numFmtId="0" fontId="37" fillId="0" borderId="0"/>
    <xf numFmtId="0" fontId="41" fillId="34" borderId="23" applyNumberFormat="0" applyProtection="0">
      <alignment horizontal="left" vertical="top" indent="1"/>
    </xf>
    <xf numFmtId="0" fontId="37" fillId="0" borderId="0"/>
    <xf numFmtId="0" fontId="37" fillId="0" borderId="0"/>
    <xf numFmtId="0" fontId="44" fillId="0" borderId="0"/>
    <xf numFmtId="0" fontId="37" fillId="0" borderId="0"/>
    <xf numFmtId="0" fontId="41" fillId="34" borderId="23" applyNumberFormat="0" applyProtection="0">
      <alignment horizontal="left" vertical="top" indent="1"/>
    </xf>
    <xf numFmtId="4" fontId="104" fillId="93" borderId="0" applyNumberFormat="0" applyProtection="0">
      <alignment horizontal="left" vertical="center" indent="1"/>
    </xf>
    <xf numFmtId="0" fontId="64" fillId="94" borderId="9"/>
    <xf numFmtId="0" fontId="64" fillId="94" borderId="9"/>
    <xf numFmtId="0" fontId="64" fillId="94" borderId="9"/>
    <xf numFmtId="0" fontId="37" fillId="0" borderId="0"/>
    <xf numFmtId="0" fontId="64" fillId="94" borderId="9"/>
    <xf numFmtId="0" fontId="64" fillId="94" borderId="9"/>
    <xf numFmtId="0" fontId="44" fillId="0" borderId="0"/>
    <xf numFmtId="0" fontId="37" fillId="0" borderId="0"/>
    <xf numFmtId="0" fontId="64" fillId="94" borderId="9"/>
    <xf numFmtId="0" fontId="64" fillId="94" borderId="9"/>
    <xf numFmtId="0" fontId="37" fillId="0" borderId="0"/>
    <xf numFmtId="0" fontId="64" fillId="94" borderId="9"/>
    <xf numFmtId="0" fontId="64" fillId="94" borderId="9"/>
    <xf numFmtId="0" fontId="37" fillId="0" borderId="0"/>
    <xf numFmtId="0" fontId="64" fillId="94" borderId="9"/>
    <xf numFmtId="0" fontId="64" fillId="94" borderId="9"/>
    <xf numFmtId="0" fontId="44" fillId="0" borderId="0"/>
    <xf numFmtId="0" fontId="37" fillId="0" borderId="0"/>
    <xf numFmtId="0" fontId="64" fillId="94" borderId="9"/>
    <xf numFmtId="0" fontId="64" fillId="94" borderId="9"/>
    <xf numFmtId="0" fontId="37" fillId="0" borderId="0"/>
    <xf numFmtId="0" fontId="64" fillId="94" borderId="9"/>
    <xf numFmtId="0" fontId="64" fillId="94" borderId="9"/>
    <xf numFmtId="0" fontId="37" fillId="0" borderId="0"/>
    <xf numFmtId="0" fontId="64" fillId="94" borderId="9"/>
    <xf numFmtId="0" fontId="64" fillId="94" borderId="9"/>
    <xf numFmtId="0" fontId="44" fillId="0" borderId="0"/>
    <xf numFmtId="0" fontId="37" fillId="0" borderId="0"/>
    <xf numFmtId="0" fontId="64" fillId="94" borderId="9"/>
    <xf numFmtId="0" fontId="64" fillId="94" borderId="9"/>
    <xf numFmtId="0" fontId="37" fillId="0" borderId="0"/>
    <xf numFmtId="0" fontId="64" fillId="94" borderId="9"/>
    <xf numFmtId="0" fontId="37" fillId="0" borderId="0"/>
    <xf numFmtId="0" fontId="64" fillId="94" borderId="9"/>
    <xf numFmtId="0" fontId="64" fillId="94" borderId="9"/>
    <xf numFmtId="0" fontId="44" fillId="0" borderId="0"/>
    <xf numFmtId="0" fontId="37" fillId="0" borderId="0"/>
    <xf numFmtId="0" fontId="64" fillId="94" borderId="9"/>
    <xf numFmtId="0" fontId="64" fillId="94" borderId="9"/>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0" fontId="37" fillId="0" borderId="0"/>
    <xf numFmtId="4" fontId="105" fillId="92" borderId="23" applyNumberFormat="0" applyProtection="0">
      <alignment horizontal="right" vertical="center"/>
    </xf>
    <xf numFmtId="4" fontId="105" fillId="92" borderId="23" applyNumberFormat="0" applyProtection="0">
      <alignment horizontal="right" vertical="center"/>
    </xf>
    <xf numFmtId="0" fontId="37" fillId="0" borderId="0"/>
    <xf numFmtId="4" fontId="105" fillId="92" borderId="23" applyNumberFormat="0" applyProtection="0">
      <alignment horizontal="right" vertical="center"/>
    </xf>
    <xf numFmtId="0" fontId="37" fillId="0" borderId="0"/>
    <xf numFmtId="0" fontId="37" fillId="0" borderId="0"/>
    <xf numFmtId="0" fontId="44" fillId="0" borderId="0"/>
    <xf numFmtId="0" fontId="37" fillId="0" borderId="0"/>
    <xf numFmtId="4" fontId="105" fillId="92" borderId="23" applyNumberFormat="0" applyProtection="0">
      <alignment horizontal="right" vertical="center"/>
    </xf>
    <xf numFmtId="0" fontId="106" fillId="0" borderId="0" applyNumberFormat="0" applyFill="0" applyBorder="0" applyAlignment="0" applyProtection="0"/>
    <xf numFmtId="0" fontId="37" fillId="95" borderId="0"/>
    <xf numFmtId="0" fontId="107" fillId="0" borderId="0">
      <alignment vertical="center"/>
    </xf>
    <xf numFmtId="0" fontId="37" fillId="0" borderId="0" applyFont="0" applyFill="0" applyBorder="0" applyAlignment="0" applyProtection="0"/>
    <xf numFmtId="0" fontId="44" fillId="0" borderId="0"/>
    <xf numFmtId="0" fontId="44" fillId="0" borderId="0"/>
    <xf numFmtId="0" fontId="44" fillId="0" borderId="0"/>
    <xf numFmtId="0" fontId="108" fillId="0" borderId="26" applyNumberFormat="0" applyAlignment="0" applyProtection="0"/>
    <xf numFmtId="0" fontId="37" fillId="0" borderId="0"/>
    <xf numFmtId="0" fontId="44" fillId="0" borderId="0"/>
    <xf numFmtId="0" fontId="44" fillId="0" borderId="0"/>
    <xf numFmtId="0" fontId="109" fillId="0" borderId="0" applyNumberFormat="0" applyFill="0" applyBorder="0">
      <alignment horizontal="left" wrapText="1"/>
    </xf>
    <xf numFmtId="0" fontId="110" fillId="0" borderId="0" applyNumberFormat="0" applyFill="0" applyBorder="0">
      <alignment horizontal="left" wrapText="1"/>
    </xf>
    <xf numFmtId="0" fontId="110" fillId="0" borderId="0" applyNumberFormat="0" applyFill="0" applyBorder="0">
      <alignment horizontal="right" wrapText="1"/>
    </xf>
    <xf numFmtId="185" fontId="109" fillId="0" borderId="0" applyFill="0" applyBorder="0">
      <alignment horizontal="right" wrapText="1"/>
    </xf>
    <xf numFmtId="0" fontId="109" fillId="0" borderId="0" applyNumberFormat="0" applyFill="0" applyBorder="0">
      <alignment horizontal="left" wrapText="1"/>
    </xf>
    <xf numFmtId="0" fontId="111" fillId="0" borderId="0" applyNumberFormat="0" applyFill="0" applyBorder="0">
      <alignment horizontal="left" wrapText="1"/>
    </xf>
    <xf numFmtId="0" fontId="109" fillId="0" borderId="0" applyNumberFormat="0" applyFill="0" applyBorder="0">
      <alignment horizontal="left" wrapText="1"/>
    </xf>
    <xf numFmtId="0" fontId="109" fillId="0" borderId="0" applyNumberFormat="0" applyFill="0" applyBorder="0">
      <alignment horizontal="left" wrapText="1"/>
    </xf>
    <xf numFmtId="0" fontId="110" fillId="0" borderId="0" applyNumberFormat="0" applyFill="0" applyBorder="0">
      <alignment horizontal="left" wrapText="1"/>
    </xf>
    <xf numFmtId="0" fontId="41" fillId="0" borderId="9" applyProtection="0">
      <alignment horizontal="center"/>
    </xf>
    <xf numFmtId="0" fontId="41" fillId="0" borderId="9" applyProtection="0">
      <alignment horizontal="center"/>
    </xf>
    <xf numFmtId="0" fontId="37" fillId="0" borderId="0" applyProtection="0"/>
    <xf numFmtId="0" fontId="41" fillId="0" borderId="9" applyProtection="0">
      <alignment horizontal="center"/>
    </xf>
    <xf numFmtId="0" fontId="41" fillId="0" borderId="9" applyProtection="0">
      <alignment horizontal="center"/>
    </xf>
    <xf numFmtId="0" fontId="41" fillId="0" borderId="9" applyProtection="0">
      <alignment horizontal="center"/>
    </xf>
    <xf numFmtId="186" fontId="41" fillId="0" borderId="13" applyFont="0"/>
    <xf numFmtId="186" fontId="41" fillId="0" borderId="13" applyFont="0"/>
    <xf numFmtId="0" fontId="112" fillId="0" borderId="0" applyFont="0"/>
    <xf numFmtId="186" fontId="41" fillId="0" borderId="13" applyFont="0"/>
    <xf numFmtId="186" fontId="41" fillId="0" borderId="13" applyFont="0"/>
    <xf numFmtId="186" fontId="41" fillId="0" borderId="13" applyFont="0"/>
    <xf numFmtId="0" fontId="41" fillId="0" borderId="0" applyProtection="0"/>
    <xf numFmtId="0" fontId="41" fillId="0" borderId="0" applyProtection="0"/>
    <xf numFmtId="0" fontId="37" fillId="0" borderId="0" applyProtection="0"/>
    <xf numFmtId="0" fontId="41" fillId="0" borderId="0" applyProtection="0"/>
    <xf numFmtId="0" fontId="41" fillId="0" borderId="0" applyProtection="0"/>
    <xf numFmtId="0" fontId="41" fillId="0" borderId="0" applyProtection="0"/>
    <xf numFmtId="0" fontId="41" fillId="0" borderId="0" applyProtection="0"/>
    <xf numFmtId="0" fontId="41" fillId="0" borderId="0" applyProtection="0"/>
    <xf numFmtId="0" fontId="37" fillId="0" borderId="0" applyProtection="0"/>
    <xf numFmtId="0" fontId="41" fillId="0" borderId="0" applyProtection="0"/>
    <xf numFmtId="0" fontId="41" fillId="0" borderId="0" applyProtection="0"/>
    <xf numFmtId="0" fontId="41" fillId="0" borderId="0" applyProtection="0"/>
    <xf numFmtId="0" fontId="41" fillId="0" borderId="10" applyProtection="0"/>
    <xf numFmtId="0" fontId="41" fillId="0" borderId="10" applyProtection="0"/>
    <xf numFmtId="0" fontId="37" fillId="0" borderId="0" applyProtection="0"/>
    <xf numFmtId="0" fontId="41" fillId="0" borderId="10" applyProtection="0"/>
    <xf numFmtId="0" fontId="41" fillId="0" borderId="10" applyProtection="0"/>
    <xf numFmtId="0" fontId="41" fillId="0" borderId="10" applyProtection="0"/>
    <xf numFmtId="0" fontId="113" fillId="0" borderId="0" applyNumberFormat="0" applyFill="0" applyBorder="0" applyAlignment="0" applyProtection="0"/>
    <xf numFmtId="0" fontId="114" fillId="0" borderId="0" applyNumberFormat="0" applyFill="0" applyBorder="0" applyAlignment="0" applyProtection="0"/>
    <xf numFmtId="0" fontId="106" fillId="0" borderId="0" applyNumberFormat="0" applyFill="0" applyBorder="0" applyAlignment="0" applyProtection="0"/>
    <xf numFmtId="0" fontId="37" fillId="0" borderId="0"/>
    <xf numFmtId="0" fontId="44" fillId="0" borderId="0"/>
    <xf numFmtId="0" fontId="44" fillId="0" borderId="0"/>
    <xf numFmtId="0" fontId="15" fillId="0" borderId="0" applyNumberFormat="0" applyFill="0" applyBorder="0" applyAlignment="0" applyProtection="0"/>
    <xf numFmtId="0" fontId="115" fillId="0" borderId="1" applyNumberFormat="0" applyFill="0" applyAlignment="0" applyProtection="0"/>
    <xf numFmtId="0" fontId="116" fillId="0" borderId="2" applyNumberFormat="0" applyFill="0" applyAlignment="0" applyProtection="0"/>
    <xf numFmtId="0" fontId="59" fillId="0" borderId="3" applyNumberFormat="0" applyFill="0" applyAlignment="0" applyProtection="0"/>
    <xf numFmtId="0" fontId="106" fillId="0" borderId="0" applyNumberFormat="0" applyFill="0" applyBorder="0" applyAlignment="0" applyProtection="0"/>
    <xf numFmtId="187" fontId="117" fillId="0" borderId="27" applyFill="0"/>
    <xf numFmtId="187" fontId="117" fillId="0" borderId="27" applyFill="0"/>
    <xf numFmtId="187" fontId="117" fillId="0" borderId="27" applyFill="0"/>
    <xf numFmtId="187" fontId="117" fillId="0" borderId="27" applyFill="0"/>
    <xf numFmtId="187" fontId="117" fillId="0" borderId="27" applyFill="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187" fontId="117" fillId="0" borderId="27" applyFill="0"/>
    <xf numFmtId="187" fontId="117" fillId="0" borderId="27" applyFill="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187" fontId="117" fillId="0" borderId="27" applyFill="0"/>
    <xf numFmtId="187" fontId="117" fillId="0" borderId="27" applyFill="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187" fontId="117" fillId="0" borderId="27" applyFill="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187" fontId="117" fillId="0" borderId="27" applyFill="0"/>
    <xf numFmtId="0" fontId="44" fillId="0" borderId="0"/>
    <xf numFmtId="0" fontId="37" fillId="0" borderId="0"/>
    <xf numFmtId="187" fontId="117" fillId="0" borderId="27" applyFill="0"/>
    <xf numFmtId="0" fontId="37" fillId="0" borderId="0"/>
    <xf numFmtId="0" fontId="37" fillId="0" borderId="0"/>
    <xf numFmtId="0" fontId="44" fillId="0" borderId="0"/>
    <xf numFmtId="0" fontId="37" fillId="0" borderId="0"/>
    <xf numFmtId="0" fontId="37" fillId="0" borderId="0"/>
    <xf numFmtId="187" fontId="117" fillId="0" borderId="27" applyFill="0"/>
    <xf numFmtId="0" fontId="37" fillId="0" borderId="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37" fillId="0" borderId="0"/>
    <xf numFmtId="0" fontId="58" fillId="0" borderId="28" applyNumberFormat="0" applyFill="0" applyAlignment="0" applyProtection="0"/>
    <xf numFmtId="0" fontId="37" fillId="0" borderId="0"/>
    <xf numFmtId="0" fontId="37" fillId="0" borderId="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37" fillId="0" borderId="0"/>
    <xf numFmtId="0" fontId="58" fillId="0" borderId="28" applyNumberFormat="0" applyFill="0" applyAlignment="0" applyProtection="0"/>
    <xf numFmtId="0" fontId="37" fillId="0" borderId="0"/>
    <xf numFmtId="0" fontId="37" fillId="0" borderId="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37" fillId="0" borderId="0"/>
    <xf numFmtId="0" fontId="58" fillId="0" borderId="28" applyNumberFormat="0" applyFill="0" applyAlignment="0" applyProtection="0"/>
    <xf numFmtId="0" fontId="37" fillId="0" borderId="0"/>
    <xf numFmtId="0" fontId="37" fillId="0" borderId="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37" fillId="0" borderId="0"/>
    <xf numFmtId="0" fontId="58" fillId="0" borderId="28" applyNumberFormat="0" applyFill="0" applyAlignment="0" applyProtection="0"/>
    <xf numFmtId="0" fontId="37" fillId="0" borderId="0"/>
    <xf numFmtId="0" fontId="37" fillId="0" borderId="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37" fillId="0" borderId="0"/>
    <xf numFmtId="0" fontId="58" fillId="0" borderId="28" applyNumberFormat="0" applyFill="0" applyAlignment="0" applyProtection="0"/>
    <xf numFmtId="0" fontId="37" fillId="0" borderId="0"/>
    <xf numFmtId="0" fontId="37" fillId="0" borderId="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37" fillId="0" borderId="0"/>
    <xf numFmtId="0" fontId="58" fillId="0" borderId="28" applyNumberFormat="0" applyFill="0" applyAlignment="0" applyProtection="0"/>
    <xf numFmtId="0" fontId="37" fillId="0" borderId="0"/>
    <xf numFmtId="0" fontId="37" fillId="0" borderId="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37" fillId="0" borderId="0"/>
    <xf numFmtId="0" fontId="58" fillId="0" borderId="28" applyNumberFormat="0" applyFill="0" applyAlignment="0" applyProtection="0"/>
    <xf numFmtId="0" fontId="37" fillId="0" borderId="0"/>
    <xf numFmtId="0" fontId="37" fillId="0" borderId="0"/>
    <xf numFmtId="0" fontId="58" fillId="0" borderId="28" applyNumberFormat="0" applyFill="0" applyAlignment="0" applyProtection="0"/>
    <xf numFmtId="41" fontId="37" fillId="0" borderId="0" applyFont="0" applyFill="0" applyBorder="0" applyAlignment="0" applyProtection="0"/>
    <xf numFmtId="43" fontId="37" fillId="0" borderId="0" applyFont="0" applyFill="0" applyBorder="0" applyAlignment="0" applyProtection="0"/>
    <xf numFmtId="188" fontId="37" fillId="0" borderId="0" applyFont="0" applyFill="0" applyBorder="0" applyAlignment="0" applyProtection="0"/>
    <xf numFmtId="189" fontId="37" fillId="0" borderId="0" applyFont="0" applyFill="0" applyBorder="0" applyAlignment="0" applyProtection="0"/>
    <xf numFmtId="190" fontId="37" fillId="0" borderId="0" applyFont="0" applyFill="0" applyBorder="0" applyAlignment="0" applyProtection="0"/>
    <xf numFmtId="191" fontId="37" fillId="0" borderId="0" applyFont="0" applyFill="0" applyBorder="0" applyAlignment="0" applyProtection="0"/>
    <xf numFmtId="0" fontId="118" fillId="0" borderId="0" applyNumberFormat="0" applyFill="0" applyBorder="0" applyAlignment="0" applyProtection="0"/>
    <xf numFmtId="0" fontId="37" fillId="0" borderId="0"/>
    <xf numFmtId="0" fontId="44" fillId="0" borderId="0"/>
    <xf numFmtId="0" fontId="44" fillId="0" borderId="0"/>
    <xf numFmtId="0" fontId="119" fillId="0" borderId="0"/>
    <xf numFmtId="0" fontId="119" fillId="0" borderId="0"/>
    <xf numFmtId="0" fontId="18" fillId="7" borderId="8" applyNumberFormat="0" applyFont="0" applyAlignment="0" applyProtection="0"/>
    <xf numFmtId="0" fontId="13" fillId="0" borderId="0"/>
    <xf numFmtId="9" fontId="13" fillId="0" borderId="0" applyFont="0" applyFill="0" applyBorder="0" applyAlignment="0" applyProtection="0"/>
    <xf numFmtId="0" fontId="12" fillId="0" borderId="0"/>
    <xf numFmtId="0" fontId="11" fillId="0" borderId="0"/>
    <xf numFmtId="0" fontId="10" fillId="0" borderId="0"/>
    <xf numFmtId="0" fontId="9" fillId="0" borderId="0"/>
    <xf numFmtId="0" fontId="8" fillId="0" borderId="0"/>
    <xf numFmtId="9" fontId="8" fillId="0" borderId="0" applyFont="0" applyFill="0" applyBorder="0" applyAlignment="0" applyProtection="0"/>
    <xf numFmtId="0" fontId="7" fillId="0" borderId="0"/>
    <xf numFmtId="0" fontId="6"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31">
    <xf numFmtId="0" fontId="0" fillId="0" borderId="0" xfId="0"/>
    <xf numFmtId="164" fontId="17" fillId="0" borderId="0" xfId="0" applyNumberFormat="1" applyFont="1" applyAlignment="1">
      <alignment horizontal="left" vertical="center" indent="1"/>
    </xf>
    <xf numFmtId="164" fontId="17" fillId="0" borderId="0" xfId="0" applyNumberFormat="1" applyFont="1" applyAlignment="1">
      <alignment horizontal="left" vertical="center"/>
    </xf>
    <xf numFmtId="164" fontId="19" fillId="0" borderId="0" xfId="1" applyNumberFormat="1" applyFont="1" applyAlignment="1">
      <alignment horizontal="center" vertical="center"/>
    </xf>
    <xf numFmtId="164" fontId="19" fillId="0" borderId="0" xfId="4" quotePrefix="1" applyNumberFormat="1" applyFont="1" applyAlignment="1">
      <alignment vertical="center"/>
    </xf>
    <xf numFmtId="164" fontId="21" fillId="0" borderId="0" xfId="0" applyNumberFormat="1" applyFont="1" applyAlignment="1">
      <alignment horizontal="left" vertical="center" indent="1"/>
    </xf>
    <xf numFmtId="164" fontId="21" fillId="0" borderId="0" xfId="0" applyNumberFormat="1" applyFont="1" applyAlignment="1">
      <alignment horizontal="left" vertical="center"/>
    </xf>
    <xf numFmtId="164" fontId="29" fillId="0" borderId="0" xfId="0" applyNumberFormat="1" applyFont="1" applyAlignment="1">
      <alignment vertical="center"/>
    </xf>
    <xf numFmtId="164" fontId="30" fillId="0" borderId="0" xfId="0" applyNumberFormat="1" applyFont="1" applyAlignment="1">
      <alignment vertical="center"/>
    </xf>
    <xf numFmtId="164" fontId="19" fillId="0" borderId="0" xfId="0" applyNumberFormat="1" applyFont="1" applyAlignment="1">
      <alignment horizontal="left" vertical="center" indent="1"/>
    </xf>
    <xf numFmtId="164" fontId="19" fillId="0" borderId="0" xfId="0" applyNumberFormat="1" applyFont="1" applyAlignment="1">
      <alignment vertical="center"/>
    </xf>
    <xf numFmtId="164" fontId="31" fillId="0" borderId="0" xfId="0" applyNumberFormat="1" applyFont="1" applyAlignment="1">
      <alignment vertical="center"/>
    </xf>
    <xf numFmtId="164" fontId="21" fillId="0" borderId="9" xfId="0" applyNumberFormat="1" applyFont="1" applyFill="1" applyBorder="1" applyAlignment="1">
      <alignment horizontal="left" vertical="center" indent="1"/>
    </xf>
    <xf numFmtId="164" fontId="21" fillId="0" borderId="9" xfId="0" applyNumberFormat="1" applyFont="1" applyFill="1" applyBorder="1" applyAlignment="1">
      <alignment horizontal="center" vertical="center"/>
    </xf>
    <xf numFmtId="164" fontId="19" fillId="0" borderId="9" xfId="0" applyNumberFormat="1" applyFont="1" applyBorder="1" applyAlignment="1">
      <alignment horizontal="left" vertical="center" wrapText="1" indent="1"/>
    </xf>
    <xf numFmtId="164" fontId="19" fillId="0" borderId="9" xfId="0" applyNumberFormat="1" applyFont="1" applyBorder="1" applyAlignment="1">
      <alignment horizontal="center" vertical="center"/>
    </xf>
    <xf numFmtId="164" fontId="19" fillId="0" borderId="9" xfId="0" applyNumberFormat="1" applyFont="1" applyFill="1" applyBorder="1" applyAlignment="1">
      <alignment horizontal="center" vertical="center"/>
    </xf>
    <xf numFmtId="164" fontId="19" fillId="33" borderId="9" xfId="0" applyNumberFormat="1" applyFont="1" applyFill="1" applyBorder="1" applyAlignment="1">
      <alignment horizontal="center" vertical="center"/>
    </xf>
    <xf numFmtId="164" fontId="30" fillId="0" borderId="0" xfId="0" applyNumberFormat="1" applyFont="1" applyAlignment="1">
      <alignment horizontal="left" vertical="center" indent="1"/>
    </xf>
    <xf numFmtId="164" fontId="32" fillId="0" borderId="0" xfId="0" applyNumberFormat="1" applyFont="1" applyAlignment="1">
      <alignment vertical="center"/>
    </xf>
    <xf numFmtId="166" fontId="30" fillId="0" borderId="0" xfId="0" applyNumberFormat="1" applyFont="1" applyAlignment="1">
      <alignment vertical="center"/>
    </xf>
    <xf numFmtId="0" fontId="17" fillId="0" borderId="0" xfId="6" applyFont="1" applyAlignment="1">
      <alignment horizontal="left" vertical="center" indent="1"/>
    </xf>
    <xf numFmtId="0" fontId="17" fillId="0" borderId="0" xfId="6" applyFont="1" applyAlignment="1">
      <alignment horizontal="left" vertical="center"/>
    </xf>
    <xf numFmtId="0" fontId="34" fillId="0" borderId="0" xfId="4" applyFont="1" applyAlignment="1">
      <alignment horizontal="center" vertical="center"/>
    </xf>
    <xf numFmtId="0" fontId="17" fillId="0" borderId="0" xfId="4" applyFont="1" applyAlignment="1">
      <alignment horizontal="left" vertical="center" indent="1"/>
    </xf>
    <xf numFmtId="49" fontId="17" fillId="0" borderId="0" xfId="6" applyNumberFormat="1" applyFont="1" applyAlignment="1">
      <alignment horizontal="left" vertical="center"/>
    </xf>
    <xf numFmtId="0" fontId="35" fillId="0" borderId="0" xfId="6" applyFont="1" applyAlignment="1">
      <alignment vertical="center"/>
    </xf>
    <xf numFmtId="0" fontId="34" fillId="0" borderId="0" xfId="6" applyFont="1" applyAlignment="1">
      <alignment horizontal="left" indent="1"/>
    </xf>
    <xf numFmtId="0" fontId="34" fillId="0" borderId="0" xfId="6" applyFont="1"/>
    <xf numFmtId="0" fontId="36" fillId="0" borderId="0" xfId="6" applyFont="1" applyAlignment="1">
      <alignment horizontal="center" vertical="center" wrapText="1"/>
    </xf>
    <xf numFmtId="0" fontId="34" fillId="0" borderId="9" xfId="6" applyFont="1" applyBorder="1" applyAlignment="1">
      <alignment horizontal="left" vertical="center" indent="1"/>
    </xf>
    <xf numFmtId="0" fontId="34" fillId="0" borderId="9" xfId="6" applyFont="1" applyBorder="1" applyAlignment="1">
      <alignment horizontal="center" vertical="center"/>
    </xf>
    <xf numFmtId="169" fontId="34" fillId="0" borderId="9" xfId="6" applyNumberFormat="1" applyFont="1" applyBorder="1" applyAlignment="1">
      <alignment horizontal="right" vertical="center"/>
    </xf>
    <xf numFmtId="16" fontId="34" fillId="0" borderId="9" xfId="6" quotePrefix="1" applyNumberFormat="1" applyFont="1" applyBorder="1" applyAlignment="1">
      <alignment horizontal="center" vertical="center"/>
    </xf>
    <xf numFmtId="0" fontId="17" fillId="0" borderId="9" xfId="6" applyFont="1" applyBorder="1" applyAlignment="1">
      <alignment horizontal="left" vertical="center" wrapText="1" indent="1"/>
    </xf>
    <xf numFmtId="0" fontId="17" fillId="0" borderId="9" xfId="6" applyFont="1" applyBorder="1" applyAlignment="1">
      <alignment horizontal="center" vertical="center" wrapText="1"/>
    </xf>
    <xf numFmtId="164" fontId="21" fillId="32" borderId="9" xfId="14016" applyNumberFormat="1" applyFont="1" applyFill="1" applyBorder="1" applyAlignment="1">
      <alignment horizontal="center" vertical="center"/>
    </xf>
    <xf numFmtId="164" fontId="19" fillId="0" borderId="9" xfId="14016" applyNumberFormat="1" applyFont="1" applyBorder="1" applyAlignment="1">
      <alignment horizontal="center" vertical="center"/>
    </xf>
    <xf numFmtId="168" fontId="19" fillId="0" borderId="9" xfId="14017" applyNumberFormat="1" applyFont="1" applyBorder="1" applyAlignment="1">
      <alignment horizontal="center" vertical="center"/>
    </xf>
    <xf numFmtId="168" fontId="19" fillId="0" borderId="9" xfId="2" applyNumberFormat="1" applyFont="1" applyBorder="1" applyAlignment="1">
      <alignment horizontal="center" vertical="center"/>
    </xf>
    <xf numFmtId="193" fontId="34" fillId="0" borderId="9" xfId="6" applyNumberFormat="1" applyFont="1" applyBorder="1" applyAlignment="1">
      <alignment horizontal="right" vertical="center"/>
    </xf>
    <xf numFmtId="164" fontId="34" fillId="0" borderId="9" xfId="14016" applyNumberFormat="1" applyFont="1" applyBorder="1" applyAlignment="1">
      <alignment horizontal="center" vertical="center"/>
    </xf>
    <xf numFmtId="166" fontId="19" fillId="0" borderId="9" xfId="14016" applyNumberFormat="1" applyFont="1" applyBorder="1" applyAlignment="1">
      <alignment horizontal="center" vertical="center"/>
    </xf>
    <xf numFmtId="165" fontId="17" fillId="0" borderId="0" xfId="0" applyNumberFormat="1" applyFont="1" applyAlignment="1">
      <alignment horizontal="left" vertical="center"/>
    </xf>
    <xf numFmtId="164" fontId="19" fillId="0" borderId="0" xfId="14016" applyNumberFormat="1" applyFont="1" applyAlignment="1">
      <alignment horizontal="center" vertical="center"/>
    </xf>
    <xf numFmtId="164" fontId="20" fillId="0" borderId="0" xfId="14016" applyNumberFormat="1" applyFont="1" applyAlignment="1">
      <alignment vertical="center"/>
    </xf>
    <xf numFmtId="164" fontId="17" fillId="0" borderId="0" xfId="14016" applyNumberFormat="1" applyFont="1" applyAlignment="1">
      <alignment horizontal="left" vertical="center" indent="1"/>
    </xf>
    <xf numFmtId="164" fontId="19" fillId="0" borderId="0" xfId="14016" applyNumberFormat="1" applyFont="1" applyAlignment="1">
      <alignment horizontal="left" vertical="center" indent="1"/>
    </xf>
    <xf numFmtId="164" fontId="19" fillId="0" borderId="0" xfId="14016" applyNumberFormat="1" applyFont="1" applyAlignment="1">
      <alignment vertical="center"/>
    </xf>
    <xf numFmtId="166" fontId="19" fillId="0" borderId="0" xfId="14016" applyNumberFormat="1" applyFont="1" applyAlignment="1">
      <alignment horizontal="center" vertical="center"/>
    </xf>
    <xf numFmtId="164" fontId="21" fillId="0" borderId="9" xfId="14016" applyNumberFormat="1" applyFont="1" applyBorder="1" applyAlignment="1">
      <alignment horizontal="left" vertical="center" indent="1"/>
    </xf>
    <xf numFmtId="164" fontId="21" fillId="0" borderId="9" xfId="14016" applyNumberFormat="1" applyFont="1" applyBorder="1" applyAlignment="1">
      <alignment horizontal="center" vertical="center"/>
    </xf>
    <xf numFmtId="164" fontId="21" fillId="0" borderId="11" xfId="14016" applyNumberFormat="1" applyFont="1" applyBorder="1" applyAlignment="1">
      <alignment horizontal="center" vertical="center"/>
    </xf>
    <xf numFmtId="164" fontId="21" fillId="0" borderId="12" xfId="14016" applyNumberFormat="1" applyFont="1" applyBorder="1" applyAlignment="1">
      <alignment horizontal="center" vertical="center"/>
    </xf>
    <xf numFmtId="164" fontId="21" fillId="0" borderId="29" xfId="14016" applyNumberFormat="1" applyFont="1" applyBorder="1" applyAlignment="1">
      <alignment horizontal="center" vertical="center"/>
    </xf>
    <xf numFmtId="164" fontId="23" fillId="0" borderId="0" xfId="14016" applyNumberFormat="1" applyFont="1" applyAlignment="1">
      <alignment vertical="center"/>
    </xf>
    <xf numFmtId="164" fontId="21" fillId="0" borderId="10" xfId="14016" applyNumberFormat="1" applyFont="1" applyBorder="1" applyAlignment="1">
      <alignment horizontal="center" vertical="center"/>
    </xf>
    <xf numFmtId="164" fontId="21" fillId="0" borderId="14" xfId="14016" applyNumberFormat="1" applyFont="1" applyBorder="1" applyAlignment="1">
      <alignment horizontal="center" vertical="center"/>
    </xf>
    <xf numFmtId="2" fontId="21" fillId="0" borderId="9" xfId="14016" quotePrefix="1" applyNumberFormat="1" applyFont="1" applyBorder="1" applyAlignment="1">
      <alignment horizontal="center" vertical="center"/>
    </xf>
    <xf numFmtId="164" fontId="21" fillId="0" borderId="9" xfId="14016" quotePrefix="1" applyNumberFormat="1" applyFont="1" applyBorder="1" applyAlignment="1">
      <alignment horizontal="center" vertical="center"/>
    </xf>
    <xf numFmtId="164" fontId="19" fillId="0" borderId="9" xfId="14016" applyNumberFormat="1" applyFont="1" applyBorder="1" applyAlignment="1">
      <alignment horizontal="left" vertical="center" indent="1"/>
    </xf>
    <xf numFmtId="164" fontId="19" fillId="0" borderId="9" xfId="14016" applyNumberFormat="1" applyFont="1" applyBorder="1" applyAlignment="1">
      <alignment horizontal="left" vertical="center" wrapText="1" indent="1"/>
    </xf>
    <xf numFmtId="164" fontId="19" fillId="0" borderId="0" xfId="14016" quotePrefix="1" applyNumberFormat="1" applyFont="1" applyAlignment="1">
      <alignment vertical="center"/>
    </xf>
    <xf numFmtId="194" fontId="19" fillId="0" borderId="9" xfId="14016" applyNumberFormat="1" applyFont="1" applyBorder="1" applyAlignment="1">
      <alignment horizontal="left" vertical="center" wrapText="1" indent="1"/>
    </xf>
    <xf numFmtId="164" fontId="21" fillId="32" borderId="9" xfId="14016" applyNumberFormat="1" applyFont="1" applyFill="1" applyBorder="1" applyAlignment="1">
      <alignment horizontal="left" vertical="center" wrapText="1" indent="1"/>
    </xf>
    <xf numFmtId="164" fontId="19" fillId="0" borderId="9" xfId="14016" applyNumberFormat="1" applyFont="1" applyBorder="1" applyAlignment="1">
      <alignment horizontal="left" vertical="top" wrapText="1" indent="1"/>
    </xf>
    <xf numFmtId="167" fontId="19" fillId="0" borderId="9" xfId="14016" applyNumberFormat="1" applyFont="1" applyBorder="1" applyAlignment="1">
      <alignment horizontal="center" vertical="center"/>
    </xf>
    <xf numFmtId="164" fontId="21" fillId="32" borderId="14" xfId="14016" applyNumberFormat="1" applyFont="1" applyFill="1" applyBorder="1" applyAlignment="1">
      <alignment horizontal="left" vertical="center" wrapText="1" indent="1"/>
    </xf>
    <xf numFmtId="164" fontId="19" fillId="0" borderId="9" xfId="14016" quotePrefix="1" applyNumberFormat="1" applyFont="1" applyBorder="1" applyAlignment="1">
      <alignment horizontal="center" vertical="center"/>
    </xf>
    <xf numFmtId="164" fontId="21" fillId="32" borderId="9" xfId="14016" quotePrefix="1" applyNumberFormat="1" applyFont="1" applyFill="1" applyBorder="1" applyAlignment="1">
      <alignment horizontal="center" vertical="center"/>
    </xf>
    <xf numFmtId="192" fontId="123" fillId="96" borderId="9" xfId="14016" applyNumberFormat="1" applyFont="1" applyFill="1" applyBorder="1" applyAlignment="1">
      <alignment horizontal="center" vertical="center"/>
    </xf>
    <xf numFmtId="192" fontId="19" fillId="0" borderId="9" xfId="14016" applyNumberFormat="1" applyFont="1" applyBorder="1" applyAlignment="1">
      <alignment horizontal="center" vertical="center"/>
    </xf>
    <xf numFmtId="164" fontId="27" fillId="0" borderId="9" xfId="14016" applyNumberFormat="1" applyFont="1" applyBorder="1" applyAlignment="1">
      <alignment horizontal="left" vertical="center" wrapText="1" indent="1"/>
    </xf>
    <xf numFmtId="164" fontId="19" fillId="0" borderId="0" xfId="14016" quotePrefix="1" applyNumberFormat="1" applyFont="1" applyAlignment="1">
      <alignment horizontal="center" vertical="center"/>
    </xf>
    <xf numFmtId="164" fontId="19" fillId="0" borderId="0" xfId="14016" applyNumberFormat="1" applyFont="1" applyAlignment="1">
      <alignment vertical="center" wrapText="1"/>
    </xf>
    <xf numFmtId="164" fontId="20" fillId="0" borderId="0" xfId="14016" applyNumberFormat="1" applyFont="1" applyAlignment="1">
      <alignment horizontal="left" vertical="center" indent="1"/>
    </xf>
    <xf numFmtId="164" fontId="20" fillId="0" borderId="0" xfId="14016" applyNumberFormat="1" applyFont="1" applyAlignment="1">
      <alignment horizontal="center" vertical="center"/>
    </xf>
    <xf numFmtId="164" fontId="20" fillId="0" borderId="0" xfId="14016" applyNumberFormat="1" applyFont="1" applyAlignment="1">
      <alignment horizontal="center" vertical="center" wrapText="1"/>
    </xf>
    <xf numFmtId="164" fontId="19" fillId="0" borderId="9" xfId="4" applyNumberFormat="1" applyFont="1" applyBorder="1" applyAlignment="1">
      <alignment horizontal="left" vertical="center" wrapText="1" indent="1"/>
    </xf>
    <xf numFmtId="164" fontId="19" fillId="0" borderId="0" xfId="14016" applyNumberFormat="1" applyFont="1" applyAlignment="1">
      <alignment horizontal="left" vertical="center" wrapText="1" indent="1"/>
    </xf>
    <xf numFmtId="168" fontId="19" fillId="0" borderId="0" xfId="2" applyNumberFormat="1" applyFont="1" applyBorder="1" applyAlignment="1">
      <alignment horizontal="center" vertical="center"/>
    </xf>
    <xf numFmtId="164" fontId="120" fillId="0" borderId="0" xfId="14016" applyNumberFormat="1" applyFont="1" applyAlignment="1">
      <alignment horizontal="left" vertical="center" wrapText="1" indent="1"/>
    </xf>
    <xf numFmtId="164" fontId="19" fillId="0" borderId="0" xfId="14016" applyNumberFormat="1" applyFont="1" applyAlignment="1">
      <alignment horizontal="left" vertical="center"/>
    </xf>
    <xf numFmtId="164" fontId="19" fillId="0" borderId="0" xfId="14016" applyNumberFormat="1" applyFont="1" applyAlignment="1">
      <alignment horizontal="left" vertical="center" wrapText="1"/>
    </xf>
    <xf numFmtId="0" fontId="5" fillId="0" borderId="0" xfId="4" applyFont="1" applyAlignment="1">
      <alignment vertical="center"/>
    </xf>
    <xf numFmtId="0" fontId="5" fillId="0" borderId="0" xfId="6" applyFont="1"/>
    <xf numFmtId="0" fontId="5" fillId="0" borderId="0" xfId="6" applyFont="1" applyAlignment="1">
      <alignment vertical="center"/>
    </xf>
    <xf numFmtId="0" fontId="5" fillId="0" borderId="0" xfId="6" applyFont="1" applyAlignment="1">
      <alignment horizontal="left" indent="1"/>
    </xf>
    <xf numFmtId="195" fontId="5" fillId="0" borderId="0" xfId="6" applyNumberFormat="1" applyFont="1" applyAlignment="1">
      <alignment vertical="center"/>
    </xf>
    <xf numFmtId="164" fontId="34" fillId="0" borderId="9" xfId="14022" applyNumberFormat="1" applyFont="1" applyBorder="1" applyAlignment="1">
      <alignment horizontal="center" vertical="center"/>
    </xf>
    <xf numFmtId="164" fontId="19" fillId="0" borderId="9" xfId="14022" applyNumberFormat="1" applyFont="1" applyBorder="1" applyAlignment="1">
      <alignment horizontal="center" vertical="center"/>
    </xf>
    <xf numFmtId="166" fontId="19" fillId="0" borderId="9" xfId="14022" applyNumberFormat="1" applyFont="1" applyBorder="1" applyAlignment="1">
      <alignment horizontal="center" vertical="center"/>
    </xf>
    <xf numFmtId="164" fontId="21" fillId="32" borderId="9" xfId="14022" applyNumberFormat="1" applyFont="1" applyFill="1" applyBorder="1" applyAlignment="1">
      <alignment horizontal="center" vertical="center"/>
    </xf>
    <xf numFmtId="167" fontId="19" fillId="0" borderId="9" xfId="14022" applyNumberFormat="1" applyFont="1" applyBorder="1" applyAlignment="1">
      <alignment horizontal="center" vertical="center"/>
    </xf>
    <xf numFmtId="192" fontId="19" fillId="0" borderId="9" xfId="14022" applyNumberFormat="1" applyFont="1" applyBorder="1" applyAlignment="1">
      <alignment horizontal="center" vertical="center"/>
    </xf>
    <xf numFmtId="168" fontId="19" fillId="0" borderId="9" xfId="14023" applyNumberFormat="1" applyFont="1" applyBorder="1" applyAlignment="1">
      <alignment horizontal="center" vertical="center"/>
    </xf>
    <xf numFmtId="164" fontId="19" fillId="0" borderId="9" xfId="14022" applyNumberFormat="1" applyFont="1" applyFill="1" applyBorder="1" applyAlignment="1">
      <alignment horizontal="center" vertical="center"/>
    </xf>
    <xf numFmtId="166" fontId="19" fillId="0" borderId="9" xfId="14022" applyNumberFormat="1" applyFont="1" applyFill="1" applyBorder="1" applyAlignment="1">
      <alignment horizontal="center" vertical="center"/>
    </xf>
    <xf numFmtId="167" fontId="19" fillId="0" borderId="9" xfId="14022" applyNumberFormat="1" applyFont="1" applyFill="1" applyBorder="1" applyAlignment="1">
      <alignment horizontal="center" vertical="center"/>
    </xf>
    <xf numFmtId="164" fontId="34" fillId="0" borderId="9" xfId="14022" applyNumberFormat="1" applyFont="1" applyFill="1" applyBorder="1" applyAlignment="1">
      <alignment horizontal="center" vertical="center"/>
    </xf>
    <xf numFmtId="0" fontId="0" fillId="0" borderId="0" xfId="0" applyFill="1"/>
    <xf numFmtId="164" fontId="21" fillId="0" borderId="29" xfId="14016" applyNumberFormat="1" applyFont="1" applyFill="1" applyBorder="1" applyAlignment="1">
      <alignment horizontal="center" vertical="center"/>
    </xf>
    <xf numFmtId="164" fontId="21" fillId="0" borderId="9" xfId="14016" applyNumberFormat="1" applyFont="1" applyFill="1" applyBorder="1" applyAlignment="1">
      <alignment horizontal="center" vertical="center"/>
    </xf>
    <xf numFmtId="164" fontId="19" fillId="0" borderId="0" xfId="14016" applyNumberFormat="1" applyFont="1" applyAlignment="1">
      <alignment horizontal="left" vertical="center"/>
    </xf>
    <xf numFmtId="164" fontId="19" fillId="0" borderId="0" xfId="14016" applyNumberFormat="1" applyFont="1" applyAlignment="1">
      <alignment horizontal="left" vertical="center" wrapText="1"/>
    </xf>
    <xf numFmtId="196" fontId="19" fillId="0" borderId="9" xfId="14022" applyNumberFormat="1" applyFont="1" applyBorder="1" applyAlignment="1">
      <alignment horizontal="center" vertical="center"/>
    </xf>
    <xf numFmtId="164" fontId="19" fillId="0" borderId="0" xfId="14016" applyNumberFormat="1" applyFont="1" applyAlignment="1">
      <alignment horizontal="left" vertical="center"/>
    </xf>
    <xf numFmtId="164" fontId="19" fillId="0" borderId="0" xfId="14016" applyNumberFormat="1" applyFont="1" applyAlignment="1">
      <alignment horizontal="left" vertical="center" wrapText="1"/>
    </xf>
    <xf numFmtId="164" fontId="122" fillId="0" borderId="30" xfId="14016" applyNumberFormat="1" applyFont="1" applyBorder="1" applyAlignment="1">
      <alignment horizontal="center" vertical="center"/>
    </xf>
    <xf numFmtId="164" fontId="122" fillId="0" borderId="29" xfId="14016" applyNumberFormat="1" applyFont="1" applyBorder="1" applyAlignment="1">
      <alignment horizontal="center" vertical="center"/>
    </xf>
    <xf numFmtId="164" fontId="122" fillId="0" borderId="31" xfId="14016" applyNumberFormat="1" applyFont="1" applyBorder="1" applyAlignment="1">
      <alignment horizontal="center" vertical="center"/>
    </xf>
    <xf numFmtId="164" fontId="122" fillId="0" borderId="32" xfId="14016" applyNumberFormat="1" applyFont="1" applyBorder="1" applyAlignment="1">
      <alignment horizontal="center" vertical="center"/>
    </xf>
    <xf numFmtId="164" fontId="122" fillId="0" borderId="33" xfId="14016" applyNumberFormat="1" applyFont="1" applyBorder="1" applyAlignment="1">
      <alignment horizontal="center" vertical="center"/>
    </xf>
    <xf numFmtId="164" fontId="122" fillId="0" borderId="34" xfId="14016" applyNumberFormat="1" applyFont="1" applyBorder="1" applyAlignment="1">
      <alignment horizontal="center" vertical="center"/>
    </xf>
    <xf numFmtId="164" fontId="19" fillId="0" borderId="10" xfId="14016" applyNumberFormat="1" applyFont="1" applyBorder="1" applyAlignment="1">
      <alignment horizontal="left" vertical="center" indent="1"/>
    </xf>
    <xf numFmtId="164" fontId="19" fillId="0" borderId="14" xfId="14016" applyNumberFormat="1" applyFont="1" applyBorder="1" applyAlignment="1">
      <alignment horizontal="left" vertical="center" indent="1"/>
    </xf>
    <xf numFmtId="164" fontId="19" fillId="0" borderId="10" xfId="14016" applyNumberFormat="1" applyFont="1" applyBorder="1" applyAlignment="1">
      <alignment horizontal="left" vertical="center" wrapText="1" indent="1"/>
    </xf>
    <xf numFmtId="164" fontId="19" fillId="0" borderId="14" xfId="14016" applyNumberFormat="1" applyFont="1" applyBorder="1" applyAlignment="1">
      <alignment horizontal="left" vertical="center" wrapText="1" indent="1"/>
    </xf>
    <xf numFmtId="0" fontId="22" fillId="0" borderId="10"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164" fontId="21" fillId="0" borderId="10" xfId="14016" applyNumberFormat="1"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164" fontId="21" fillId="0" borderId="10" xfId="14016" applyNumberFormat="1" applyFont="1" applyBorder="1" applyAlignment="1">
      <alignment horizontal="left" vertical="center" indent="1"/>
    </xf>
    <xf numFmtId="0" fontId="25" fillId="0" borderId="14" xfId="0" applyFont="1" applyBorder="1" applyAlignment="1">
      <alignment horizontal="left" vertical="center" indent="1"/>
    </xf>
    <xf numFmtId="0" fontId="121" fillId="0" borderId="29" xfId="0" applyFont="1" applyBorder="1" applyAlignment="1">
      <alignment horizontal="left" wrapText="1"/>
    </xf>
    <xf numFmtId="165" fontId="21" fillId="0" borderId="0" xfId="0" applyNumberFormat="1" applyFont="1" applyAlignment="1">
      <alignment horizontal="left" vertical="center"/>
    </xf>
    <xf numFmtId="164" fontId="21" fillId="0" borderId="9" xfId="0" applyNumberFormat="1" applyFont="1" applyFill="1" applyBorder="1" applyAlignment="1">
      <alignment horizontal="center" vertical="center"/>
    </xf>
    <xf numFmtId="165" fontId="17" fillId="0" borderId="0" xfId="0" applyNumberFormat="1" applyFont="1" applyAlignment="1">
      <alignment horizontal="left" vertical="center"/>
    </xf>
    <xf numFmtId="0" fontId="34" fillId="0" borderId="0" xfId="4" applyFont="1" applyAlignment="1">
      <alignment horizontal="left" vertical="center" wrapText="1" indent="1"/>
    </xf>
  </cellXfs>
  <cellStyles count="14028">
    <cellStyle name=" 1" xfId="7" xr:uid="{00000000-0005-0000-0000-000000000000}"/>
    <cellStyle name="%" xfId="8" xr:uid="{00000000-0005-0000-0000-000001000000}"/>
    <cellStyle name="% 10" xfId="9" xr:uid="{00000000-0005-0000-0000-000002000000}"/>
    <cellStyle name="% 10 2" xfId="10" xr:uid="{00000000-0005-0000-0000-000003000000}"/>
    <cellStyle name="% 11" xfId="11" xr:uid="{00000000-0005-0000-0000-000004000000}"/>
    <cellStyle name="% 12" xfId="12" xr:uid="{00000000-0005-0000-0000-000005000000}"/>
    <cellStyle name="% 13" xfId="13" xr:uid="{00000000-0005-0000-0000-000006000000}"/>
    <cellStyle name="% 14" xfId="14" xr:uid="{00000000-0005-0000-0000-000007000000}"/>
    <cellStyle name="% 15" xfId="15" xr:uid="{00000000-0005-0000-0000-000008000000}"/>
    <cellStyle name="% 16" xfId="16" xr:uid="{00000000-0005-0000-0000-000009000000}"/>
    <cellStyle name="% 17" xfId="17" xr:uid="{00000000-0005-0000-0000-00000A000000}"/>
    <cellStyle name="% 18" xfId="18" xr:uid="{00000000-0005-0000-0000-00000B000000}"/>
    <cellStyle name="% 19" xfId="19" xr:uid="{00000000-0005-0000-0000-00000C000000}"/>
    <cellStyle name="% 2" xfId="20" xr:uid="{00000000-0005-0000-0000-00000D000000}"/>
    <cellStyle name="% 2 10" xfId="21" xr:uid="{00000000-0005-0000-0000-00000E000000}"/>
    <cellStyle name="% 2 11" xfId="22" xr:uid="{00000000-0005-0000-0000-00000F000000}"/>
    <cellStyle name="% 2 12" xfId="23" xr:uid="{00000000-0005-0000-0000-000010000000}"/>
    <cellStyle name="% 2 13" xfId="24" xr:uid="{00000000-0005-0000-0000-000011000000}"/>
    <cellStyle name="% 2 14" xfId="25" xr:uid="{00000000-0005-0000-0000-000012000000}"/>
    <cellStyle name="% 2 15" xfId="26" xr:uid="{00000000-0005-0000-0000-000013000000}"/>
    <cellStyle name="% 2 16" xfId="27" xr:uid="{00000000-0005-0000-0000-000014000000}"/>
    <cellStyle name="% 2 17" xfId="28" xr:uid="{00000000-0005-0000-0000-000015000000}"/>
    <cellStyle name="% 2 18" xfId="29" xr:uid="{00000000-0005-0000-0000-000016000000}"/>
    <cellStyle name="% 2 19" xfId="30" xr:uid="{00000000-0005-0000-0000-000017000000}"/>
    <cellStyle name="% 2 2" xfId="31" xr:uid="{00000000-0005-0000-0000-000018000000}"/>
    <cellStyle name="% 2 2 2" xfId="32" xr:uid="{00000000-0005-0000-0000-000019000000}"/>
    <cellStyle name="% 2 2_3.1.2 DB Pension Detail" xfId="33" xr:uid="{00000000-0005-0000-0000-00001A000000}"/>
    <cellStyle name="% 2 20" xfId="34" xr:uid="{00000000-0005-0000-0000-00001B000000}"/>
    <cellStyle name="% 2 21" xfId="35" xr:uid="{00000000-0005-0000-0000-00001C000000}"/>
    <cellStyle name="% 2 22" xfId="36" xr:uid="{00000000-0005-0000-0000-00001D000000}"/>
    <cellStyle name="% 2 23" xfId="37" xr:uid="{00000000-0005-0000-0000-00001E000000}"/>
    <cellStyle name="% 2 24" xfId="38" xr:uid="{00000000-0005-0000-0000-00001F000000}"/>
    <cellStyle name="% 2 25" xfId="39" xr:uid="{00000000-0005-0000-0000-000020000000}"/>
    <cellStyle name="% 2 26" xfId="40" xr:uid="{00000000-0005-0000-0000-000021000000}"/>
    <cellStyle name="% 2 27" xfId="41" xr:uid="{00000000-0005-0000-0000-000022000000}"/>
    <cellStyle name="% 2 28" xfId="42" xr:uid="{00000000-0005-0000-0000-000023000000}"/>
    <cellStyle name="% 2 29" xfId="43" xr:uid="{00000000-0005-0000-0000-000024000000}"/>
    <cellStyle name="% 2 3" xfId="44" xr:uid="{00000000-0005-0000-0000-000025000000}"/>
    <cellStyle name="% 2 30" xfId="45" xr:uid="{00000000-0005-0000-0000-000026000000}"/>
    <cellStyle name="% 2 31" xfId="46" xr:uid="{00000000-0005-0000-0000-000027000000}"/>
    <cellStyle name="% 2 32" xfId="47" xr:uid="{00000000-0005-0000-0000-000028000000}"/>
    <cellStyle name="% 2 33" xfId="48" xr:uid="{00000000-0005-0000-0000-000029000000}"/>
    <cellStyle name="% 2 34" xfId="49" xr:uid="{00000000-0005-0000-0000-00002A000000}"/>
    <cellStyle name="% 2 35" xfId="50" xr:uid="{00000000-0005-0000-0000-00002B000000}"/>
    <cellStyle name="% 2 36" xfId="51" xr:uid="{00000000-0005-0000-0000-00002C000000}"/>
    <cellStyle name="% 2 37" xfId="52" xr:uid="{00000000-0005-0000-0000-00002D000000}"/>
    <cellStyle name="% 2 38" xfId="53" xr:uid="{00000000-0005-0000-0000-00002E000000}"/>
    <cellStyle name="% 2 39" xfId="54" xr:uid="{00000000-0005-0000-0000-00002F000000}"/>
    <cellStyle name="% 2 4" xfId="55" xr:uid="{00000000-0005-0000-0000-000030000000}"/>
    <cellStyle name="% 2 40" xfId="56" xr:uid="{00000000-0005-0000-0000-000031000000}"/>
    <cellStyle name="% 2 41" xfId="57" xr:uid="{00000000-0005-0000-0000-000032000000}"/>
    <cellStyle name="% 2 42" xfId="58" xr:uid="{00000000-0005-0000-0000-000033000000}"/>
    <cellStyle name="% 2 43" xfId="59" xr:uid="{00000000-0005-0000-0000-000034000000}"/>
    <cellStyle name="% 2 44" xfId="60" xr:uid="{00000000-0005-0000-0000-000035000000}"/>
    <cellStyle name="% 2 45" xfId="61" xr:uid="{00000000-0005-0000-0000-000036000000}"/>
    <cellStyle name="% 2 46" xfId="62" xr:uid="{00000000-0005-0000-0000-000037000000}"/>
    <cellStyle name="% 2 47" xfId="63" xr:uid="{00000000-0005-0000-0000-000038000000}"/>
    <cellStyle name="% 2 5" xfId="64" xr:uid="{00000000-0005-0000-0000-000039000000}"/>
    <cellStyle name="% 2 6" xfId="65" xr:uid="{00000000-0005-0000-0000-00003A000000}"/>
    <cellStyle name="% 2 7" xfId="66" xr:uid="{00000000-0005-0000-0000-00003B000000}"/>
    <cellStyle name="% 2 8" xfId="67" xr:uid="{00000000-0005-0000-0000-00003C000000}"/>
    <cellStyle name="% 2 9" xfId="68" xr:uid="{00000000-0005-0000-0000-00003D000000}"/>
    <cellStyle name="% 2_1.3s Accounting C Costs Scots" xfId="69" xr:uid="{00000000-0005-0000-0000-00003E000000}"/>
    <cellStyle name="% 20" xfId="70" xr:uid="{00000000-0005-0000-0000-00003F000000}"/>
    <cellStyle name="% 21" xfId="71" xr:uid="{00000000-0005-0000-0000-000040000000}"/>
    <cellStyle name="% 22" xfId="72" xr:uid="{00000000-0005-0000-0000-000041000000}"/>
    <cellStyle name="% 23" xfId="73" xr:uid="{00000000-0005-0000-0000-000042000000}"/>
    <cellStyle name="% 24" xfId="74" xr:uid="{00000000-0005-0000-0000-000043000000}"/>
    <cellStyle name="% 25" xfId="75" xr:uid="{00000000-0005-0000-0000-000044000000}"/>
    <cellStyle name="% 26" xfId="76" xr:uid="{00000000-0005-0000-0000-000045000000}"/>
    <cellStyle name="% 27" xfId="77" xr:uid="{00000000-0005-0000-0000-000046000000}"/>
    <cellStyle name="% 28" xfId="78" xr:uid="{00000000-0005-0000-0000-000047000000}"/>
    <cellStyle name="% 29" xfId="79" xr:uid="{00000000-0005-0000-0000-000048000000}"/>
    <cellStyle name="% 3" xfId="80" xr:uid="{00000000-0005-0000-0000-000049000000}"/>
    <cellStyle name="% 3 2" xfId="81" xr:uid="{00000000-0005-0000-0000-00004A000000}"/>
    <cellStyle name="% 30" xfId="82" xr:uid="{00000000-0005-0000-0000-00004B000000}"/>
    <cellStyle name="% 31" xfId="83" xr:uid="{00000000-0005-0000-0000-00004C000000}"/>
    <cellStyle name="% 32" xfId="84" xr:uid="{00000000-0005-0000-0000-00004D000000}"/>
    <cellStyle name="% 33" xfId="85" xr:uid="{00000000-0005-0000-0000-00004E000000}"/>
    <cellStyle name="% 34" xfId="86" xr:uid="{00000000-0005-0000-0000-00004F000000}"/>
    <cellStyle name="% 35" xfId="87" xr:uid="{00000000-0005-0000-0000-000050000000}"/>
    <cellStyle name="% 36" xfId="88" xr:uid="{00000000-0005-0000-0000-000051000000}"/>
    <cellStyle name="% 37" xfId="89" xr:uid="{00000000-0005-0000-0000-000052000000}"/>
    <cellStyle name="% 38" xfId="90" xr:uid="{00000000-0005-0000-0000-000053000000}"/>
    <cellStyle name="% 39" xfId="91" xr:uid="{00000000-0005-0000-0000-000054000000}"/>
    <cellStyle name="% 4" xfId="92" xr:uid="{00000000-0005-0000-0000-000055000000}"/>
    <cellStyle name="% 40" xfId="93" xr:uid="{00000000-0005-0000-0000-000056000000}"/>
    <cellStyle name="% 41" xfId="94" xr:uid="{00000000-0005-0000-0000-000057000000}"/>
    <cellStyle name="% 42" xfId="95" xr:uid="{00000000-0005-0000-0000-000058000000}"/>
    <cellStyle name="% 43" xfId="96" xr:uid="{00000000-0005-0000-0000-000059000000}"/>
    <cellStyle name="% 44" xfId="97" xr:uid="{00000000-0005-0000-0000-00005A000000}"/>
    <cellStyle name="% 45" xfId="98" xr:uid="{00000000-0005-0000-0000-00005B000000}"/>
    <cellStyle name="% 46" xfId="99" xr:uid="{00000000-0005-0000-0000-00005C000000}"/>
    <cellStyle name="% 47" xfId="100" xr:uid="{00000000-0005-0000-0000-00005D000000}"/>
    <cellStyle name="% 48" xfId="101" xr:uid="{00000000-0005-0000-0000-00005E000000}"/>
    <cellStyle name="% 49" xfId="102" xr:uid="{00000000-0005-0000-0000-00005F000000}"/>
    <cellStyle name="% 5" xfId="103" xr:uid="{00000000-0005-0000-0000-000060000000}"/>
    <cellStyle name="% 50" xfId="104" xr:uid="{00000000-0005-0000-0000-000061000000}"/>
    <cellStyle name="% 51" xfId="105" xr:uid="{00000000-0005-0000-0000-000062000000}"/>
    <cellStyle name="% 52" xfId="106" xr:uid="{00000000-0005-0000-0000-000063000000}"/>
    <cellStyle name="% 6" xfId="107" xr:uid="{00000000-0005-0000-0000-000064000000}"/>
    <cellStyle name="% 7" xfId="108" xr:uid="{00000000-0005-0000-0000-000065000000}"/>
    <cellStyle name="% 8" xfId="109" xr:uid="{00000000-0005-0000-0000-000066000000}"/>
    <cellStyle name="% 9" xfId="110" xr:uid="{00000000-0005-0000-0000-000067000000}"/>
    <cellStyle name="%_1.3 Acc Costs NG (2011)" xfId="111" xr:uid="{00000000-0005-0000-0000-000068000000}"/>
    <cellStyle name="%_1.3s Accounting C Costs Scots" xfId="112" xr:uid="{00000000-0005-0000-0000-000069000000}"/>
    <cellStyle name="%_1.8 Irregular Items" xfId="113" xr:uid="{00000000-0005-0000-0000-00006A000000}"/>
    <cellStyle name="%_2.14 Year on Year Movt" xfId="114" xr:uid="{00000000-0005-0000-0000-00006B000000}"/>
    <cellStyle name="%_2.14 Year on Year Movt ( (2013)" xfId="115" xr:uid="{00000000-0005-0000-0000-00006C000000}"/>
    <cellStyle name="%_2.14 Year on Year Movt (2011)" xfId="116" xr:uid="{00000000-0005-0000-0000-00006D000000}"/>
    <cellStyle name="%_2.14 Year on Year Movt (2012)" xfId="117" xr:uid="{00000000-0005-0000-0000-00006E000000}"/>
    <cellStyle name="%_2.4 Exc &amp; Demin " xfId="118" xr:uid="{00000000-0005-0000-0000-00006F000000}"/>
    <cellStyle name="%_2.7s Insurance" xfId="119" xr:uid="{00000000-0005-0000-0000-000070000000}"/>
    <cellStyle name="%_2010_NGET_TPCR4_RO_FBPQ(Opex) trace only FINAL(DPP)" xfId="120" xr:uid="{00000000-0005-0000-0000-000071000000}"/>
    <cellStyle name="%_3.1.2 DB Pension Detail" xfId="121" xr:uid="{00000000-0005-0000-0000-000072000000}"/>
    <cellStyle name="%_3.3 Tax" xfId="122" xr:uid="{00000000-0005-0000-0000-000073000000}"/>
    <cellStyle name="%_3.3 Tax 2" xfId="123" xr:uid="{00000000-0005-0000-0000-000074000000}"/>
    <cellStyle name="%_3.3 Tax 2 2" xfId="124" xr:uid="{00000000-0005-0000-0000-000075000000}"/>
    <cellStyle name="%_3.3 Tax 3" xfId="125" xr:uid="{00000000-0005-0000-0000-000076000000}"/>
    <cellStyle name="%_3.3 Tax_2.14 Year on Year Movt" xfId="126" xr:uid="{00000000-0005-0000-0000-000077000000}"/>
    <cellStyle name="%_3.3 Tax_2.4 Exc &amp; Demin " xfId="127" xr:uid="{00000000-0005-0000-0000-000078000000}"/>
    <cellStyle name="%_3.3 Tax_2.7s Insurance" xfId="128" xr:uid="{00000000-0005-0000-0000-000079000000}"/>
    <cellStyle name="%_3.3 Tax_3.1.2 DB Pension Detail" xfId="129" xr:uid="{00000000-0005-0000-0000-00007A000000}"/>
    <cellStyle name="%_3.3 Tax_4.16 Asset lives" xfId="130" xr:uid="{00000000-0005-0000-0000-00007B000000}"/>
    <cellStyle name="%_4.16 Asset lives" xfId="131" xr:uid="{00000000-0005-0000-0000-00007C000000}"/>
    <cellStyle name="%_4.2 Activity Indicators" xfId="132" xr:uid="{00000000-0005-0000-0000-00007D000000}"/>
    <cellStyle name="%_4.2 Activity Indicators 2" xfId="133" xr:uid="{00000000-0005-0000-0000-00007E000000}"/>
    <cellStyle name="%_4.20 Scheme Listing NLR" xfId="134" xr:uid="{00000000-0005-0000-0000-00007F000000}"/>
    <cellStyle name="%_4.3 Transmission system performance" xfId="135" xr:uid="{00000000-0005-0000-0000-000080000000}"/>
    <cellStyle name="%_5.15.1 Cond &amp; Risk-Entry Points" xfId="136" xr:uid="{00000000-0005-0000-0000-000081000000}"/>
    <cellStyle name="%_5.15.2 Cond &amp; Risk-Exit Points" xfId="137" xr:uid="{00000000-0005-0000-0000-000082000000}"/>
    <cellStyle name="%_5.15.3 Cond &amp; Risk-Comps" xfId="138" xr:uid="{00000000-0005-0000-0000-000083000000}"/>
    <cellStyle name="%_5.15.4 Cond &amp; Risk-Pipelines" xfId="139" xr:uid="{00000000-0005-0000-0000-000084000000}"/>
    <cellStyle name="%_5.15.5 Cond &amp; Risk-Multijunctin" xfId="140" xr:uid="{00000000-0005-0000-0000-000085000000}"/>
    <cellStyle name="%_NGG Capex PCRRP Tables 31 Mar 2010 DraftV6 FINAL" xfId="141" xr:uid="{00000000-0005-0000-0000-000086000000}"/>
    <cellStyle name="%_NGG Opex PCRRP Tables 31 Mar 2009" xfId="142" xr:uid="{00000000-0005-0000-0000-000087000000}"/>
    <cellStyle name="%_NGG TPCR4 Rollover FBPQ (Capex)" xfId="143" xr:uid="{00000000-0005-0000-0000-000088000000}"/>
    <cellStyle name="%_Sch 2.1 Eng schedule 2009-10 Final @ 270710" xfId="144" xr:uid="{00000000-0005-0000-0000-000089000000}"/>
    <cellStyle name="%_Table 4 28_Final" xfId="145" xr:uid="{00000000-0005-0000-0000-00008A000000}"/>
    <cellStyle name="%_Table 4-16 - Asset Lives - 2009-10_Final" xfId="146" xr:uid="{00000000-0005-0000-0000-00008B000000}"/>
    <cellStyle name="%_Table 4-16 - Asset Lives - 2009-10_Final (2)" xfId="147" xr:uid="{00000000-0005-0000-0000-00008C000000}"/>
    <cellStyle name="%_TPCR4 RollOver NGG Draft Table 5.8 v2" xfId="148" xr:uid="{00000000-0005-0000-0000-00008D000000}"/>
    <cellStyle name="%_Transmission PCRRP tables_SPTL_200809 V1" xfId="149" xr:uid="{00000000-0005-0000-0000-00008E000000}"/>
    <cellStyle name="%_Transmission PCRRP tables_SPTL_200809 V1 2" xfId="150" xr:uid="{00000000-0005-0000-0000-00008F000000}"/>
    <cellStyle name="%_Transmission PCRRP tables_SPTL_200809 V1 3" xfId="151" xr:uid="{00000000-0005-0000-0000-000090000000}"/>
    <cellStyle name="%_Transmission PCRRP tables_SPTL_200809 V1 4" xfId="152" xr:uid="{00000000-0005-0000-0000-000091000000}"/>
    <cellStyle name="%_Transmission PCRRP tables_SPTL_200809 V1_3.1.2 DB Pension Detail" xfId="153" xr:uid="{00000000-0005-0000-0000-000092000000}"/>
    <cellStyle name="%_Transmission PCRRP tables_SPTL_200809 V1_4.20 Scheme Listing NLR" xfId="154" xr:uid="{00000000-0005-0000-0000-000093000000}"/>
    <cellStyle name="%_Transmission PCRRP tables_SPTL_200809 V1_Table 4 28_Final" xfId="155" xr:uid="{00000000-0005-0000-0000-000094000000}"/>
    <cellStyle name="%_Transmission PCRRP tables_SPTL_200809 V1_Table 4-16 - Asset Lives - 2009-10_Final" xfId="156" xr:uid="{00000000-0005-0000-0000-000095000000}"/>
    <cellStyle name="%_Transmission PCRRP tables_SPTL_200809 V1_Table 4-16 - Asset Lives - 2009-10_Final (2)" xfId="157" xr:uid="{00000000-0005-0000-0000-000096000000}"/>
    <cellStyle name="%_VR NGET Opex tables" xfId="158" xr:uid="{00000000-0005-0000-0000-000097000000}"/>
    <cellStyle name="%_VR Pensions Opex tables" xfId="159" xr:uid="{00000000-0005-0000-0000-000098000000}"/>
    <cellStyle name="%_VR Pensions Opex tables_2010_NGET_TPCR4_RO_FBPQ(Opex) trace only FINAL(DPP)" xfId="160" xr:uid="{00000000-0005-0000-0000-000099000000}"/>
    <cellStyle name="_070323 - 5yr opex BPQ (Final)" xfId="161" xr:uid="{00000000-0005-0000-0000-00009A000000}"/>
    <cellStyle name="_070323 - 5yr opex BPQ (Final) 2" xfId="162" xr:uid="{00000000-0005-0000-0000-00009B000000}"/>
    <cellStyle name="_070323 - 5yr opex BPQ (Final)_CDCM Revenues" xfId="163" xr:uid="{00000000-0005-0000-0000-00009C000000}"/>
    <cellStyle name="_070323 - 5yr opex BPQ (Final)_Input" xfId="164" xr:uid="{00000000-0005-0000-0000-00009D000000}"/>
    <cellStyle name="_0708 TO Non-Op Capex (detail)" xfId="165" xr:uid="{00000000-0005-0000-0000-00009E000000}"/>
    <cellStyle name="_0708 TO Non-Op Capex (detail)_2010_NGET_TPCR4_RO_FBPQ(Opex) trace only FINAL(DPP)" xfId="166" xr:uid="{00000000-0005-0000-0000-00009F000000}"/>
    <cellStyle name="_1.3 Acc Costs NG (2011)" xfId="167" xr:uid="{00000000-0005-0000-0000-0000A0000000}"/>
    <cellStyle name="_1.8 Irregular Items" xfId="168" xr:uid="{00000000-0005-0000-0000-0000A1000000}"/>
    <cellStyle name="_2.14 Year on Year Movt ( (2013)" xfId="169" xr:uid="{00000000-0005-0000-0000-0000A2000000}"/>
    <cellStyle name="_2.14 Year on Year Movt (2011)" xfId="170" xr:uid="{00000000-0005-0000-0000-0000A3000000}"/>
    <cellStyle name="_2.14 Year on Year Movt (2012)" xfId="171" xr:uid="{00000000-0005-0000-0000-0000A4000000}"/>
    <cellStyle name="_Capital Plan - IS UK" xfId="172" xr:uid="{00000000-0005-0000-0000-0000A5000000}"/>
    <cellStyle name="_Capital Plan - IS UK_2010_NGET_TPCR4_RO_FBPQ(Opex) trace only FINAL(DPP)" xfId="173" xr:uid="{00000000-0005-0000-0000-0000A6000000}"/>
    <cellStyle name="_Metering" xfId="174" xr:uid="{00000000-0005-0000-0000-0000A7000000}"/>
    <cellStyle name="_Test scoring_UKGDx_20070924_Pilot (DV)" xfId="175" xr:uid="{00000000-0005-0000-0000-0000A8000000}"/>
    <cellStyle name="=C:\WINNT\SYSTEM32\COMMAND.COM" xfId="176" xr:uid="{00000000-0005-0000-0000-0000A9000000}"/>
    <cellStyle name="=C:\WINNT\SYSTEM32\COMMAND.COM 2" xfId="177" xr:uid="{00000000-0005-0000-0000-0000AA000000}"/>
    <cellStyle name="=C:\WINNT\SYSTEM32\COMMAND.COM 2 2" xfId="178" xr:uid="{00000000-0005-0000-0000-0000AB000000}"/>
    <cellStyle name="=C:\WINNT\SYSTEM32\COMMAND.COM 2 2 10" xfId="179" xr:uid="{00000000-0005-0000-0000-0000AC000000}"/>
    <cellStyle name="=C:\WINNT\SYSTEM32\COMMAND.COM 2 2 11" xfId="180" xr:uid="{00000000-0005-0000-0000-0000AD000000}"/>
    <cellStyle name="=C:\WINNT\SYSTEM32\COMMAND.COM 2 2 12" xfId="181" xr:uid="{00000000-0005-0000-0000-0000AE000000}"/>
    <cellStyle name="=C:\WINNT\SYSTEM32\COMMAND.COM 2 2 13" xfId="182" xr:uid="{00000000-0005-0000-0000-0000AF000000}"/>
    <cellStyle name="=C:\WINNT\SYSTEM32\COMMAND.COM 2 2 14" xfId="183" xr:uid="{00000000-0005-0000-0000-0000B0000000}"/>
    <cellStyle name="=C:\WINNT\SYSTEM32\COMMAND.COM 2 2 15" xfId="184" xr:uid="{00000000-0005-0000-0000-0000B1000000}"/>
    <cellStyle name="=C:\WINNT\SYSTEM32\COMMAND.COM 2 2 16" xfId="185" xr:uid="{00000000-0005-0000-0000-0000B2000000}"/>
    <cellStyle name="=C:\WINNT\SYSTEM32\COMMAND.COM 2 2 17" xfId="186" xr:uid="{00000000-0005-0000-0000-0000B3000000}"/>
    <cellStyle name="=C:\WINNT\SYSTEM32\COMMAND.COM 2 2 18" xfId="187" xr:uid="{00000000-0005-0000-0000-0000B4000000}"/>
    <cellStyle name="=C:\WINNT\SYSTEM32\COMMAND.COM 2 2 19" xfId="188" xr:uid="{00000000-0005-0000-0000-0000B5000000}"/>
    <cellStyle name="=C:\WINNT\SYSTEM32\COMMAND.COM 2 2 2" xfId="189" xr:uid="{00000000-0005-0000-0000-0000B6000000}"/>
    <cellStyle name="=C:\WINNT\SYSTEM32\COMMAND.COM 2 2 2 2" xfId="190" xr:uid="{00000000-0005-0000-0000-0000B7000000}"/>
    <cellStyle name="=C:\WINNT\SYSTEM32\COMMAND.COM 2 2 20" xfId="191" xr:uid="{00000000-0005-0000-0000-0000B8000000}"/>
    <cellStyle name="=C:\WINNT\SYSTEM32\COMMAND.COM 2 2 21" xfId="192" xr:uid="{00000000-0005-0000-0000-0000B9000000}"/>
    <cellStyle name="=C:\WINNT\SYSTEM32\COMMAND.COM 2 2 22" xfId="193" xr:uid="{00000000-0005-0000-0000-0000BA000000}"/>
    <cellStyle name="=C:\WINNT\SYSTEM32\COMMAND.COM 2 2 23" xfId="194" xr:uid="{00000000-0005-0000-0000-0000BB000000}"/>
    <cellStyle name="=C:\WINNT\SYSTEM32\COMMAND.COM 2 2 24" xfId="195" xr:uid="{00000000-0005-0000-0000-0000BC000000}"/>
    <cellStyle name="=C:\WINNT\SYSTEM32\COMMAND.COM 2 2 25" xfId="196" xr:uid="{00000000-0005-0000-0000-0000BD000000}"/>
    <cellStyle name="=C:\WINNT\SYSTEM32\COMMAND.COM 2 2 26" xfId="197" xr:uid="{00000000-0005-0000-0000-0000BE000000}"/>
    <cellStyle name="=C:\WINNT\SYSTEM32\COMMAND.COM 2 2 27" xfId="198" xr:uid="{00000000-0005-0000-0000-0000BF000000}"/>
    <cellStyle name="=C:\WINNT\SYSTEM32\COMMAND.COM 2 2 28" xfId="199" xr:uid="{00000000-0005-0000-0000-0000C0000000}"/>
    <cellStyle name="=C:\WINNT\SYSTEM32\COMMAND.COM 2 2 29" xfId="200" xr:uid="{00000000-0005-0000-0000-0000C1000000}"/>
    <cellStyle name="=C:\WINNT\SYSTEM32\COMMAND.COM 2 2 3" xfId="201" xr:uid="{00000000-0005-0000-0000-0000C2000000}"/>
    <cellStyle name="=C:\WINNT\SYSTEM32\COMMAND.COM 2 2 30" xfId="202" xr:uid="{00000000-0005-0000-0000-0000C3000000}"/>
    <cellStyle name="=C:\WINNT\SYSTEM32\COMMAND.COM 2 2 31" xfId="203" xr:uid="{00000000-0005-0000-0000-0000C4000000}"/>
    <cellStyle name="=C:\WINNT\SYSTEM32\COMMAND.COM 2 2 32" xfId="204" xr:uid="{00000000-0005-0000-0000-0000C5000000}"/>
    <cellStyle name="=C:\WINNT\SYSTEM32\COMMAND.COM 2 2 33" xfId="205" xr:uid="{00000000-0005-0000-0000-0000C6000000}"/>
    <cellStyle name="=C:\WINNT\SYSTEM32\COMMAND.COM 2 2 34" xfId="206" xr:uid="{00000000-0005-0000-0000-0000C7000000}"/>
    <cellStyle name="=C:\WINNT\SYSTEM32\COMMAND.COM 2 2 35" xfId="207" xr:uid="{00000000-0005-0000-0000-0000C8000000}"/>
    <cellStyle name="=C:\WINNT\SYSTEM32\COMMAND.COM 2 2 36" xfId="208" xr:uid="{00000000-0005-0000-0000-0000C9000000}"/>
    <cellStyle name="=C:\WINNT\SYSTEM32\COMMAND.COM 2 2 37" xfId="209" xr:uid="{00000000-0005-0000-0000-0000CA000000}"/>
    <cellStyle name="=C:\WINNT\SYSTEM32\COMMAND.COM 2 2 38" xfId="210" xr:uid="{00000000-0005-0000-0000-0000CB000000}"/>
    <cellStyle name="=C:\WINNT\SYSTEM32\COMMAND.COM 2 2 39" xfId="211" xr:uid="{00000000-0005-0000-0000-0000CC000000}"/>
    <cellStyle name="=C:\WINNT\SYSTEM32\COMMAND.COM 2 2 4" xfId="212" xr:uid="{00000000-0005-0000-0000-0000CD000000}"/>
    <cellStyle name="=C:\WINNT\SYSTEM32\COMMAND.COM 2 2 40" xfId="213" xr:uid="{00000000-0005-0000-0000-0000CE000000}"/>
    <cellStyle name="=C:\WINNT\SYSTEM32\COMMAND.COM 2 2 41" xfId="214" xr:uid="{00000000-0005-0000-0000-0000CF000000}"/>
    <cellStyle name="=C:\WINNT\SYSTEM32\COMMAND.COM 2 2 42" xfId="215" xr:uid="{00000000-0005-0000-0000-0000D0000000}"/>
    <cellStyle name="=C:\WINNT\SYSTEM32\COMMAND.COM 2 2 43" xfId="216" xr:uid="{00000000-0005-0000-0000-0000D1000000}"/>
    <cellStyle name="=C:\WINNT\SYSTEM32\COMMAND.COM 2 2 44" xfId="217" xr:uid="{00000000-0005-0000-0000-0000D2000000}"/>
    <cellStyle name="=C:\WINNT\SYSTEM32\COMMAND.COM 2 2 45" xfId="218" xr:uid="{00000000-0005-0000-0000-0000D3000000}"/>
    <cellStyle name="=C:\WINNT\SYSTEM32\COMMAND.COM 2 2 46" xfId="219" xr:uid="{00000000-0005-0000-0000-0000D4000000}"/>
    <cellStyle name="=C:\WINNT\SYSTEM32\COMMAND.COM 2 2 47" xfId="220" xr:uid="{00000000-0005-0000-0000-0000D5000000}"/>
    <cellStyle name="=C:\WINNT\SYSTEM32\COMMAND.COM 2 2 48" xfId="221" xr:uid="{00000000-0005-0000-0000-0000D6000000}"/>
    <cellStyle name="=C:\WINNT\SYSTEM32\COMMAND.COM 2 2 5" xfId="222" xr:uid="{00000000-0005-0000-0000-0000D7000000}"/>
    <cellStyle name="=C:\WINNT\SYSTEM32\COMMAND.COM 2 2 6" xfId="223" xr:uid="{00000000-0005-0000-0000-0000D8000000}"/>
    <cellStyle name="=C:\WINNT\SYSTEM32\COMMAND.COM 2 2 7" xfId="224" xr:uid="{00000000-0005-0000-0000-0000D9000000}"/>
    <cellStyle name="=C:\WINNT\SYSTEM32\COMMAND.COM 2 2 8" xfId="225" xr:uid="{00000000-0005-0000-0000-0000DA000000}"/>
    <cellStyle name="=C:\WINNT\SYSTEM32\COMMAND.COM 2 2 9" xfId="226" xr:uid="{00000000-0005-0000-0000-0000DB000000}"/>
    <cellStyle name="=C:\WINNT\SYSTEM32\COMMAND.COM 2 2_1.3s Accounting C Costs Scots" xfId="227" xr:uid="{00000000-0005-0000-0000-0000DC000000}"/>
    <cellStyle name="=C:\WINNT\SYSTEM32\COMMAND.COM 2_1037" xfId="228" xr:uid="{00000000-0005-0000-0000-0000DD000000}"/>
    <cellStyle name="=C:\WINNT\SYSTEM32\COMMAND.COM 3" xfId="229" xr:uid="{00000000-0005-0000-0000-0000DE000000}"/>
    <cellStyle name="=C:\WINNT\SYSTEM32\COMMAND.COM 3 2" xfId="230" xr:uid="{00000000-0005-0000-0000-0000DF000000}"/>
    <cellStyle name="=C:\WINNT\SYSTEM32\COMMAND.COM 3_CDCM Revenues" xfId="231" xr:uid="{00000000-0005-0000-0000-0000E0000000}"/>
    <cellStyle name="=C:\WINNT\SYSTEM32\COMMAND.COM 4" xfId="232" xr:uid="{00000000-0005-0000-0000-0000E1000000}"/>
    <cellStyle name="=C:\WINNT\SYSTEM32\COMMAND.COM 4 10" xfId="233" xr:uid="{00000000-0005-0000-0000-0000E2000000}"/>
    <cellStyle name="=C:\WINNT\SYSTEM32\COMMAND.COM 4 11" xfId="234" xr:uid="{00000000-0005-0000-0000-0000E3000000}"/>
    <cellStyle name="=C:\WINNT\SYSTEM32\COMMAND.COM 4 12" xfId="235" xr:uid="{00000000-0005-0000-0000-0000E4000000}"/>
    <cellStyle name="=C:\WINNT\SYSTEM32\COMMAND.COM 4 13" xfId="236" xr:uid="{00000000-0005-0000-0000-0000E5000000}"/>
    <cellStyle name="=C:\WINNT\SYSTEM32\COMMAND.COM 4 14" xfId="237" xr:uid="{00000000-0005-0000-0000-0000E6000000}"/>
    <cellStyle name="=C:\WINNT\SYSTEM32\COMMAND.COM 4 15" xfId="238" xr:uid="{00000000-0005-0000-0000-0000E7000000}"/>
    <cellStyle name="=C:\WINNT\SYSTEM32\COMMAND.COM 4 16" xfId="239" xr:uid="{00000000-0005-0000-0000-0000E8000000}"/>
    <cellStyle name="=C:\WINNT\SYSTEM32\COMMAND.COM 4 17" xfId="240" xr:uid="{00000000-0005-0000-0000-0000E9000000}"/>
    <cellStyle name="=C:\WINNT\SYSTEM32\COMMAND.COM 4 18" xfId="241" xr:uid="{00000000-0005-0000-0000-0000EA000000}"/>
    <cellStyle name="=C:\WINNT\SYSTEM32\COMMAND.COM 4 19" xfId="242" xr:uid="{00000000-0005-0000-0000-0000EB000000}"/>
    <cellStyle name="=C:\WINNT\SYSTEM32\COMMAND.COM 4 2" xfId="243" xr:uid="{00000000-0005-0000-0000-0000EC000000}"/>
    <cellStyle name="=C:\WINNT\SYSTEM32\COMMAND.COM 4 20" xfId="244" xr:uid="{00000000-0005-0000-0000-0000ED000000}"/>
    <cellStyle name="=C:\WINNT\SYSTEM32\COMMAND.COM 4 21" xfId="245" xr:uid="{00000000-0005-0000-0000-0000EE000000}"/>
    <cellStyle name="=C:\WINNT\SYSTEM32\COMMAND.COM 4 22" xfId="246" xr:uid="{00000000-0005-0000-0000-0000EF000000}"/>
    <cellStyle name="=C:\WINNT\SYSTEM32\COMMAND.COM 4 23" xfId="247" xr:uid="{00000000-0005-0000-0000-0000F0000000}"/>
    <cellStyle name="=C:\WINNT\SYSTEM32\COMMAND.COM 4 24" xfId="248" xr:uid="{00000000-0005-0000-0000-0000F1000000}"/>
    <cellStyle name="=C:\WINNT\SYSTEM32\COMMAND.COM 4 25" xfId="249" xr:uid="{00000000-0005-0000-0000-0000F2000000}"/>
    <cellStyle name="=C:\WINNT\SYSTEM32\COMMAND.COM 4 26" xfId="250" xr:uid="{00000000-0005-0000-0000-0000F3000000}"/>
    <cellStyle name="=C:\WINNT\SYSTEM32\COMMAND.COM 4 27" xfId="251" xr:uid="{00000000-0005-0000-0000-0000F4000000}"/>
    <cellStyle name="=C:\WINNT\SYSTEM32\COMMAND.COM 4 28" xfId="252" xr:uid="{00000000-0005-0000-0000-0000F5000000}"/>
    <cellStyle name="=C:\WINNT\SYSTEM32\COMMAND.COM 4 29" xfId="253" xr:uid="{00000000-0005-0000-0000-0000F6000000}"/>
    <cellStyle name="=C:\WINNT\SYSTEM32\COMMAND.COM 4 3" xfId="254" xr:uid="{00000000-0005-0000-0000-0000F7000000}"/>
    <cellStyle name="=C:\WINNT\SYSTEM32\COMMAND.COM 4 30" xfId="255" xr:uid="{00000000-0005-0000-0000-0000F8000000}"/>
    <cellStyle name="=C:\WINNT\SYSTEM32\COMMAND.COM 4 31" xfId="256" xr:uid="{00000000-0005-0000-0000-0000F9000000}"/>
    <cellStyle name="=C:\WINNT\SYSTEM32\COMMAND.COM 4 32" xfId="257" xr:uid="{00000000-0005-0000-0000-0000FA000000}"/>
    <cellStyle name="=C:\WINNT\SYSTEM32\COMMAND.COM 4 33" xfId="258" xr:uid="{00000000-0005-0000-0000-0000FB000000}"/>
    <cellStyle name="=C:\WINNT\SYSTEM32\COMMAND.COM 4 34" xfId="259" xr:uid="{00000000-0005-0000-0000-0000FC000000}"/>
    <cellStyle name="=C:\WINNT\SYSTEM32\COMMAND.COM 4 35" xfId="260" xr:uid="{00000000-0005-0000-0000-0000FD000000}"/>
    <cellStyle name="=C:\WINNT\SYSTEM32\COMMAND.COM 4 36" xfId="261" xr:uid="{00000000-0005-0000-0000-0000FE000000}"/>
    <cellStyle name="=C:\WINNT\SYSTEM32\COMMAND.COM 4 37" xfId="262" xr:uid="{00000000-0005-0000-0000-0000FF000000}"/>
    <cellStyle name="=C:\WINNT\SYSTEM32\COMMAND.COM 4 38" xfId="263" xr:uid="{00000000-0005-0000-0000-000000010000}"/>
    <cellStyle name="=C:\WINNT\SYSTEM32\COMMAND.COM 4 39" xfId="264" xr:uid="{00000000-0005-0000-0000-000001010000}"/>
    <cellStyle name="=C:\WINNT\SYSTEM32\COMMAND.COM 4 4" xfId="265" xr:uid="{00000000-0005-0000-0000-000002010000}"/>
    <cellStyle name="=C:\WINNT\SYSTEM32\COMMAND.COM 4 40" xfId="266" xr:uid="{00000000-0005-0000-0000-000003010000}"/>
    <cellStyle name="=C:\WINNT\SYSTEM32\COMMAND.COM 4 41" xfId="267" xr:uid="{00000000-0005-0000-0000-000004010000}"/>
    <cellStyle name="=C:\WINNT\SYSTEM32\COMMAND.COM 4 42" xfId="268" xr:uid="{00000000-0005-0000-0000-000005010000}"/>
    <cellStyle name="=C:\WINNT\SYSTEM32\COMMAND.COM 4 43" xfId="269" xr:uid="{00000000-0005-0000-0000-000006010000}"/>
    <cellStyle name="=C:\WINNT\SYSTEM32\COMMAND.COM 4 44" xfId="270" xr:uid="{00000000-0005-0000-0000-000007010000}"/>
    <cellStyle name="=C:\WINNT\SYSTEM32\COMMAND.COM 4 45" xfId="271" xr:uid="{00000000-0005-0000-0000-000008010000}"/>
    <cellStyle name="=C:\WINNT\SYSTEM32\COMMAND.COM 4 46" xfId="272" xr:uid="{00000000-0005-0000-0000-000009010000}"/>
    <cellStyle name="=C:\WINNT\SYSTEM32\COMMAND.COM 4 47" xfId="273" xr:uid="{00000000-0005-0000-0000-00000A010000}"/>
    <cellStyle name="=C:\WINNT\SYSTEM32\COMMAND.COM 4 5" xfId="274" xr:uid="{00000000-0005-0000-0000-00000B010000}"/>
    <cellStyle name="=C:\WINNT\SYSTEM32\COMMAND.COM 4 6" xfId="275" xr:uid="{00000000-0005-0000-0000-00000C010000}"/>
    <cellStyle name="=C:\WINNT\SYSTEM32\COMMAND.COM 4 7" xfId="276" xr:uid="{00000000-0005-0000-0000-00000D010000}"/>
    <cellStyle name="=C:\WINNT\SYSTEM32\COMMAND.COM 4 8" xfId="277" xr:uid="{00000000-0005-0000-0000-00000E010000}"/>
    <cellStyle name="=C:\WINNT\SYSTEM32\COMMAND.COM 4 9" xfId="278" xr:uid="{00000000-0005-0000-0000-00000F010000}"/>
    <cellStyle name="=C:\WINNT\SYSTEM32\COMMAND.COM 4_1.3s Accounting C Costs Scots" xfId="279" xr:uid="{00000000-0005-0000-0000-000010010000}"/>
    <cellStyle name="=C:\WINNT\SYSTEM32\COMMAND.COM 5" xfId="280" xr:uid="{00000000-0005-0000-0000-000011010000}"/>
    <cellStyle name="=C:\WINNT\SYSTEM32\COMMAND.COM 6" xfId="281" xr:uid="{00000000-0005-0000-0000-000012010000}"/>
    <cellStyle name="=C:\WINNT\SYSTEM32\COMMAND.COM 7" xfId="282" xr:uid="{00000000-0005-0000-0000-000013010000}"/>
    <cellStyle name="=C:\WINNT\SYSTEM32\COMMAND.COM_1037" xfId="283" xr:uid="{00000000-0005-0000-0000-000014010000}"/>
    <cellStyle name="=C:\WINNT35\SYSTEM32\COMMAND.COM" xfId="284" xr:uid="{00000000-0005-0000-0000-000015010000}"/>
    <cellStyle name="=C:\WINNT35\SYSTEM32\COMMAND.COM 10" xfId="285" xr:uid="{00000000-0005-0000-0000-000016010000}"/>
    <cellStyle name="=C:\WINNT35\SYSTEM32\COMMAND.COM 11" xfId="286" xr:uid="{00000000-0005-0000-0000-000017010000}"/>
    <cellStyle name="=C:\WINNT35\SYSTEM32\COMMAND.COM 12" xfId="287" xr:uid="{00000000-0005-0000-0000-000018010000}"/>
    <cellStyle name="=C:\WINNT35\SYSTEM32\COMMAND.COM 13" xfId="288" xr:uid="{00000000-0005-0000-0000-000019010000}"/>
    <cellStyle name="=C:\WINNT35\SYSTEM32\COMMAND.COM 14" xfId="289" xr:uid="{00000000-0005-0000-0000-00001A010000}"/>
    <cellStyle name="=C:\WINNT35\SYSTEM32\COMMAND.COM 15" xfId="290" xr:uid="{00000000-0005-0000-0000-00001B010000}"/>
    <cellStyle name="=C:\WINNT35\SYSTEM32\COMMAND.COM 16" xfId="291" xr:uid="{00000000-0005-0000-0000-00001C010000}"/>
    <cellStyle name="=C:\WINNT35\SYSTEM32\COMMAND.COM 17" xfId="292" xr:uid="{00000000-0005-0000-0000-00001D010000}"/>
    <cellStyle name="=C:\WINNT35\SYSTEM32\COMMAND.COM 18" xfId="293" xr:uid="{00000000-0005-0000-0000-00001E010000}"/>
    <cellStyle name="=C:\WINNT35\SYSTEM32\COMMAND.COM 19" xfId="294" xr:uid="{00000000-0005-0000-0000-00001F010000}"/>
    <cellStyle name="=C:\WINNT35\SYSTEM32\COMMAND.COM 2" xfId="295" xr:uid="{00000000-0005-0000-0000-000020010000}"/>
    <cellStyle name="=C:\WINNT35\SYSTEM32\COMMAND.COM 20" xfId="296" xr:uid="{00000000-0005-0000-0000-000021010000}"/>
    <cellStyle name="=C:\WINNT35\SYSTEM32\COMMAND.COM 21" xfId="297" xr:uid="{00000000-0005-0000-0000-000022010000}"/>
    <cellStyle name="=C:\WINNT35\SYSTEM32\COMMAND.COM 22" xfId="298" xr:uid="{00000000-0005-0000-0000-000023010000}"/>
    <cellStyle name="=C:\WINNT35\SYSTEM32\COMMAND.COM 23" xfId="299" xr:uid="{00000000-0005-0000-0000-000024010000}"/>
    <cellStyle name="=C:\WINNT35\SYSTEM32\COMMAND.COM 24" xfId="300" xr:uid="{00000000-0005-0000-0000-000025010000}"/>
    <cellStyle name="=C:\WINNT35\SYSTEM32\COMMAND.COM 25" xfId="301" xr:uid="{00000000-0005-0000-0000-000026010000}"/>
    <cellStyle name="=C:\WINNT35\SYSTEM32\COMMAND.COM 26" xfId="302" xr:uid="{00000000-0005-0000-0000-000027010000}"/>
    <cellStyle name="=C:\WINNT35\SYSTEM32\COMMAND.COM 27" xfId="303" xr:uid="{00000000-0005-0000-0000-000028010000}"/>
    <cellStyle name="=C:\WINNT35\SYSTEM32\COMMAND.COM 28" xfId="304" xr:uid="{00000000-0005-0000-0000-000029010000}"/>
    <cellStyle name="=C:\WINNT35\SYSTEM32\COMMAND.COM 29" xfId="305" xr:uid="{00000000-0005-0000-0000-00002A010000}"/>
    <cellStyle name="=C:\WINNT35\SYSTEM32\COMMAND.COM 3" xfId="306" xr:uid="{00000000-0005-0000-0000-00002B010000}"/>
    <cellStyle name="=C:\WINNT35\SYSTEM32\COMMAND.COM 30" xfId="307" xr:uid="{00000000-0005-0000-0000-00002C010000}"/>
    <cellStyle name="=C:\WINNT35\SYSTEM32\COMMAND.COM 31" xfId="308" xr:uid="{00000000-0005-0000-0000-00002D010000}"/>
    <cellStyle name="=C:\WINNT35\SYSTEM32\COMMAND.COM 32" xfId="309" xr:uid="{00000000-0005-0000-0000-00002E010000}"/>
    <cellStyle name="=C:\WINNT35\SYSTEM32\COMMAND.COM 33" xfId="310" xr:uid="{00000000-0005-0000-0000-00002F010000}"/>
    <cellStyle name="=C:\WINNT35\SYSTEM32\COMMAND.COM 34" xfId="311" xr:uid="{00000000-0005-0000-0000-000030010000}"/>
    <cellStyle name="=C:\WINNT35\SYSTEM32\COMMAND.COM 35" xfId="312" xr:uid="{00000000-0005-0000-0000-000031010000}"/>
    <cellStyle name="=C:\WINNT35\SYSTEM32\COMMAND.COM 36" xfId="313" xr:uid="{00000000-0005-0000-0000-000032010000}"/>
    <cellStyle name="=C:\WINNT35\SYSTEM32\COMMAND.COM 37" xfId="314" xr:uid="{00000000-0005-0000-0000-000033010000}"/>
    <cellStyle name="=C:\WINNT35\SYSTEM32\COMMAND.COM 38" xfId="315" xr:uid="{00000000-0005-0000-0000-000034010000}"/>
    <cellStyle name="=C:\WINNT35\SYSTEM32\COMMAND.COM 39" xfId="316" xr:uid="{00000000-0005-0000-0000-000035010000}"/>
    <cellStyle name="=C:\WINNT35\SYSTEM32\COMMAND.COM 4" xfId="317" xr:uid="{00000000-0005-0000-0000-000036010000}"/>
    <cellStyle name="=C:\WINNT35\SYSTEM32\COMMAND.COM 40" xfId="318" xr:uid="{00000000-0005-0000-0000-000037010000}"/>
    <cellStyle name="=C:\WINNT35\SYSTEM32\COMMAND.COM 41" xfId="319" xr:uid="{00000000-0005-0000-0000-000038010000}"/>
    <cellStyle name="=C:\WINNT35\SYSTEM32\COMMAND.COM 42" xfId="320" xr:uid="{00000000-0005-0000-0000-000039010000}"/>
    <cellStyle name="=C:\WINNT35\SYSTEM32\COMMAND.COM 43" xfId="321" xr:uid="{00000000-0005-0000-0000-00003A010000}"/>
    <cellStyle name="=C:\WINNT35\SYSTEM32\COMMAND.COM 44" xfId="322" xr:uid="{00000000-0005-0000-0000-00003B010000}"/>
    <cellStyle name="=C:\WINNT35\SYSTEM32\COMMAND.COM 45" xfId="323" xr:uid="{00000000-0005-0000-0000-00003C010000}"/>
    <cellStyle name="=C:\WINNT35\SYSTEM32\COMMAND.COM 46" xfId="324" xr:uid="{00000000-0005-0000-0000-00003D010000}"/>
    <cellStyle name="=C:\WINNT35\SYSTEM32\COMMAND.COM 47" xfId="325" xr:uid="{00000000-0005-0000-0000-00003E010000}"/>
    <cellStyle name="=C:\WINNT35\SYSTEM32\COMMAND.COM 5" xfId="326" xr:uid="{00000000-0005-0000-0000-00003F010000}"/>
    <cellStyle name="=C:\WINNT35\SYSTEM32\COMMAND.COM 6" xfId="327" xr:uid="{00000000-0005-0000-0000-000040010000}"/>
    <cellStyle name="=C:\WINNT35\SYSTEM32\COMMAND.COM 7" xfId="328" xr:uid="{00000000-0005-0000-0000-000041010000}"/>
    <cellStyle name="=C:\WINNT35\SYSTEM32\COMMAND.COM 8" xfId="329" xr:uid="{00000000-0005-0000-0000-000042010000}"/>
    <cellStyle name="=C:\WINNT35\SYSTEM32\COMMAND.COM 9" xfId="330" xr:uid="{00000000-0005-0000-0000-000043010000}"/>
    <cellStyle name="=C:\WINNT35\SYSTEM32\COMMAND.COM_1.3s Accounting C Costs Scots" xfId="331" xr:uid="{00000000-0005-0000-0000-000044010000}"/>
    <cellStyle name="20% - Accent1 2" xfId="332" xr:uid="{00000000-0005-0000-0000-000045010000}"/>
    <cellStyle name="20% - Accent2 2" xfId="333" xr:uid="{00000000-0005-0000-0000-000046010000}"/>
    <cellStyle name="20% - Accent3 2" xfId="334" xr:uid="{00000000-0005-0000-0000-000047010000}"/>
    <cellStyle name="20% - Accent4 2" xfId="335" xr:uid="{00000000-0005-0000-0000-000048010000}"/>
    <cellStyle name="20% - Accent5 2" xfId="336" xr:uid="{00000000-0005-0000-0000-000049010000}"/>
    <cellStyle name="20% - Accent6 2" xfId="337" xr:uid="{00000000-0005-0000-0000-00004A010000}"/>
    <cellStyle name="20% - Énfasis1" xfId="338" xr:uid="{00000000-0005-0000-0000-00004B010000}"/>
    <cellStyle name="20% - Énfasis2" xfId="339" xr:uid="{00000000-0005-0000-0000-00004C010000}"/>
    <cellStyle name="20% - Énfasis3" xfId="340" xr:uid="{00000000-0005-0000-0000-00004D010000}"/>
    <cellStyle name="20% - Énfasis4" xfId="341" xr:uid="{00000000-0005-0000-0000-00004E010000}"/>
    <cellStyle name="20% - Énfasis5" xfId="342" xr:uid="{00000000-0005-0000-0000-00004F010000}"/>
    <cellStyle name="20% - Énfasis6" xfId="343" xr:uid="{00000000-0005-0000-0000-000050010000}"/>
    <cellStyle name="40% - Accent1 2" xfId="344" xr:uid="{00000000-0005-0000-0000-000051010000}"/>
    <cellStyle name="40% - Accent2 2" xfId="345" xr:uid="{00000000-0005-0000-0000-000052010000}"/>
    <cellStyle name="40% - Accent3 2" xfId="346" xr:uid="{00000000-0005-0000-0000-000053010000}"/>
    <cellStyle name="40% - Accent4 2" xfId="347" xr:uid="{00000000-0005-0000-0000-000054010000}"/>
    <cellStyle name="40% - Accent5 2" xfId="348" xr:uid="{00000000-0005-0000-0000-000055010000}"/>
    <cellStyle name="40% - Accent6 2" xfId="349" xr:uid="{00000000-0005-0000-0000-000056010000}"/>
    <cellStyle name="40% - Énfasis1" xfId="350" xr:uid="{00000000-0005-0000-0000-000057010000}"/>
    <cellStyle name="40% - Énfasis2" xfId="351" xr:uid="{00000000-0005-0000-0000-000058010000}"/>
    <cellStyle name="40% - Énfasis3" xfId="352" xr:uid="{00000000-0005-0000-0000-000059010000}"/>
    <cellStyle name="40% - Énfasis4" xfId="353" xr:uid="{00000000-0005-0000-0000-00005A010000}"/>
    <cellStyle name="40% - Énfasis5" xfId="354" xr:uid="{00000000-0005-0000-0000-00005B010000}"/>
    <cellStyle name="40% - Énfasis6" xfId="355" xr:uid="{00000000-0005-0000-0000-00005C010000}"/>
    <cellStyle name="60% - Accent1 2" xfId="356" xr:uid="{00000000-0005-0000-0000-00005D010000}"/>
    <cellStyle name="60% - Accent2 2" xfId="357" xr:uid="{00000000-0005-0000-0000-00005E010000}"/>
    <cellStyle name="60% - Accent3 2" xfId="358" xr:uid="{00000000-0005-0000-0000-00005F010000}"/>
    <cellStyle name="60% - Accent4 2" xfId="359" xr:uid="{00000000-0005-0000-0000-000060010000}"/>
    <cellStyle name="60% - Accent5 2" xfId="360" xr:uid="{00000000-0005-0000-0000-000061010000}"/>
    <cellStyle name="60% - Accent6 2" xfId="361" xr:uid="{00000000-0005-0000-0000-000062010000}"/>
    <cellStyle name="60% - Énfasis1" xfId="362" xr:uid="{00000000-0005-0000-0000-000063010000}"/>
    <cellStyle name="60% - Énfasis2" xfId="363" xr:uid="{00000000-0005-0000-0000-000064010000}"/>
    <cellStyle name="60% - Énfasis3" xfId="364" xr:uid="{00000000-0005-0000-0000-000065010000}"/>
    <cellStyle name="60% - Énfasis4" xfId="365" xr:uid="{00000000-0005-0000-0000-000066010000}"/>
    <cellStyle name="60% - Énfasis5" xfId="366" xr:uid="{00000000-0005-0000-0000-000067010000}"/>
    <cellStyle name="60% - Énfasis6" xfId="367" xr:uid="{00000000-0005-0000-0000-000068010000}"/>
    <cellStyle name="A Bog Standard" xfId="368" xr:uid="{00000000-0005-0000-0000-000069010000}"/>
    <cellStyle name="Accent1 - 20%" xfId="369" xr:uid="{00000000-0005-0000-0000-00006A010000}"/>
    <cellStyle name="Accent1 - 40%" xfId="370" xr:uid="{00000000-0005-0000-0000-00006B010000}"/>
    <cellStyle name="Accent1 - 60%" xfId="371" xr:uid="{00000000-0005-0000-0000-00006C010000}"/>
    <cellStyle name="Accent1 2" xfId="372" xr:uid="{00000000-0005-0000-0000-00006D010000}"/>
    <cellStyle name="Accent2 - 20%" xfId="373" xr:uid="{00000000-0005-0000-0000-00006E010000}"/>
    <cellStyle name="Accent2 - 40%" xfId="374" xr:uid="{00000000-0005-0000-0000-00006F010000}"/>
    <cellStyle name="Accent2 - 60%" xfId="375" xr:uid="{00000000-0005-0000-0000-000070010000}"/>
    <cellStyle name="Accent2 2" xfId="376" xr:uid="{00000000-0005-0000-0000-000071010000}"/>
    <cellStyle name="Accent3 - 20%" xfId="377" xr:uid="{00000000-0005-0000-0000-000072010000}"/>
    <cellStyle name="Accent3 - 40%" xfId="378" xr:uid="{00000000-0005-0000-0000-000073010000}"/>
    <cellStyle name="Accent3 - 60%" xfId="379" xr:uid="{00000000-0005-0000-0000-000074010000}"/>
    <cellStyle name="Accent3 2" xfId="380" xr:uid="{00000000-0005-0000-0000-000075010000}"/>
    <cellStyle name="Accent4 - 20%" xfId="381" xr:uid="{00000000-0005-0000-0000-000076010000}"/>
    <cellStyle name="Accent4 - 40%" xfId="382" xr:uid="{00000000-0005-0000-0000-000077010000}"/>
    <cellStyle name="Accent4 - 60%" xfId="383" xr:uid="{00000000-0005-0000-0000-000078010000}"/>
    <cellStyle name="Accent4 2" xfId="384" xr:uid="{00000000-0005-0000-0000-000079010000}"/>
    <cellStyle name="Accent5 - 20%" xfId="385" xr:uid="{00000000-0005-0000-0000-00007A010000}"/>
    <cellStyle name="Accent5 - 40%" xfId="386" xr:uid="{00000000-0005-0000-0000-00007B010000}"/>
    <cellStyle name="Accent5 - 60%" xfId="387" xr:uid="{00000000-0005-0000-0000-00007C010000}"/>
    <cellStyle name="Accent5 2" xfId="388" xr:uid="{00000000-0005-0000-0000-00007D010000}"/>
    <cellStyle name="Accent6 - 20%" xfId="389" xr:uid="{00000000-0005-0000-0000-00007E010000}"/>
    <cellStyle name="Accent6 - 40%" xfId="390" xr:uid="{00000000-0005-0000-0000-00007F010000}"/>
    <cellStyle name="Accent6 - 60%" xfId="391" xr:uid="{00000000-0005-0000-0000-000080010000}"/>
    <cellStyle name="Accent6 2" xfId="392" xr:uid="{00000000-0005-0000-0000-000081010000}"/>
    <cellStyle name="Bad 2" xfId="393" xr:uid="{00000000-0005-0000-0000-000082010000}"/>
    <cellStyle name="Bad 3" xfId="394" xr:uid="{00000000-0005-0000-0000-000083010000}"/>
    <cellStyle name="Bad 3 2" xfId="395" xr:uid="{00000000-0005-0000-0000-000084010000}"/>
    <cellStyle name="Bad 3 2 2" xfId="396" xr:uid="{00000000-0005-0000-0000-000085010000}"/>
    <cellStyle name="Bad 3 3" xfId="397" xr:uid="{00000000-0005-0000-0000-000086010000}"/>
    <cellStyle name="Bad 3 4" xfId="398" xr:uid="{00000000-0005-0000-0000-000087010000}"/>
    <cellStyle name="Bad 3_Smoothed Input Details" xfId="399" xr:uid="{00000000-0005-0000-0000-000088010000}"/>
    <cellStyle name="Buena" xfId="400" xr:uid="{00000000-0005-0000-0000-000089010000}"/>
    <cellStyle name="Calculation 2" xfId="401" xr:uid="{00000000-0005-0000-0000-00008A010000}"/>
    <cellStyle name="Calculation 2 10" xfId="402" xr:uid="{00000000-0005-0000-0000-00008B010000}"/>
    <cellStyle name="Calculation 2 10 2" xfId="403" xr:uid="{00000000-0005-0000-0000-00008C010000}"/>
    <cellStyle name="Calculation 2 10 2 2" xfId="404" xr:uid="{00000000-0005-0000-0000-00008D010000}"/>
    <cellStyle name="Calculation 2 10 2 3" xfId="405" xr:uid="{00000000-0005-0000-0000-00008E010000}"/>
    <cellStyle name="Calculation 2 10 2_SP Distribution Ltd" xfId="406" xr:uid="{00000000-0005-0000-0000-00008F010000}"/>
    <cellStyle name="Calculation 2 10 3" xfId="407" xr:uid="{00000000-0005-0000-0000-000090010000}"/>
    <cellStyle name="Calculation 2 10 4" xfId="408" xr:uid="{00000000-0005-0000-0000-000091010000}"/>
    <cellStyle name="Calculation 2 10_11" xfId="409" xr:uid="{00000000-0005-0000-0000-000092010000}"/>
    <cellStyle name="Calculation 2 11" xfId="410" xr:uid="{00000000-0005-0000-0000-000093010000}"/>
    <cellStyle name="Calculation 2 11 2" xfId="411" xr:uid="{00000000-0005-0000-0000-000094010000}"/>
    <cellStyle name="Calculation 2 11 2 2" xfId="412" xr:uid="{00000000-0005-0000-0000-000095010000}"/>
    <cellStyle name="Calculation 2 11 2 3" xfId="413" xr:uid="{00000000-0005-0000-0000-000096010000}"/>
    <cellStyle name="Calculation 2 11 2_SP Distribution Ltd" xfId="414" xr:uid="{00000000-0005-0000-0000-000097010000}"/>
    <cellStyle name="Calculation 2 11 3" xfId="415" xr:uid="{00000000-0005-0000-0000-000098010000}"/>
    <cellStyle name="Calculation 2 11 4" xfId="416" xr:uid="{00000000-0005-0000-0000-000099010000}"/>
    <cellStyle name="Calculation 2 11_11" xfId="417" xr:uid="{00000000-0005-0000-0000-00009A010000}"/>
    <cellStyle name="Calculation 2 12" xfId="418" xr:uid="{00000000-0005-0000-0000-00009B010000}"/>
    <cellStyle name="Calculation 2 12 2" xfId="419" xr:uid="{00000000-0005-0000-0000-00009C010000}"/>
    <cellStyle name="Calculation 2 12 3" xfId="420" xr:uid="{00000000-0005-0000-0000-00009D010000}"/>
    <cellStyle name="Calculation 2 12_SP Distribution Ltd" xfId="421" xr:uid="{00000000-0005-0000-0000-00009E010000}"/>
    <cellStyle name="Calculation 2 13" xfId="422" xr:uid="{00000000-0005-0000-0000-00009F010000}"/>
    <cellStyle name="Calculation 2 14" xfId="423" xr:uid="{00000000-0005-0000-0000-0000A0010000}"/>
    <cellStyle name="Calculation 2 2" xfId="424" xr:uid="{00000000-0005-0000-0000-0000A1010000}"/>
    <cellStyle name="Calculation 2 2 10" xfId="425" xr:uid="{00000000-0005-0000-0000-0000A2010000}"/>
    <cellStyle name="Calculation 2 2 2" xfId="426" xr:uid="{00000000-0005-0000-0000-0000A3010000}"/>
    <cellStyle name="Calculation 2 2 2 2" xfId="427" xr:uid="{00000000-0005-0000-0000-0000A4010000}"/>
    <cellStyle name="Calculation 2 2 2 2 2" xfId="428" xr:uid="{00000000-0005-0000-0000-0000A5010000}"/>
    <cellStyle name="Calculation 2 2 2 2 3" xfId="429" xr:uid="{00000000-0005-0000-0000-0000A6010000}"/>
    <cellStyle name="Calculation 2 2 2 2_SP Distribution Ltd" xfId="430" xr:uid="{00000000-0005-0000-0000-0000A7010000}"/>
    <cellStyle name="Calculation 2 2 2 3" xfId="431" xr:uid="{00000000-0005-0000-0000-0000A8010000}"/>
    <cellStyle name="Calculation 2 2 2 4" xfId="432" xr:uid="{00000000-0005-0000-0000-0000A9010000}"/>
    <cellStyle name="Calculation 2 2 2_11" xfId="433" xr:uid="{00000000-0005-0000-0000-0000AA010000}"/>
    <cellStyle name="Calculation 2 2 3" xfId="434" xr:uid="{00000000-0005-0000-0000-0000AB010000}"/>
    <cellStyle name="Calculation 2 2 3 2" xfId="435" xr:uid="{00000000-0005-0000-0000-0000AC010000}"/>
    <cellStyle name="Calculation 2 2 3 2 2" xfId="436" xr:uid="{00000000-0005-0000-0000-0000AD010000}"/>
    <cellStyle name="Calculation 2 2 3 2 3" xfId="437" xr:uid="{00000000-0005-0000-0000-0000AE010000}"/>
    <cellStyle name="Calculation 2 2 3 2_SP Distribution Ltd" xfId="438" xr:uid="{00000000-0005-0000-0000-0000AF010000}"/>
    <cellStyle name="Calculation 2 2 3 3" xfId="439" xr:uid="{00000000-0005-0000-0000-0000B0010000}"/>
    <cellStyle name="Calculation 2 2 3 4" xfId="440" xr:uid="{00000000-0005-0000-0000-0000B1010000}"/>
    <cellStyle name="Calculation 2 2 3_11" xfId="441" xr:uid="{00000000-0005-0000-0000-0000B2010000}"/>
    <cellStyle name="Calculation 2 2 4" xfId="442" xr:uid="{00000000-0005-0000-0000-0000B3010000}"/>
    <cellStyle name="Calculation 2 2 4 2" xfId="443" xr:uid="{00000000-0005-0000-0000-0000B4010000}"/>
    <cellStyle name="Calculation 2 2 4 2 2" xfId="444" xr:uid="{00000000-0005-0000-0000-0000B5010000}"/>
    <cellStyle name="Calculation 2 2 4 2 3" xfId="445" xr:uid="{00000000-0005-0000-0000-0000B6010000}"/>
    <cellStyle name="Calculation 2 2 4 2_SP Distribution Ltd" xfId="446" xr:uid="{00000000-0005-0000-0000-0000B7010000}"/>
    <cellStyle name="Calculation 2 2 4 3" xfId="447" xr:uid="{00000000-0005-0000-0000-0000B8010000}"/>
    <cellStyle name="Calculation 2 2 4 4" xfId="448" xr:uid="{00000000-0005-0000-0000-0000B9010000}"/>
    <cellStyle name="Calculation 2 2 4_11" xfId="449" xr:uid="{00000000-0005-0000-0000-0000BA010000}"/>
    <cellStyle name="Calculation 2 2 5" xfId="450" xr:uid="{00000000-0005-0000-0000-0000BB010000}"/>
    <cellStyle name="Calculation 2 2 5 2" xfId="451" xr:uid="{00000000-0005-0000-0000-0000BC010000}"/>
    <cellStyle name="Calculation 2 2 5 2 2" xfId="452" xr:uid="{00000000-0005-0000-0000-0000BD010000}"/>
    <cellStyle name="Calculation 2 2 5 2 3" xfId="453" xr:uid="{00000000-0005-0000-0000-0000BE010000}"/>
    <cellStyle name="Calculation 2 2 5 2_SP Distribution Ltd" xfId="454" xr:uid="{00000000-0005-0000-0000-0000BF010000}"/>
    <cellStyle name="Calculation 2 2 5 3" xfId="455" xr:uid="{00000000-0005-0000-0000-0000C0010000}"/>
    <cellStyle name="Calculation 2 2 5 4" xfId="456" xr:uid="{00000000-0005-0000-0000-0000C1010000}"/>
    <cellStyle name="Calculation 2 2 5_11" xfId="457" xr:uid="{00000000-0005-0000-0000-0000C2010000}"/>
    <cellStyle name="Calculation 2 2 6" xfId="458" xr:uid="{00000000-0005-0000-0000-0000C3010000}"/>
    <cellStyle name="Calculation 2 2 6 2" xfId="459" xr:uid="{00000000-0005-0000-0000-0000C4010000}"/>
    <cellStyle name="Calculation 2 2 6 2 2" xfId="460" xr:uid="{00000000-0005-0000-0000-0000C5010000}"/>
    <cellStyle name="Calculation 2 2 6 2 3" xfId="461" xr:uid="{00000000-0005-0000-0000-0000C6010000}"/>
    <cellStyle name="Calculation 2 2 6 2_SP Distribution Ltd" xfId="462" xr:uid="{00000000-0005-0000-0000-0000C7010000}"/>
    <cellStyle name="Calculation 2 2 6 3" xfId="463" xr:uid="{00000000-0005-0000-0000-0000C8010000}"/>
    <cellStyle name="Calculation 2 2 6 4" xfId="464" xr:uid="{00000000-0005-0000-0000-0000C9010000}"/>
    <cellStyle name="Calculation 2 2 6_11" xfId="465" xr:uid="{00000000-0005-0000-0000-0000CA010000}"/>
    <cellStyle name="Calculation 2 2 7" xfId="466" xr:uid="{00000000-0005-0000-0000-0000CB010000}"/>
    <cellStyle name="Calculation 2 2 7 2" xfId="467" xr:uid="{00000000-0005-0000-0000-0000CC010000}"/>
    <cellStyle name="Calculation 2 2 7 2 2" xfId="468" xr:uid="{00000000-0005-0000-0000-0000CD010000}"/>
    <cellStyle name="Calculation 2 2 7 2 3" xfId="469" xr:uid="{00000000-0005-0000-0000-0000CE010000}"/>
    <cellStyle name="Calculation 2 2 7 2_SP Distribution Ltd" xfId="470" xr:uid="{00000000-0005-0000-0000-0000CF010000}"/>
    <cellStyle name="Calculation 2 2 7 3" xfId="471" xr:uid="{00000000-0005-0000-0000-0000D0010000}"/>
    <cellStyle name="Calculation 2 2 7 4" xfId="472" xr:uid="{00000000-0005-0000-0000-0000D1010000}"/>
    <cellStyle name="Calculation 2 2 7_11" xfId="473" xr:uid="{00000000-0005-0000-0000-0000D2010000}"/>
    <cellStyle name="Calculation 2 2 8" xfId="474" xr:uid="{00000000-0005-0000-0000-0000D3010000}"/>
    <cellStyle name="Calculation 2 2 8 2" xfId="475" xr:uid="{00000000-0005-0000-0000-0000D4010000}"/>
    <cellStyle name="Calculation 2 2 8 3" xfId="476" xr:uid="{00000000-0005-0000-0000-0000D5010000}"/>
    <cellStyle name="Calculation 2 2 8_SP Distribution Ltd" xfId="477" xr:uid="{00000000-0005-0000-0000-0000D6010000}"/>
    <cellStyle name="Calculation 2 2 9" xfId="478" xr:uid="{00000000-0005-0000-0000-0000D7010000}"/>
    <cellStyle name="Calculation 2 2_11" xfId="479" xr:uid="{00000000-0005-0000-0000-0000D8010000}"/>
    <cellStyle name="Calculation 2 3" xfId="480" xr:uid="{00000000-0005-0000-0000-0000D9010000}"/>
    <cellStyle name="Calculation 2 3 10" xfId="481" xr:uid="{00000000-0005-0000-0000-0000DA010000}"/>
    <cellStyle name="Calculation 2 3 2" xfId="482" xr:uid="{00000000-0005-0000-0000-0000DB010000}"/>
    <cellStyle name="Calculation 2 3 2 2" xfId="483" xr:uid="{00000000-0005-0000-0000-0000DC010000}"/>
    <cellStyle name="Calculation 2 3 2 2 2" xfId="484" xr:uid="{00000000-0005-0000-0000-0000DD010000}"/>
    <cellStyle name="Calculation 2 3 2 2 3" xfId="485" xr:uid="{00000000-0005-0000-0000-0000DE010000}"/>
    <cellStyle name="Calculation 2 3 2 2_SP Distribution Ltd" xfId="486" xr:uid="{00000000-0005-0000-0000-0000DF010000}"/>
    <cellStyle name="Calculation 2 3 2 3" xfId="487" xr:uid="{00000000-0005-0000-0000-0000E0010000}"/>
    <cellStyle name="Calculation 2 3 2 4" xfId="488" xr:uid="{00000000-0005-0000-0000-0000E1010000}"/>
    <cellStyle name="Calculation 2 3 2_11" xfId="489" xr:uid="{00000000-0005-0000-0000-0000E2010000}"/>
    <cellStyle name="Calculation 2 3 3" xfId="490" xr:uid="{00000000-0005-0000-0000-0000E3010000}"/>
    <cellStyle name="Calculation 2 3 3 2" xfId="491" xr:uid="{00000000-0005-0000-0000-0000E4010000}"/>
    <cellStyle name="Calculation 2 3 3 2 2" xfId="492" xr:uid="{00000000-0005-0000-0000-0000E5010000}"/>
    <cellStyle name="Calculation 2 3 3 2 3" xfId="493" xr:uid="{00000000-0005-0000-0000-0000E6010000}"/>
    <cellStyle name="Calculation 2 3 3 2_SP Distribution Ltd" xfId="494" xr:uid="{00000000-0005-0000-0000-0000E7010000}"/>
    <cellStyle name="Calculation 2 3 3 3" xfId="495" xr:uid="{00000000-0005-0000-0000-0000E8010000}"/>
    <cellStyle name="Calculation 2 3 3 4" xfId="496" xr:uid="{00000000-0005-0000-0000-0000E9010000}"/>
    <cellStyle name="Calculation 2 3 3_11" xfId="497" xr:uid="{00000000-0005-0000-0000-0000EA010000}"/>
    <cellStyle name="Calculation 2 3 4" xfId="498" xr:uid="{00000000-0005-0000-0000-0000EB010000}"/>
    <cellStyle name="Calculation 2 3 4 2" xfId="499" xr:uid="{00000000-0005-0000-0000-0000EC010000}"/>
    <cellStyle name="Calculation 2 3 4 2 2" xfId="500" xr:uid="{00000000-0005-0000-0000-0000ED010000}"/>
    <cellStyle name="Calculation 2 3 4 2 3" xfId="501" xr:uid="{00000000-0005-0000-0000-0000EE010000}"/>
    <cellStyle name="Calculation 2 3 4 2_SP Distribution Ltd" xfId="502" xr:uid="{00000000-0005-0000-0000-0000EF010000}"/>
    <cellStyle name="Calculation 2 3 4 3" xfId="503" xr:uid="{00000000-0005-0000-0000-0000F0010000}"/>
    <cellStyle name="Calculation 2 3 4 4" xfId="504" xr:uid="{00000000-0005-0000-0000-0000F1010000}"/>
    <cellStyle name="Calculation 2 3 4_11" xfId="505" xr:uid="{00000000-0005-0000-0000-0000F2010000}"/>
    <cellStyle name="Calculation 2 3 5" xfId="506" xr:uid="{00000000-0005-0000-0000-0000F3010000}"/>
    <cellStyle name="Calculation 2 3 5 2" xfId="507" xr:uid="{00000000-0005-0000-0000-0000F4010000}"/>
    <cellStyle name="Calculation 2 3 5 2 2" xfId="508" xr:uid="{00000000-0005-0000-0000-0000F5010000}"/>
    <cellStyle name="Calculation 2 3 5 2 3" xfId="509" xr:uid="{00000000-0005-0000-0000-0000F6010000}"/>
    <cellStyle name="Calculation 2 3 5 2_SP Distribution Ltd" xfId="510" xr:uid="{00000000-0005-0000-0000-0000F7010000}"/>
    <cellStyle name="Calculation 2 3 5 3" xfId="511" xr:uid="{00000000-0005-0000-0000-0000F8010000}"/>
    <cellStyle name="Calculation 2 3 5 4" xfId="512" xr:uid="{00000000-0005-0000-0000-0000F9010000}"/>
    <cellStyle name="Calculation 2 3 5_11" xfId="513" xr:uid="{00000000-0005-0000-0000-0000FA010000}"/>
    <cellStyle name="Calculation 2 3 6" xfId="514" xr:uid="{00000000-0005-0000-0000-0000FB010000}"/>
    <cellStyle name="Calculation 2 3 6 2" xfId="515" xr:uid="{00000000-0005-0000-0000-0000FC010000}"/>
    <cellStyle name="Calculation 2 3 6 2 2" xfId="516" xr:uid="{00000000-0005-0000-0000-0000FD010000}"/>
    <cellStyle name="Calculation 2 3 6 2 3" xfId="517" xr:uid="{00000000-0005-0000-0000-0000FE010000}"/>
    <cellStyle name="Calculation 2 3 6 2_SP Distribution Ltd" xfId="518" xr:uid="{00000000-0005-0000-0000-0000FF010000}"/>
    <cellStyle name="Calculation 2 3 6 3" xfId="519" xr:uid="{00000000-0005-0000-0000-000000020000}"/>
    <cellStyle name="Calculation 2 3 6 4" xfId="520" xr:uid="{00000000-0005-0000-0000-000001020000}"/>
    <cellStyle name="Calculation 2 3 6_11" xfId="521" xr:uid="{00000000-0005-0000-0000-000002020000}"/>
    <cellStyle name="Calculation 2 3 7" xfId="522" xr:uid="{00000000-0005-0000-0000-000003020000}"/>
    <cellStyle name="Calculation 2 3 7 2" xfId="523" xr:uid="{00000000-0005-0000-0000-000004020000}"/>
    <cellStyle name="Calculation 2 3 7 2 2" xfId="524" xr:uid="{00000000-0005-0000-0000-000005020000}"/>
    <cellStyle name="Calculation 2 3 7 2 3" xfId="525" xr:uid="{00000000-0005-0000-0000-000006020000}"/>
    <cellStyle name="Calculation 2 3 7 2_SP Distribution Ltd" xfId="526" xr:uid="{00000000-0005-0000-0000-000007020000}"/>
    <cellStyle name="Calculation 2 3 7 3" xfId="527" xr:uid="{00000000-0005-0000-0000-000008020000}"/>
    <cellStyle name="Calculation 2 3 7 4" xfId="528" xr:uid="{00000000-0005-0000-0000-000009020000}"/>
    <cellStyle name="Calculation 2 3 7_11" xfId="529" xr:uid="{00000000-0005-0000-0000-00000A020000}"/>
    <cellStyle name="Calculation 2 3 8" xfId="530" xr:uid="{00000000-0005-0000-0000-00000B020000}"/>
    <cellStyle name="Calculation 2 3 8 2" xfId="531" xr:uid="{00000000-0005-0000-0000-00000C020000}"/>
    <cellStyle name="Calculation 2 3 8 3" xfId="532" xr:uid="{00000000-0005-0000-0000-00000D020000}"/>
    <cellStyle name="Calculation 2 3 8_SP Distribution Ltd" xfId="533" xr:uid="{00000000-0005-0000-0000-00000E020000}"/>
    <cellStyle name="Calculation 2 3 9" xfId="534" xr:uid="{00000000-0005-0000-0000-00000F020000}"/>
    <cellStyle name="Calculation 2 3_11" xfId="535" xr:uid="{00000000-0005-0000-0000-000010020000}"/>
    <cellStyle name="Calculation 2 4" xfId="536" xr:uid="{00000000-0005-0000-0000-000011020000}"/>
    <cellStyle name="Calculation 2 4 10" xfId="537" xr:uid="{00000000-0005-0000-0000-000012020000}"/>
    <cellStyle name="Calculation 2 4 2" xfId="538" xr:uid="{00000000-0005-0000-0000-000013020000}"/>
    <cellStyle name="Calculation 2 4 2 2" xfId="539" xr:uid="{00000000-0005-0000-0000-000014020000}"/>
    <cellStyle name="Calculation 2 4 2 2 2" xfId="540" xr:uid="{00000000-0005-0000-0000-000015020000}"/>
    <cellStyle name="Calculation 2 4 2 2 3" xfId="541" xr:uid="{00000000-0005-0000-0000-000016020000}"/>
    <cellStyle name="Calculation 2 4 2 2_SP Distribution Ltd" xfId="542" xr:uid="{00000000-0005-0000-0000-000017020000}"/>
    <cellStyle name="Calculation 2 4 2 3" xfId="543" xr:uid="{00000000-0005-0000-0000-000018020000}"/>
    <cellStyle name="Calculation 2 4 2 4" xfId="544" xr:uid="{00000000-0005-0000-0000-000019020000}"/>
    <cellStyle name="Calculation 2 4 2_11" xfId="545" xr:uid="{00000000-0005-0000-0000-00001A020000}"/>
    <cellStyle name="Calculation 2 4 3" xfId="546" xr:uid="{00000000-0005-0000-0000-00001B020000}"/>
    <cellStyle name="Calculation 2 4 3 2" xfId="547" xr:uid="{00000000-0005-0000-0000-00001C020000}"/>
    <cellStyle name="Calculation 2 4 3 2 2" xfId="548" xr:uid="{00000000-0005-0000-0000-00001D020000}"/>
    <cellStyle name="Calculation 2 4 3 2 3" xfId="549" xr:uid="{00000000-0005-0000-0000-00001E020000}"/>
    <cellStyle name="Calculation 2 4 3 2_SP Distribution Ltd" xfId="550" xr:uid="{00000000-0005-0000-0000-00001F020000}"/>
    <cellStyle name="Calculation 2 4 3 3" xfId="551" xr:uid="{00000000-0005-0000-0000-000020020000}"/>
    <cellStyle name="Calculation 2 4 3 4" xfId="552" xr:uid="{00000000-0005-0000-0000-000021020000}"/>
    <cellStyle name="Calculation 2 4 3_11" xfId="553" xr:uid="{00000000-0005-0000-0000-000022020000}"/>
    <cellStyle name="Calculation 2 4 4" xfId="554" xr:uid="{00000000-0005-0000-0000-000023020000}"/>
    <cellStyle name="Calculation 2 4 4 2" xfId="555" xr:uid="{00000000-0005-0000-0000-000024020000}"/>
    <cellStyle name="Calculation 2 4 4 2 2" xfId="556" xr:uid="{00000000-0005-0000-0000-000025020000}"/>
    <cellStyle name="Calculation 2 4 4 2 3" xfId="557" xr:uid="{00000000-0005-0000-0000-000026020000}"/>
    <cellStyle name="Calculation 2 4 4 2_SP Distribution Ltd" xfId="558" xr:uid="{00000000-0005-0000-0000-000027020000}"/>
    <cellStyle name="Calculation 2 4 4 3" xfId="559" xr:uid="{00000000-0005-0000-0000-000028020000}"/>
    <cellStyle name="Calculation 2 4 4 4" xfId="560" xr:uid="{00000000-0005-0000-0000-000029020000}"/>
    <cellStyle name="Calculation 2 4 4_11" xfId="561" xr:uid="{00000000-0005-0000-0000-00002A020000}"/>
    <cellStyle name="Calculation 2 4 5" xfId="562" xr:uid="{00000000-0005-0000-0000-00002B020000}"/>
    <cellStyle name="Calculation 2 4 5 2" xfId="563" xr:uid="{00000000-0005-0000-0000-00002C020000}"/>
    <cellStyle name="Calculation 2 4 5 2 2" xfId="564" xr:uid="{00000000-0005-0000-0000-00002D020000}"/>
    <cellStyle name="Calculation 2 4 5 2 3" xfId="565" xr:uid="{00000000-0005-0000-0000-00002E020000}"/>
    <cellStyle name="Calculation 2 4 5 2_SP Distribution Ltd" xfId="566" xr:uid="{00000000-0005-0000-0000-00002F020000}"/>
    <cellStyle name="Calculation 2 4 5 3" xfId="567" xr:uid="{00000000-0005-0000-0000-000030020000}"/>
    <cellStyle name="Calculation 2 4 5 4" xfId="568" xr:uid="{00000000-0005-0000-0000-000031020000}"/>
    <cellStyle name="Calculation 2 4 5_11" xfId="569" xr:uid="{00000000-0005-0000-0000-000032020000}"/>
    <cellStyle name="Calculation 2 4 6" xfId="570" xr:uid="{00000000-0005-0000-0000-000033020000}"/>
    <cellStyle name="Calculation 2 4 6 2" xfId="571" xr:uid="{00000000-0005-0000-0000-000034020000}"/>
    <cellStyle name="Calculation 2 4 6 2 2" xfId="572" xr:uid="{00000000-0005-0000-0000-000035020000}"/>
    <cellStyle name="Calculation 2 4 6 2 3" xfId="573" xr:uid="{00000000-0005-0000-0000-000036020000}"/>
    <cellStyle name="Calculation 2 4 6 2_SP Distribution Ltd" xfId="574" xr:uid="{00000000-0005-0000-0000-000037020000}"/>
    <cellStyle name="Calculation 2 4 6 3" xfId="575" xr:uid="{00000000-0005-0000-0000-000038020000}"/>
    <cellStyle name="Calculation 2 4 6 4" xfId="576" xr:uid="{00000000-0005-0000-0000-000039020000}"/>
    <cellStyle name="Calculation 2 4 6_11" xfId="577" xr:uid="{00000000-0005-0000-0000-00003A020000}"/>
    <cellStyle name="Calculation 2 4 7" xfId="578" xr:uid="{00000000-0005-0000-0000-00003B020000}"/>
    <cellStyle name="Calculation 2 4 7 2" xfId="579" xr:uid="{00000000-0005-0000-0000-00003C020000}"/>
    <cellStyle name="Calculation 2 4 7 2 2" xfId="580" xr:uid="{00000000-0005-0000-0000-00003D020000}"/>
    <cellStyle name="Calculation 2 4 7 2 3" xfId="581" xr:uid="{00000000-0005-0000-0000-00003E020000}"/>
    <cellStyle name="Calculation 2 4 7 2_SP Distribution Ltd" xfId="582" xr:uid="{00000000-0005-0000-0000-00003F020000}"/>
    <cellStyle name="Calculation 2 4 7 3" xfId="583" xr:uid="{00000000-0005-0000-0000-000040020000}"/>
    <cellStyle name="Calculation 2 4 7 4" xfId="584" xr:uid="{00000000-0005-0000-0000-000041020000}"/>
    <cellStyle name="Calculation 2 4 7_11" xfId="585" xr:uid="{00000000-0005-0000-0000-000042020000}"/>
    <cellStyle name="Calculation 2 4 8" xfId="586" xr:uid="{00000000-0005-0000-0000-000043020000}"/>
    <cellStyle name="Calculation 2 4 8 2" xfId="587" xr:uid="{00000000-0005-0000-0000-000044020000}"/>
    <cellStyle name="Calculation 2 4 8 3" xfId="588" xr:uid="{00000000-0005-0000-0000-000045020000}"/>
    <cellStyle name="Calculation 2 4 8_SP Distribution Ltd" xfId="589" xr:uid="{00000000-0005-0000-0000-000046020000}"/>
    <cellStyle name="Calculation 2 4 9" xfId="590" xr:uid="{00000000-0005-0000-0000-000047020000}"/>
    <cellStyle name="Calculation 2 4_11" xfId="591" xr:uid="{00000000-0005-0000-0000-000048020000}"/>
    <cellStyle name="Calculation 2 5" xfId="592" xr:uid="{00000000-0005-0000-0000-000049020000}"/>
    <cellStyle name="Calculation 2 5 10" xfId="593" xr:uid="{00000000-0005-0000-0000-00004A020000}"/>
    <cellStyle name="Calculation 2 5 2" xfId="594" xr:uid="{00000000-0005-0000-0000-00004B020000}"/>
    <cellStyle name="Calculation 2 5 2 2" xfId="595" xr:uid="{00000000-0005-0000-0000-00004C020000}"/>
    <cellStyle name="Calculation 2 5 2 2 2" xfId="596" xr:uid="{00000000-0005-0000-0000-00004D020000}"/>
    <cellStyle name="Calculation 2 5 2 2 3" xfId="597" xr:uid="{00000000-0005-0000-0000-00004E020000}"/>
    <cellStyle name="Calculation 2 5 2 2_SP Distribution Ltd" xfId="598" xr:uid="{00000000-0005-0000-0000-00004F020000}"/>
    <cellStyle name="Calculation 2 5 2 3" xfId="599" xr:uid="{00000000-0005-0000-0000-000050020000}"/>
    <cellStyle name="Calculation 2 5 2 4" xfId="600" xr:uid="{00000000-0005-0000-0000-000051020000}"/>
    <cellStyle name="Calculation 2 5 2_11" xfId="601" xr:uid="{00000000-0005-0000-0000-000052020000}"/>
    <cellStyle name="Calculation 2 5 3" xfId="602" xr:uid="{00000000-0005-0000-0000-000053020000}"/>
    <cellStyle name="Calculation 2 5 3 2" xfId="603" xr:uid="{00000000-0005-0000-0000-000054020000}"/>
    <cellStyle name="Calculation 2 5 3 2 2" xfId="604" xr:uid="{00000000-0005-0000-0000-000055020000}"/>
    <cellStyle name="Calculation 2 5 3 2 3" xfId="605" xr:uid="{00000000-0005-0000-0000-000056020000}"/>
    <cellStyle name="Calculation 2 5 3 2_SP Distribution Ltd" xfId="606" xr:uid="{00000000-0005-0000-0000-000057020000}"/>
    <cellStyle name="Calculation 2 5 3 3" xfId="607" xr:uid="{00000000-0005-0000-0000-000058020000}"/>
    <cellStyle name="Calculation 2 5 3 4" xfId="608" xr:uid="{00000000-0005-0000-0000-000059020000}"/>
    <cellStyle name="Calculation 2 5 3_11" xfId="609" xr:uid="{00000000-0005-0000-0000-00005A020000}"/>
    <cellStyle name="Calculation 2 5 4" xfId="610" xr:uid="{00000000-0005-0000-0000-00005B020000}"/>
    <cellStyle name="Calculation 2 5 4 2" xfId="611" xr:uid="{00000000-0005-0000-0000-00005C020000}"/>
    <cellStyle name="Calculation 2 5 4 2 2" xfId="612" xr:uid="{00000000-0005-0000-0000-00005D020000}"/>
    <cellStyle name="Calculation 2 5 4 2 3" xfId="613" xr:uid="{00000000-0005-0000-0000-00005E020000}"/>
    <cellStyle name="Calculation 2 5 4 2_SP Distribution Ltd" xfId="614" xr:uid="{00000000-0005-0000-0000-00005F020000}"/>
    <cellStyle name="Calculation 2 5 4 3" xfId="615" xr:uid="{00000000-0005-0000-0000-000060020000}"/>
    <cellStyle name="Calculation 2 5 4 4" xfId="616" xr:uid="{00000000-0005-0000-0000-000061020000}"/>
    <cellStyle name="Calculation 2 5 4_11" xfId="617" xr:uid="{00000000-0005-0000-0000-000062020000}"/>
    <cellStyle name="Calculation 2 5 5" xfId="618" xr:uid="{00000000-0005-0000-0000-000063020000}"/>
    <cellStyle name="Calculation 2 5 5 2" xfId="619" xr:uid="{00000000-0005-0000-0000-000064020000}"/>
    <cellStyle name="Calculation 2 5 5 2 2" xfId="620" xr:uid="{00000000-0005-0000-0000-000065020000}"/>
    <cellStyle name="Calculation 2 5 5 2 3" xfId="621" xr:uid="{00000000-0005-0000-0000-000066020000}"/>
    <cellStyle name="Calculation 2 5 5 2_SP Distribution Ltd" xfId="622" xr:uid="{00000000-0005-0000-0000-000067020000}"/>
    <cellStyle name="Calculation 2 5 5 3" xfId="623" xr:uid="{00000000-0005-0000-0000-000068020000}"/>
    <cellStyle name="Calculation 2 5 5 4" xfId="624" xr:uid="{00000000-0005-0000-0000-000069020000}"/>
    <cellStyle name="Calculation 2 5 5_11" xfId="625" xr:uid="{00000000-0005-0000-0000-00006A020000}"/>
    <cellStyle name="Calculation 2 5 6" xfId="626" xr:uid="{00000000-0005-0000-0000-00006B020000}"/>
    <cellStyle name="Calculation 2 5 6 2" xfId="627" xr:uid="{00000000-0005-0000-0000-00006C020000}"/>
    <cellStyle name="Calculation 2 5 6 2 2" xfId="628" xr:uid="{00000000-0005-0000-0000-00006D020000}"/>
    <cellStyle name="Calculation 2 5 6 2 3" xfId="629" xr:uid="{00000000-0005-0000-0000-00006E020000}"/>
    <cellStyle name="Calculation 2 5 6 2_SP Distribution Ltd" xfId="630" xr:uid="{00000000-0005-0000-0000-00006F020000}"/>
    <cellStyle name="Calculation 2 5 6 3" xfId="631" xr:uid="{00000000-0005-0000-0000-000070020000}"/>
    <cellStyle name="Calculation 2 5 6 4" xfId="632" xr:uid="{00000000-0005-0000-0000-000071020000}"/>
    <cellStyle name="Calculation 2 5 6_11" xfId="633" xr:uid="{00000000-0005-0000-0000-000072020000}"/>
    <cellStyle name="Calculation 2 5 7" xfId="634" xr:uid="{00000000-0005-0000-0000-000073020000}"/>
    <cellStyle name="Calculation 2 5 7 2" xfId="635" xr:uid="{00000000-0005-0000-0000-000074020000}"/>
    <cellStyle name="Calculation 2 5 7 2 2" xfId="636" xr:uid="{00000000-0005-0000-0000-000075020000}"/>
    <cellStyle name="Calculation 2 5 7 2 3" xfId="637" xr:uid="{00000000-0005-0000-0000-000076020000}"/>
    <cellStyle name="Calculation 2 5 7 2_SP Distribution Ltd" xfId="638" xr:uid="{00000000-0005-0000-0000-000077020000}"/>
    <cellStyle name="Calculation 2 5 7 3" xfId="639" xr:uid="{00000000-0005-0000-0000-000078020000}"/>
    <cellStyle name="Calculation 2 5 7 4" xfId="640" xr:uid="{00000000-0005-0000-0000-000079020000}"/>
    <cellStyle name="Calculation 2 5 7_11" xfId="641" xr:uid="{00000000-0005-0000-0000-00007A020000}"/>
    <cellStyle name="Calculation 2 5 8" xfId="642" xr:uid="{00000000-0005-0000-0000-00007B020000}"/>
    <cellStyle name="Calculation 2 5 8 2" xfId="643" xr:uid="{00000000-0005-0000-0000-00007C020000}"/>
    <cellStyle name="Calculation 2 5 8 3" xfId="644" xr:uid="{00000000-0005-0000-0000-00007D020000}"/>
    <cellStyle name="Calculation 2 5 8_SP Distribution Ltd" xfId="645" xr:uid="{00000000-0005-0000-0000-00007E020000}"/>
    <cellStyle name="Calculation 2 5 9" xfId="646" xr:uid="{00000000-0005-0000-0000-00007F020000}"/>
    <cellStyle name="Calculation 2 5_11" xfId="647" xr:uid="{00000000-0005-0000-0000-000080020000}"/>
    <cellStyle name="Calculation 2 6" xfId="648" xr:uid="{00000000-0005-0000-0000-000081020000}"/>
    <cellStyle name="Calculation 2 6 2" xfId="649" xr:uid="{00000000-0005-0000-0000-000082020000}"/>
    <cellStyle name="Calculation 2 6 2 2" xfId="650" xr:uid="{00000000-0005-0000-0000-000083020000}"/>
    <cellStyle name="Calculation 2 6 2 3" xfId="651" xr:uid="{00000000-0005-0000-0000-000084020000}"/>
    <cellStyle name="Calculation 2 6 2_SP Distribution Ltd" xfId="652" xr:uid="{00000000-0005-0000-0000-000085020000}"/>
    <cellStyle name="Calculation 2 6 3" xfId="653" xr:uid="{00000000-0005-0000-0000-000086020000}"/>
    <cellStyle name="Calculation 2 6 4" xfId="654" xr:uid="{00000000-0005-0000-0000-000087020000}"/>
    <cellStyle name="Calculation 2 6_11" xfId="655" xr:uid="{00000000-0005-0000-0000-000088020000}"/>
    <cellStyle name="Calculation 2 7" xfId="656" xr:uid="{00000000-0005-0000-0000-000089020000}"/>
    <cellStyle name="Calculation 2 7 2" xfId="657" xr:uid="{00000000-0005-0000-0000-00008A020000}"/>
    <cellStyle name="Calculation 2 7 2 2" xfId="658" xr:uid="{00000000-0005-0000-0000-00008B020000}"/>
    <cellStyle name="Calculation 2 7 2 3" xfId="659" xr:uid="{00000000-0005-0000-0000-00008C020000}"/>
    <cellStyle name="Calculation 2 7 2_SP Distribution Ltd" xfId="660" xr:uid="{00000000-0005-0000-0000-00008D020000}"/>
    <cellStyle name="Calculation 2 7 3" xfId="661" xr:uid="{00000000-0005-0000-0000-00008E020000}"/>
    <cellStyle name="Calculation 2 7 4" xfId="662" xr:uid="{00000000-0005-0000-0000-00008F020000}"/>
    <cellStyle name="Calculation 2 7_11" xfId="663" xr:uid="{00000000-0005-0000-0000-000090020000}"/>
    <cellStyle name="Calculation 2 8" xfId="664" xr:uid="{00000000-0005-0000-0000-000091020000}"/>
    <cellStyle name="Calculation 2 8 2" xfId="665" xr:uid="{00000000-0005-0000-0000-000092020000}"/>
    <cellStyle name="Calculation 2 8 2 2" xfId="666" xr:uid="{00000000-0005-0000-0000-000093020000}"/>
    <cellStyle name="Calculation 2 8 2 3" xfId="667" xr:uid="{00000000-0005-0000-0000-000094020000}"/>
    <cellStyle name="Calculation 2 8 2_SP Distribution Ltd" xfId="668" xr:uid="{00000000-0005-0000-0000-000095020000}"/>
    <cellStyle name="Calculation 2 8 3" xfId="669" xr:uid="{00000000-0005-0000-0000-000096020000}"/>
    <cellStyle name="Calculation 2 8 4" xfId="670" xr:uid="{00000000-0005-0000-0000-000097020000}"/>
    <cellStyle name="Calculation 2 8_11" xfId="671" xr:uid="{00000000-0005-0000-0000-000098020000}"/>
    <cellStyle name="Calculation 2 9" xfId="672" xr:uid="{00000000-0005-0000-0000-000099020000}"/>
    <cellStyle name="Calculation 2 9 2" xfId="673" xr:uid="{00000000-0005-0000-0000-00009A020000}"/>
    <cellStyle name="Calculation 2 9 2 2" xfId="674" xr:uid="{00000000-0005-0000-0000-00009B020000}"/>
    <cellStyle name="Calculation 2 9 2 3" xfId="675" xr:uid="{00000000-0005-0000-0000-00009C020000}"/>
    <cellStyle name="Calculation 2 9 2_SP Distribution Ltd" xfId="676" xr:uid="{00000000-0005-0000-0000-00009D020000}"/>
    <cellStyle name="Calculation 2 9 3" xfId="677" xr:uid="{00000000-0005-0000-0000-00009E020000}"/>
    <cellStyle name="Calculation 2 9 4" xfId="678" xr:uid="{00000000-0005-0000-0000-00009F020000}"/>
    <cellStyle name="Calculation 2 9_11" xfId="679" xr:uid="{00000000-0005-0000-0000-0000A0020000}"/>
    <cellStyle name="Calculation 2_11" xfId="680" xr:uid="{00000000-0005-0000-0000-0000A1020000}"/>
    <cellStyle name="Cálculo" xfId="681" xr:uid="{00000000-0005-0000-0000-0000A2020000}"/>
    <cellStyle name="Celda de comprobación" xfId="682" xr:uid="{00000000-0005-0000-0000-0000A3020000}"/>
    <cellStyle name="Celda vinculada" xfId="683" xr:uid="{00000000-0005-0000-0000-0000A4020000}"/>
    <cellStyle name="Check Cell 2" xfId="684" xr:uid="{00000000-0005-0000-0000-0000A5020000}"/>
    <cellStyle name="Comma" xfId="1" builtinId="3"/>
    <cellStyle name="Comma 10" xfId="685" xr:uid="{00000000-0005-0000-0000-0000A7020000}"/>
    <cellStyle name="Comma 2" xfId="686" xr:uid="{00000000-0005-0000-0000-0000A8020000}"/>
    <cellStyle name="Comma 2 10" xfId="687" xr:uid="{00000000-0005-0000-0000-0000A9020000}"/>
    <cellStyle name="Comma 2 11" xfId="688" xr:uid="{00000000-0005-0000-0000-0000AA020000}"/>
    <cellStyle name="Comma 2 12" xfId="689" xr:uid="{00000000-0005-0000-0000-0000AB020000}"/>
    <cellStyle name="Comma 2 13" xfId="690" xr:uid="{00000000-0005-0000-0000-0000AC020000}"/>
    <cellStyle name="Comma 2 14" xfId="691" xr:uid="{00000000-0005-0000-0000-0000AD020000}"/>
    <cellStyle name="Comma 2 15" xfId="692" xr:uid="{00000000-0005-0000-0000-0000AE020000}"/>
    <cellStyle name="Comma 2 16" xfId="693" xr:uid="{00000000-0005-0000-0000-0000AF020000}"/>
    <cellStyle name="Comma 2 17" xfId="694" xr:uid="{00000000-0005-0000-0000-0000B0020000}"/>
    <cellStyle name="Comma 2 18" xfId="695" xr:uid="{00000000-0005-0000-0000-0000B1020000}"/>
    <cellStyle name="Comma 2 19" xfId="696" xr:uid="{00000000-0005-0000-0000-0000B2020000}"/>
    <cellStyle name="Comma 2 2" xfId="697" xr:uid="{00000000-0005-0000-0000-0000B3020000}"/>
    <cellStyle name="Comma 2 2 10" xfId="698" xr:uid="{00000000-0005-0000-0000-0000B4020000}"/>
    <cellStyle name="Comma 2 2 11" xfId="699" xr:uid="{00000000-0005-0000-0000-0000B5020000}"/>
    <cellStyle name="Comma 2 2 12" xfId="700" xr:uid="{00000000-0005-0000-0000-0000B6020000}"/>
    <cellStyle name="Comma 2 2 13" xfId="701" xr:uid="{00000000-0005-0000-0000-0000B7020000}"/>
    <cellStyle name="Comma 2 2 14" xfId="702" xr:uid="{00000000-0005-0000-0000-0000B8020000}"/>
    <cellStyle name="Comma 2 2 15" xfId="703" xr:uid="{00000000-0005-0000-0000-0000B9020000}"/>
    <cellStyle name="Comma 2 2 16" xfId="704" xr:uid="{00000000-0005-0000-0000-0000BA020000}"/>
    <cellStyle name="Comma 2 2 17" xfId="705" xr:uid="{00000000-0005-0000-0000-0000BB020000}"/>
    <cellStyle name="Comma 2 2 18" xfId="706" xr:uid="{00000000-0005-0000-0000-0000BC020000}"/>
    <cellStyle name="Comma 2 2 19" xfId="707" xr:uid="{00000000-0005-0000-0000-0000BD020000}"/>
    <cellStyle name="Comma 2 2 2" xfId="708" xr:uid="{00000000-0005-0000-0000-0000BE020000}"/>
    <cellStyle name="Comma 2 2 2 2" xfId="709" xr:uid="{00000000-0005-0000-0000-0000BF020000}"/>
    <cellStyle name="Comma 2 2 2 2 2" xfId="710" xr:uid="{00000000-0005-0000-0000-0000C0020000}"/>
    <cellStyle name="Comma 2 2 2 2 2 2" xfId="711" xr:uid="{00000000-0005-0000-0000-0000C1020000}"/>
    <cellStyle name="Comma 2 2 2 3" xfId="712" xr:uid="{00000000-0005-0000-0000-0000C2020000}"/>
    <cellStyle name="Comma 2 2 20" xfId="713" xr:uid="{00000000-0005-0000-0000-0000C3020000}"/>
    <cellStyle name="Comma 2 2 21" xfId="714" xr:uid="{00000000-0005-0000-0000-0000C4020000}"/>
    <cellStyle name="Comma 2 2 22" xfId="715" xr:uid="{00000000-0005-0000-0000-0000C5020000}"/>
    <cellStyle name="Comma 2 2 23" xfId="716" xr:uid="{00000000-0005-0000-0000-0000C6020000}"/>
    <cellStyle name="Comma 2 2 24" xfId="717" xr:uid="{00000000-0005-0000-0000-0000C7020000}"/>
    <cellStyle name="Comma 2 2 25" xfId="718" xr:uid="{00000000-0005-0000-0000-0000C8020000}"/>
    <cellStyle name="Comma 2 2 26" xfId="719" xr:uid="{00000000-0005-0000-0000-0000C9020000}"/>
    <cellStyle name="Comma 2 2 27" xfId="720" xr:uid="{00000000-0005-0000-0000-0000CA020000}"/>
    <cellStyle name="Comma 2 2 28" xfId="721" xr:uid="{00000000-0005-0000-0000-0000CB020000}"/>
    <cellStyle name="Comma 2 2 29" xfId="722" xr:uid="{00000000-0005-0000-0000-0000CC020000}"/>
    <cellStyle name="Comma 2 2 3" xfId="723" xr:uid="{00000000-0005-0000-0000-0000CD020000}"/>
    <cellStyle name="Comma 2 2 30" xfId="724" xr:uid="{00000000-0005-0000-0000-0000CE020000}"/>
    <cellStyle name="Comma 2 2 31" xfId="725" xr:uid="{00000000-0005-0000-0000-0000CF020000}"/>
    <cellStyle name="Comma 2 2 32" xfId="726" xr:uid="{00000000-0005-0000-0000-0000D0020000}"/>
    <cellStyle name="Comma 2 2 33" xfId="727" xr:uid="{00000000-0005-0000-0000-0000D1020000}"/>
    <cellStyle name="Comma 2 2 34" xfId="728" xr:uid="{00000000-0005-0000-0000-0000D2020000}"/>
    <cellStyle name="Comma 2 2 35" xfId="729" xr:uid="{00000000-0005-0000-0000-0000D3020000}"/>
    <cellStyle name="Comma 2 2 36" xfId="730" xr:uid="{00000000-0005-0000-0000-0000D4020000}"/>
    <cellStyle name="Comma 2 2 37" xfId="731" xr:uid="{00000000-0005-0000-0000-0000D5020000}"/>
    <cellStyle name="Comma 2 2 38" xfId="732" xr:uid="{00000000-0005-0000-0000-0000D6020000}"/>
    <cellStyle name="Comma 2 2 39" xfId="733" xr:uid="{00000000-0005-0000-0000-0000D7020000}"/>
    <cellStyle name="Comma 2 2 4" xfId="734" xr:uid="{00000000-0005-0000-0000-0000D8020000}"/>
    <cellStyle name="Comma 2 2 40" xfId="735" xr:uid="{00000000-0005-0000-0000-0000D9020000}"/>
    <cellStyle name="Comma 2 2 41" xfId="736" xr:uid="{00000000-0005-0000-0000-0000DA020000}"/>
    <cellStyle name="Comma 2 2 42" xfId="737" xr:uid="{00000000-0005-0000-0000-0000DB020000}"/>
    <cellStyle name="Comma 2 2 43" xfId="738" xr:uid="{00000000-0005-0000-0000-0000DC020000}"/>
    <cellStyle name="Comma 2 2 44" xfId="739" xr:uid="{00000000-0005-0000-0000-0000DD020000}"/>
    <cellStyle name="Comma 2 2 45" xfId="740" xr:uid="{00000000-0005-0000-0000-0000DE020000}"/>
    <cellStyle name="Comma 2 2 46" xfId="741" xr:uid="{00000000-0005-0000-0000-0000DF020000}"/>
    <cellStyle name="Comma 2 2 47" xfId="742" xr:uid="{00000000-0005-0000-0000-0000E0020000}"/>
    <cellStyle name="Comma 2 2 5" xfId="743" xr:uid="{00000000-0005-0000-0000-0000E1020000}"/>
    <cellStyle name="Comma 2 2 6" xfId="744" xr:uid="{00000000-0005-0000-0000-0000E2020000}"/>
    <cellStyle name="Comma 2 2 7" xfId="745" xr:uid="{00000000-0005-0000-0000-0000E3020000}"/>
    <cellStyle name="Comma 2 2 8" xfId="746" xr:uid="{00000000-0005-0000-0000-0000E4020000}"/>
    <cellStyle name="Comma 2 2 9" xfId="747" xr:uid="{00000000-0005-0000-0000-0000E5020000}"/>
    <cellStyle name="Comma 2 2_3.1.2 DB Pension Detail" xfId="748" xr:uid="{00000000-0005-0000-0000-0000E6020000}"/>
    <cellStyle name="Comma 2 20" xfId="749" xr:uid="{00000000-0005-0000-0000-0000E7020000}"/>
    <cellStyle name="Comma 2 21" xfId="750" xr:uid="{00000000-0005-0000-0000-0000E8020000}"/>
    <cellStyle name="Comma 2 22" xfId="751" xr:uid="{00000000-0005-0000-0000-0000E9020000}"/>
    <cellStyle name="Comma 2 23" xfId="752" xr:uid="{00000000-0005-0000-0000-0000EA020000}"/>
    <cellStyle name="Comma 2 24" xfId="753" xr:uid="{00000000-0005-0000-0000-0000EB020000}"/>
    <cellStyle name="Comma 2 25" xfId="754" xr:uid="{00000000-0005-0000-0000-0000EC020000}"/>
    <cellStyle name="Comma 2 26" xfId="755" xr:uid="{00000000-0005-0000-0000-0000ED020000}"/>
    <cellStyle name="Comma 2 27" xfId="756" xr:uid="{00000000-0005-0000-0000-0000EE020000}"/>
    <cellStyle name="Comma 2 28" xfId="757" xr:uid="{00000000-0005-0000-0000-0000EF020000}"/>
    <cellStyle name="Comma 2 29" xfId="758" xr:uid="{00000000-0005-0000-0000-0000F0020000}"/>
    <cellStyle name="Comma 2 3" xfId="759" xr:uid="{00000000-0005-0000-0000-0000F1020000}"/>
    <cellStyle name="Comma 2 3 10" xfId="760" xr:uid="{00000000-0005-0000-0000-0000F2020000}"/>
    <cellStyle name="Comma 2 3 11" xfId="761" xr:uid="{00000000-0005-0000-0000-0000F3020000}"/>
    <cellStyle name="Comma 2 3 12" xfId="762" xr:uid="{00000000-0005-0000-0000-0000F4020000}"/>
    <cellStyle name="Comma 2 3 13" xfId="763" xr:uid="{00000000-0005-0000-0000-0000F5020000}"/>
    <cellStyle name="Comma 2 3 14" xfId="764" xr:uid="{00000000-0005-0000-0000-0000F6020000}"/>
    <cellStyle name="Comma 2 3 15" xfId="765" xr:uid="{00000000-0005-0000-0000-0000F7020000}"/>
    <cellStyle name="Comma 2 3 16" xfId="766" xr:uid="{00000000-0005-0000-0000-0000F8020000}"/>
    <cellStyle name="Comma 2 3 17" xfId="767" xr:uid="{00000000-0005-0000-0000-0000F9020000}"/>
    <cellStyle name="Comma 2 3 18" xfId="768" xr:uid="{00000000-0005-0000-0000-0000FA020000}"/>
    <cellStyle name="Comma 2 3 19" xfId="769" xr:uid="{00000000-0005-0000-0000-0000FB020000}"/>
    <cellStyle name="Comma 2 3 2" xfId="770" xr:uid="{00000000-0005-0000-0000-0000FC020000}"/>
    <cellStyle name="Comma 2 3 2 2" xfId="771" xr:uid="{00000000-0005-0000-0000-0000FD020000}"/>
    <cellStyle name="Comma 2 3 2 2 2" xfId="772" xr:uid="{00000000-0005-0000-0000-0000FE020000}"/>
    <cellStyle name="Comma 2 3 2_3.1.2 DB Pension Detail" xfId="773" xr:uid="{00000000-0005-0000-0000-0000FF020000}"/>
    <cellStyle name="Comma 2 3 20" xfId="774" xr:uid="{00000000-0005-0000-0000-000000030000}"/>
    <cellStyle name="Comma 2 3 21" xfId="775" xr:uid="{00000000-0005-0000-0000-000001030000}"/>
    <cellStyle name="Comma 2 3 22" xfId="776" xr:uid="{00000000-0005-0000-0000-000002030000}"/>
    <cellStyle name="Comma 2 3 23" xfId="777" xr:uid="{00000000-0005-0000-0000-000003030000}"/>
    <cellStyle name="Comma 2 3 24" xfId="778" xr:uid="{00000000-0005-0000-0000-000004030000}"/>
    <cellStyle name="Comma 2 3 25" xfId="779" xr:uid="{00000000-0005-0000-0000-000005030000}"/>
    <cellStyle name="Comma 2 3 26" xfId="780" xr:uid="{00000000-0005-0000-0000-000006030000}"/>
    <cellStyle name="Comma 2 3 27" xfId="781" xr:uid="{00000000-0005-0000-0000-000007030000}"/>
    <cellStyle name="Comma 2 3 28" xfId="782" xr:uid="{00000000-0005-0000-0000-000008030000}"/>
    <cellStyle name="Comma 2 3 29" xfId="783" xr:uid="{00000000-0005-0000-0000-000009030000}"/>
    <cellStyle name="Comma 2 3 3" xfId="784" xr:uid="{00000000-0005-0000-0000-00000A030000}"/>
    <cellStyle name="Comma 2 3 30" xfId="785" xr:uid="{00000000-0005-0000-0000-00000B030000}"/>
    <cellStyle name="Comma 2 3 31" xfId="786" xr:uid="{00000000-0005-0000-0000-00000C030000}"/>
    <cellStyle name="Comma 2 3 32" xfId="787" xr:uid="{00000000-0005-0000-0000-00000D030000}"/>
    <cellStyle name="Comma 2 3 33" xfId="788" xr:uid="{00000000-0005-0000-0000-00000E030000}"/>
    <cellStyle name="Comma 2 3 34" xfId="789" xr:uid="{00000000-0005-0000-0000-00000F030000}"/>
    <cellStyle name="Comma 2 3 35" xfId="790" xr:uid="{00000000-0005-0000-0000-000010030000}"/>
    <cellStyle name="Comma 2 3 36" xfId="791" xr:uid="{00000000-0005-0000-0000-000011030000}"/>
    <cellStyle name="Comma 2 3 37" xfId="792" xr:uid="{00000000-0005-0000-0000-000012030000}"/>
    <cellStyle name="Comma 2 3 38" xfId="793" xr:uid="{00000000-0005-0000-0000-000013030000}"/>
    <cellStyle name="Comma 2 3 39" xfId="794" xr:uid="{00000000-0005-0000-0000-000014030000}"/>
    <cellStyle name="Comma 2 3 4" xfId="795" xr:uid="{00000000-0005-0000-0000-000015030000}"/>
    <cellStyle name="Comma 2 3 40" xfId="796" xr:uid="{00000000-0005-0000-0000-000016030000}"/>
    <cellStyle name="Comma 2 3 41" xfId="797" xr:uid="{00000000-0005-0000-0000-000017030000}"/>
    <cellStyle name="Comma 2 3 42" xfId="798" xr:uid="{00000000-0005-0000-0000-000018030000}"/>
    <cellStyle name="Comma 2 3 43" xfId="799" xr:uid="{00000000-0005-0000-0000-000019030000}"/>
    <cellStyle name="Comma 2 3 44" xfId="800" xr:uid="{00000000-0005-0000-0000-00001A030000}"/>
    <cellStyle name="Comma 2 3 45" xfId="801" xr:uid="{00000000-0005-0000-0000-00001B030000}"/>
    <cellStyle name="Comma 2 3 46" xfId="802" xr:uid="{00000000-0005-0000-0000-00001C030000}"/>
    <cellStyle name="Comma 2 3 47" xfId="803" xr:uid="{00000000-0005-0000-0000-00001D030000}"/>
    <cellStyle name="Comma 2 3 5" xfId="804" xr:uid="{00000000-0005-0000-0000-00001E030000}"/>
    <cellStyle name="Comma 2 3 6" xfId="805" xr:uid="{00000000-0005-0000-0000-00001F030000}"/>
    <cellStyle name="Comma 2 3 7" xfId="806" xr:uid="{00000000-0005-0000-0000-000020030000}"/>
    <cellStyle name="Comma 2 3 8" xfId="807" xr:uid="{00000000-0005-0000-0000-000021030000}"/>
    <cellStyle name="Comma 2 3 9" xfId="808" xr:uid="{00000000-0005-0000-0000-000022030000}"/>
    <cellStyle name="Comma 2 3_3.1.2 DB Pension Detail" xfId="809" xr:uid="{00000000-0005-0000-0000-000023030000}"/>
    <cellStyle name="Comma 2 30" xfId="810" xr:uid="{00000000-0005-0000-0000-000024030000}"/>
    <cellStyle name="Comma 2 31" xfId="811" xr:uid="{00000000-0005-0000-0000-000025030000}"/>
    <cellStyle name="Comma 2 32" xfId="812" xr:uid="{00000000-0005-0000-0000-000026030000}"/>
    <cellStyle name="Comma 2 33" xfId="813" xr:uid="{00000000-0005-0000-0000-000027030000}"/>
    <cellStyle name="Comma 2 34" xfId="814" xr:uid="{00000000-0005-0000-0000-000028030000}"/>
    <cellStyle name="Comma 2 35" xfId="815" xr:uid="{00000000-0005-0000-0000-000029030000}"/>
    <cellStyle name="Comma 2 36" xfId="816" xr:uid="{00000000-0005-0000-0000-00002A030000}"/>
    <cellStyle name="Comma 2 37" xfId="817" xr:uid="{00000000-0005-0000-0000-00002B030000}"/>
    <cellStyle name="Comma 2 38" xfId="818" xr:uid="{00000000-0005-0000-0000-00002C030000}"/>
    <cellStyle name="Comma 2 39" xfId="819" xr:uid="{00000000-0005-0000-0000-00002D030000}"/>
    <cellStyle name="Comma 2 4" xfId="820" xr:uid="{00000000-0005-0000-0000-00002E030000}"/>
    <cellStyle name="Comma 2 4 2" xfId="821" xr:uid="{00000000-0005-0000-0000-00002F030000}"/>
    <cellStyle name="Comma 2 4_935" xfId="822" xr:uid="{00000000-0005-0000-0000-000030030000}"/>
    <cellStyle name="Comma 2 40" xfId="823" xr:uid="{00000000-0005-0000-0000-000031030000}"/>
    <cellStyle name="Comma 2 41" xfId="824" xr:uid="{00000000-0005-0000-0000-000032030000}"/>
    <cellStyle name="Comma 2 42" xfId="825" xr:uid="{00000000-0005-0000-0000-000033030000}"/>
    <cellStyle name="Comma 2 43" xfId="826" xr:uid="{00000000-0005-0000-0000-000034030000}"/>
    <cellStyle name="Comma 2 44" xfId="827" xr:uid="{00000000-0005-0000-0000-000035030000}"/>
    <cellStyle name="Comma 2 45" xfId="828" xr:uid="{00000000-0005-0000-0000-000036030000}"/>
    <cellStyle name="Comma 2 46" xfId="829" xr:uid="{00000000-0005-0000-0000-000037030000}"/>
    <cellStyle name="Comma 2 47" xfId="830" xr:uid="{00000000-0005-0000-0000-000038030000}"/>
    <cellStyle name="Comma 2 48" xfId="831" xr:uid="{00000000-0005-0000-0000-000039030000}"/>
    <cellStyle name="Comma 2 49" xfId="832" xr:uid="{00000000-0005-0000-0000-00003A030000}"/>
    <cellStyle name="Comma 2 5" xfId="833" xr:uid="{00000000-0005-0000-0000-00003B030000}"/>
    <cellStyle name="Comma 2 50" xfId="834" xr:uid="{00000000-0005-0000-0000-00003C030000}"/>
    <cellStyle name="Comma 2 51" xfId="835" xr:uid="{00000000-0005-0000-0000-00003D030000}"/>
    <cellStyle name="Comma 2 6" xfId="836" xr:uid="{00000000-0005-0000-0000-00003E030000}"/>
    <cellStyle name="Comma 2 7" xfId="837" xr:uid="{00000000-0005-0000-0000-00003F030000}"/>
    <cellStyle name="Comma 2 8" xfId="838" xr:uid="{00000000-0005-0000-0000-000040030000}"/>
    <cellStyle name="Comma 2 9" xfId="839" xr:uid="{00000000-0005-0000-0000-000041030000}"/>
    <cellStyle name="Comma 2_2.11 Staff NG BS" xfId="840" xr:uid="{00000000-0005-0000-0000-000042030000}"/>
    <cellStyle name="Comma 3" xfId="841" xr:uid="{00000000-0005-0000-0000-000043030000}"/>
    <cellStyle name="Comma 3 10" xfId="842" xr:uid="{00000000-0005-0000-0000-000044030000}"/>
    <cellStyle name="Comma 3 11" xfId="843" xr:uid="{00000000-0005-0000-0000-000045030000}"/>
    <cellStyle name="Comma 3 12" xfId="844" xr:uid="{00000000-0005-0000-0000-000046030000}"/>
    <cellStyle name="Comma 3 13" xfId="845" xr:uid="{00000000-0005-0000-0000-000047030000}"/>
    <cellStyle name="Comma 3 14" xfId="846" xr:uid="{00000000-0005-0000-0000-000048030000}"/>
    <cellStyle name="Comma 3 15" xfId="847" xr:uid="{00000000-0005-0000-0000-000049030000}"/>
    <cellStyle name="Comma 3 16" xfId="848" xr:uid="{00000000-0005-0000-0000-00004A030000}"/>
    <cellStyle name="Comma 3 17" xfId="849" xr:uid="{00000000-0005-0000-0000-00004B030000}"/>
    <cellStyle name="Comma 3 18" xfId="850" xr:uid="{00000000-0005-0000-0000-00004C030000}"/>
    <cellStyle name="Comma 3 19" xfId="851" xr:uid="{00000000-0005-0000-0000-00004D030000}"/>
    <cellStyle name="Comma 3 2" xfId="852" xr:uid="{00000000-0005-0000-0000-00004E030000}"/>
    <cellStyle name="Comma 3 2 2" xfId="853" xr:uid="{00000000-0005-0000-0000-00004F030000}"/>
    <cellStyle name="Comma 3 2 3" xfId="854" xr:uid="{00000000-0005-0000-0000-000050030000}"/>
    <cellStyle name="Comma 3 2 3 2" xfId="855" xr:uid="{00000000-0005-0000-0000-000051030000}"/>
    <cellStyle name="Comma 3 2 4" xfId="856" xr:uid="{00000000-0005-0000-0000-000052030000}"/>
    <cellStyle name="Comma 3 2_3.1.2 DB Pension Detail" xfId="857" xr:uid="{00000000-0005-0000-0000-000053030000}"/>
    <cellStyle name="Comma 3 20" xfId="858" xr:uid="{00000000-0005-0000-0000-000054030000}"/>
    <cellStyle name="Comma 3 21" xfId="859" xr:uid="{00000000-0005-0000-0000-000055030000}"/>
    <cellStyle name="Comma 3 22" xfId="860" xr:uid="{00000000-0005-0000-0000-000056030000}"/>
    <cellStyle name="Comma 3 23" xfId="861" xr:uid="{00000000-0005-0000-0000-000057030000}"/>
    <cellStyle name="Comma 3 24" xfId="862" xr:uid="{00000000-0005-0000-0000-000058030000}"/>
    <cellStyle name="Comma 3 25" xfId="863" xr:uid="{00000000-0005-0000-0000-000059030000}"/>
    <cellStyle name="Comma 3 26" xfId="864" xr:uid="{00000000-0005-0000-0000-00005A030000}"/>
    <cellStyle name="Comma 3 27" xfId="865" xr:uid="{00000000-0005-0000-0000-00005B030000}"/>
    <cellStyle name="Comma 3 28" xfId="866" xr:uid="{00000000-0005-0000-0000-00005C030000}"/>
    <cellStyle name="Comma 3 29" xfId="867" xr:uid="{00000000-0005-0000-0000-00005D030000}"/>
    <cellStyle name="Comma 3 3" xfId="868" xr:uid="{00000000-0005-0000-0000-00005E030000}"/>
    <cellStyle name="Comma 3 3 2" xfId="869" xr:uid="{00000000-0005-0000-0000-00005F030000}"/>
    <cellStyle name="Comma 3 3 2 2" xfId="870" xr:uid="{00000000-0005-0000-0000-000060030000}"/>
    <cellStyle name="Comma 3 3 3" xfId="871" xr:uid="{00000000-0005-0000-0000-000061030000}"/>
    <cellStyle name="Comma 3 3_Input" xfId="872" xr:uid="{00000000-0005-0000-0000-000062030000}"/>
    <cellStyle name="Comma 3 30" xfId="873" xr:uid="{00000000-0005-0000-0000-000063030000}"/>
    <cellStyle name="Comma 3 31" xfId="874" xr:uid="{00000000-0005-0000-0000-000064030000}"/>
    <cellStyle name="Comma 3 32" xfId="875" xr:uid="{00000000-0005-0000-0000-000065030000}"/>
    <cellStyle name="Comma 3 33" xfId="876" xr:uid="{00000000-0005-0000-0000-000066030000}"/>
    <cellStyle name="Comma 3 34" xfId="877" xr:uid="{00000000-0005-0000-0000-000067030000}"/>
    <cellStyle name="Comma 3 35" xfId="878" xr:uid="{00000000-0005-0000-0000-000068030000}"/>
    <cellStyle name="Comma 3 36" xfId="879" xr:uid="{00000000-0005-0000-0000-000069030000}"/>
    <cellStyle name="Comma 3 37" xfId="880" xr:uid="{00000000-0005-0000-0000-00006A030000}"/>
    <cellStyle name="Comma 3 38" xfId="881" xr:uid="{00000000-0005-0000-0000-00006B030000}"/>
    <cellStyle name="Comma 3 39" xfId="882" xr:uid="{00000000-0005-0000-0000-00006C030000}"/>
    <cellStyle name="Comma 3 4" xfId="883" xr:uid="{00000000-0005-0000-0000-00006D030000}"/>
    <cellStyle name="Comma 3 40" xfId="884" xr:uid="{00000000-0005-0000-0000-00006E030000}"/>
    <cellStyle name="Comma 3 41" xfId="885" xr:uid="{00000000-0005-0000-0000-00006F030000}"/>
    <cellStyle name="Comma 3 42" xfId="886" xr:uid="{00000000-0005-0000-0000-000070030000}"/>
    <cellStyle name="Comma 3 43" xfId="887" xr:uid="{00000000-0005-0000-0000-000071030000}"/>
    <cellStyle name="Comma 3 44" xfId="888" xr:uid="{00000000-0005-0000-0000-000072030000}"/>
    <cellStyle name="Comma 3 45" xfId="889" xr:uid="{00000000-0005-0000-0000-000073030000}"/>
    <cellStyle name="Comma 3 46" xfId="890" xr:uid="{00000000-0005-0000-0000-000074030000}"/>
    <cellStyle name="Comma 3 47" xfId="891" xr:uid="{00000000-0005-0000-0000-000075030000}"/>
    <cellStyle name="Comma 3 48" xfId="892" xr:uid="{00000000-0005-0000-0000-000076030000}"/>
    <cellStyle name="Comma 3 49" xfId="893" xr:uid="{00000000-0005-0000-0000-000077030000}"/>
    <cellStyle name="Comma 3 5" xfId="894" xr:uid="{00000000-0005-0000-0000-000078030000}"/>
    <cellStyle name="Comma 3 50" xfId="895" xr:uid="{00000000-0005-0000-0000-000079030000}"/>
    <cellStyle name="Comma 3 51" xfId="896" xr:uid="{00000000-0005-0000-0000-00007A030000}"/>
    <cellStyle name="Comma 3 51 2" xfId="897" xr:uid="{00000000-0005-0000-0000-00007B030000}"/>
    <cellStyle name="Comma 3 51 3" xfId="898" xr:uid="{00000000-0005-0000-0000-00007C030000}"/>
    <cellStyle name="Comma 3 51 3 2" xfId="899" xr:uid="{00000000-0005-0000-0000-00007D030000}"/>
    <cellStyle name="Comma 3 52" xfId="900" xr:uid="{00000000-0005-0000-0000-00007E030000}"/>
    <cellStyle name="Comma 3 53" xfId="901" xr:uid="{00000000-0005-0000-0000-00007F030000}"/>
    <cellStyle name="Comma 3 6" xfId="902" xr:uid="{00000000-0005-0000-0000-000080030000}"/>
    <cellStyle name="Comma 3 7" xfId="903" xr:uid="{00000000-0005-0000-0000-000081030000}"/>
    <cellStyle name="Comma 3 8" xfId="904" xr:uid="{00000000-0005-0000-0000-000082030000}"/>
    <cellStyle name="Comma 3 9" xfId="905" xr:uid="{00000000-0005-0000-0000-000083030000}"/>
    <cellStyle name="Comma 3_3.1.2 DB Pension Detail" xfId="906" xr:uid="{00000000-0005-0000-0000-000084030000}"/>
    <cellStyle name="Comma 4" xfId="907" xr:uid="{00000000-0005-0000-0000-000085030000}"/>
    <cellStyle name="Comma 4 2" xfId="908" xr:uid="{00000000-0005-0000-0000-000086030000}"/>
    <cellStyle name="Comma 4 2 2" xfId="909" xr:uid="{00000000-0005-0000-0000-000087030000}"/>
    <cellStyle name="Comma 4 2 2 2" xfId="910" xr:uid="{00000000-0005-0000-0000-000088030000}"/>
    <cellStyle name="Comma 4 2 2 2 2" xfId="911" xr:uid="{00000000-0005-0000-0000-000089030000}"/>
    <cellStyle name="Comma 4 2 2 3" xfId="912" xr:uid="{00000000-0005-0000-0000-00008A030000}"/>
    <cellStyle name="Comma 4 2 3" xfId="913" xr:uid="{00000000-0005-0000-0000-00008B030000}"/>
    <cellStyle name="Comma 4 2 3 2" xfId="914" xr:uid="{00000000-0005-0000-0000-00008C030000}"/>
    <cellStyle name="Comma 4 2 4" xfId="915" xr:uid="{00000000-0005-0000-0000-00008D030000}"/>
    <cellStyle name="Comma 4 2_Input" xfId="916" xr:uid="{00000000-0005-0000-0000-00008E030000}"/>
    <cellStyle name="Comma 4 3" xfId="917" xr:uid="{00000000-0005-0000-0000-00008F030000}"/>
    <cellStyle name="Comma 4 3 2" xfId="918" xr:uid="{00000000-0005-0000-0000-000090030000}"/>
    <cellStyle name="Comma 4 3 2 2" xfId="919" xr:uid="{00000000-0005-0000-0000-000091030000}"/>
    <cellStyle name="Comma 4 3 3" xfId="920" xr:uid="{00000000-0005-0000-0000-000092030000}"/>
    <cellStyle name="Comma 4_935" xfId="921" xr:uid="{00000000-0005-0000-0000-000093030000}"/>
    <cellStyle name="Comma 5" xfId="922" xr:uid="{00000000-0005-0000-0000-000094030000}"/>
    <cellStyle name="Comma 5 2" xfId="923" xr:uid="{00000000-0005-0000-0000-000095030000}"/>
    <cellStyle name="Comma 5 2 2" xfId="924" xr:uid="{00000000-0005-0000-0000-000096030000}"/>
    <cellStyle name="Comma 5 2 2 2" xfId="925" xr:uid="{00000000-0005-0000-0000-000097030000}"/>
    <cellStyle name="Comma 5 2 2 2 2" xfId="926" xr:uid="{00000000-0005-0000-0000-000098030000}"/>
    <cellStyle name="Comma 5 2 2 2 2 2" xfId="927" xr:uid="{00000000-0005-0000-0000-000099030000}"/>
    <cellStyle name="Comma 5 2 2 2 3" xfId="928" xr:uid="{00000000-0005-0000-0000-00009A030000}"/>
    <cellStyle name="Comma 5 2 2 3" xfId="929" xr:uid="{00000000-0005-0000-0000-00009B030000}"/>
    <cellStyle name="Comma 5 2 2 3 2" xfId="930" xr:uid="{00000000-0005-0000-0000-00009C030000}"/>
    <cellStyle name="Comma 5 2 2 3 2 2" xfId="931" xr:uid="{00000000-0005-0000-0000-00009D030000}"/>
    <cellStyle name="Comma 5 2 2 3 3" xfId="932" xr:uid="{00000000-0005-0000-0000-00009E030000}"/>
    <cellStyle name="Comma 5 2 2 4" xfId="933" xr:uid="{00000000-0005-0000-0000-00009F030000}"/>
    <cellStyle name="Comma 5 2 2 4 2" xfId="934" xr:uid="{00000000-0005-0000-0000-0000A0030000}"/>
    <cellStyle name="Comma 5 2 2 4 2 2" xfId="935" xr:uid="{00000000-0005-0000-0000-0000A1030000}"/>
    <cellStyle name="Comma 5 2 2 4 3" xfId="936" xr:uid="{00000000-0005-0000-0000-0000A2030000}"/>
    <cellStyle name="Comma 5 2 2 5" xfId="937" xr:uid="{00000000-0005-0000-0000-0000A3030000}"/>
    <cellStyle name="Comma 5 2 2 5 2" xfId="938" xr:uid="{00000000-0005-0000-0000-0000A4030000}"/>
    <cellStyle name="Comma 5 2 2 6" xfId="939" xr:uid="{00000000-0005-0000-0000-0000A5030000}"/>
    <cellStyle name="Comma 5 2 3" xfId="940" xr:uid="{00000000-0005-0000-0000-0000A6030000}"/>
    <cellStyle name="Comma 5 2 3 2" xfId="941" xr:uid="{00000000-0005-0000-0000-0000A7030000}"/>
    <cellStyle name="Comma 5 2 3 2 2" xfId="942" xr:uid="{00000000-0005-0000-0000-0000A8030000}"/>
    <cellStyle name="Comma 5 2 3 3" xfId="943" xr:uid="{00000000-0005-0000-0000-0000A9030000}"/>
    <cellStyle name="Comma 5 2 4" xfId="944" xr:uid="{00000000-0005-0000-0000-0000AA030000}"/>
    <cellStyle name="Comma 5 2 4 2" xfId="945" xr:uid="{00000000-0005-0000-0000-0000AB030000}"/>
    <cellStyle name="Comma 5 2 5" xfId="946" xr:uid="{00000000-0005-0000-0000-0000AC030000}"/>
    <cellStyle name="Comma 5 2_Input" xfId="947" xr:uid="{00000000-0005-0000-0000-0000AD030000}"/>
    <cellStyle name="Comma 5 3" xfId="948" xr:uid="{00000000-0005-0000-0000-0000AE030000}"/>
    <cellStyle name="Comma 5 3 2" xfId="949" xr:uid="{00000000-0005-0000-0000-0000AF030000}"/>
    <cellStyle name="Comma 5 3 2 2" xfId="950" xr:uid="{00000000-0005-0000-0000-0000B0030000}"/>
    <cellStyle name="Comma 5 3 3" xfId="951" xr:uid="{00000000-0005-0000-0000-0000B1030000}"/>
    <cellStyle name="Comma 5 4" xfId="952" xr:uid="{00000000-0005-0000-0000-0000B2030000}"/>
    <cellStyle name="Comma 5 4 2" xfId="953" xr:uid="{00000000-0005-0000-0000-0000B3030000}"/>
    <cellStyle name="Comma 5 5" xfId="954" xr:uid="{00000000-0005-0000-0000-0000B4030000}"/>
    <cellStyle name="Comma 5 6" xfId="955" xr:uid="{00000000-0005-0000-0000-0000B5030000}"/>
    <cellStyle name="Comma 5 7" xfId="956" xr:uid="{00000000-0005-0000-0000-0000B6030000}"/>
    <cellStyle name="Comma 5 8" xfId="957" xr:uid="{00000000-0005-0000-0000-0000B7030000}"/>
    <cellStyle name="Comma 5 9" xfId="958" xr:uid="{00000000-0005-0000-0000-0000B8030000}"/>
    <cellStyle name="Comma 5_£-MPAN Comparison" xfId="959" xr:uid="{00000000-0005-0000-0000-0000B9030000}"/>
    <cellStyle name="Comma 6" xfId="960" xr:uid="{00000000-0005-0000-0000-0000BA030000}"/>
    <cellStyle name="Comma 6 2" xfId="961" xr:uid="{00000000-0005-0000-0000-0000BB030000}"/>
    <cellStyle name="Comma 6 2 2" xfId="962" xr:uid="{00000000-0005-0000-0000-0000BC030000}"/>
    <cellStyle name="Comma 6 2 2 2" xfId="963" xr:uid="{00000000-0005-0000-0000-0000BD030000}"/>
    <cellStyle name="Comma 6 2 3" xfId="964" xr:uid="{00000000-0005-0000-0000-0000BE030000}"/>
    <cellStyle name="Comma 6 3" xfId="965" xr:uid="{00000000-0005-0000-0000-0000BF030000}"/>
    <cellStyle name="Comma 6 3 2" xfId="966" xr:uid="{00000000-0005-0000-0000-0000C0030000}"/>
    <cellStyle name="Comma 6 4" xfId="967" xr:uid="{00000000-0005-0000-0000-0000C1030000}"/>
    <cellStyle name="Comma 6_Input" xfId="968" xr:uid="{00000000-0005-0000-0000-0000C2030000}"/>
    <cellStyle name="Comma 7" xfId="969" xr:uid="{00000000-0005-0000-0000-0000C3030000}"/>
    <cellStyle name="Comma 7 2" xfId="970" xr:uid="{00000000-0005-0000-0000-0000C4030000}"/>
    <cellStyle name="Comma 7 3" xfId="971" xr:uid="{00000000-0005-0000-0000-0000C5030000}"/>
    <cellStyle name="Comma 7 3 2" xfId="972" xr:uid="{00000000-0005-0000-0000-0000C6030000}"/>
    <cellStyle name="Comma 7 3 3" xfId="973" xr:uid="{00000000-0005-0000-0000-0000C7030000}"/>
    <cellStyle name="Comma 8" xfId="974" xr:uid="{00000000-0005-0000-0000-0000C8030000}"/>
    <cellStyle name="Comma 8 2" xfId="975" xr:uid="{00000000-0005-0000-0000-0000C9030000}"/>
    <cellStyle name="Comma 9" xfId="976" xr:uid="{00000000-0005-0000-0000-0000CA030000}"/>
    <cellStyle name="Comment" xfId="977" xr:uid="{00000000-0005-0000-0000-0000CB030000}"/>
    <cellStyle name="Comment 2" xfId="978" xr:uid="{00000000-0005-0000-0000-0000CC030000}"/>
    <cellStyle name="Comment 2 2" xfId="979" xr:uid="{00000000-0005-0000-0000-0000CD030000}"/>
    <cellStyle name="Comment 3" xfId="980" xr:uid="{00000000-0005-0000-0000-0000CE030000}"/>
    <cellStyle name="Comment_SP Distribution Ltd" xfId="981" xr:uid="{00000000-0005-0000-0000-0000CF030000}"/>
    <cellStyle name="Currency 2" xfId="982" xr:uid="{00000000-0005-0000-0000-0000D0030000}"/>
    <cellStyle name="Currency 2 2" xfId="983" xr:uid="{00000000-0005-0000-0000-0000D1030000}"/>
    <cellStyle name="Currency 2 3" xfId="984" xr:uid="{00000000-0005-0000-0000-0000D2030000}"/>
    <cellStyle name="Currency 2 3 2" xfId="985" xr:uid="{00000000-0005-0000-0000-0000D3030000}"/>
    <cellStyle name="Currency 2 3 3" xfId="986" xr:uid="{00000000-0005-0000-0000-0000D4030000}"/>
    <cellStyle name="Currency 2 3 3 2" xfId="987" xr:uid="{00000000-0005-0000-0000-0000D5030000}"/>
    <cellStyle name="Currency 2 3 3 3" xfId="988" xr:uid="{00000000-0005-0000-0000-0000D6030000}"/>
    <cellStyle name="Currency 3" xfId="989" xr:uid="{00000000-0005-0000-0000-0000D7030000}"/>
    <cellStyle name="Currency 3 2" xfId="990" xr:uid="{00000000-0005-0000-0000-0000D8030000}"/>
    <cellStyle name="Currency 3 2 2" xfId="991" xr:uid="{00000000-0005-0000-0000-0000D9030000}"/>
    <cellStyle name="Currency 3 3" xfId="992" xr:uid="{00000000-0005-0000-0000-0000DA030000}"/>
    <cellStyle name="Currency 3 4" xfId="993" xr:uid="{00000000-0005-0000-0000-0000DB030000}"/>
    <cellStyle name="Currency 3 5" xfId="994" xr:uid="{00000000-0005-0000-0000-0000DC030000}"/>
    <cellStyle name="Currency 4" xfId="995" xr:uid="{00000000-0005-0000-0000-0000DD030000}"/>
    <cellStyle name="Currency 4 2" xfId="996" xr:uid="{00000000-0005-0000-0000-0000DE030000}"/>
    <cellStyle name="Currency 4 3" xfId="997" xr:uid="{00000000-0005-0000-0000-0000DF030000}"/>
    <cellStyle name="Currency 4 3 2" xfId="998" xr:uid="{00000000-0005-0000-0000-0000E0030000}"/>
    <cellStyle name="Currency 4 3 3" xfId="999" xr:uid="{00000000-0005-0000-0000-0000E1030000}"/>
    <cellStyle name="Currency 5" xfId="1000" xr:uid="{00000000-0005-0000-0000-0000E2030000}"/>
    <cellStyle name="Date" xfId="1001" xr:uid="{00000000-0005-0000-0000-0000E3030000}"/>
    <cellStyle name="Date 2" xfId="1002" xr:uid="{00000000-0005-0000-0000-0000E4030000}"/>
    <cellStyle name="Date_2010_NGET_TPCR4_RO_FBPQ(Opex) trace only FINAL(DPP)" xfId="1003" xr:uid="{00000000-0005-0000-0000-0000E5030000}"/>
    <cellStyle name="Dezimal [0]_Compiling Utility Macros" xfId="1004" xr:uid="{00000000-0005-0000-0000-0000E6030000}"/>
    <cellStyle name="Dezimal_Compiling Utility Macros" xfId="1005" xr:uid="{00000000-0005-0000-0000-0000E7030000}"/>
    <cellStyle name="Emphasis 1 2" xfId="1006" xr:uid="{00000000-0005-0000-0000-0000E8030000}"/>
    <cellStyle name="Emphasis 2 2" xfId="1007" xr:uid="{00000000-0005-0000-0000-0000E9030000}"/>
    <cellStyle name="Emphasis 3 2" xfId="1008" xr:uid="{00000000-0005-0000-0000-0000EA030000}"/>
    <cellStyle name="Encabezado 4" xfId="1009" xr:uid="{00000000-0005-0000-0000-0000EB030000}"/>
    <cellStyle name="Énfasis1" xfId="1010" xr:uid="{00000000-0005-0000-0000-0000EC030000}"/>
    <cellStyle name="Énfasis2" xfId="1011" xr:uid="{00000000-0005-0000-0000-0000ED030000}"/>
    <cellStyle name="Énfasis3" xfId="1012" xr:uid="{00000000-0005-0000-0000-0000EE030000}"/>
    <cellStyle name="Énfasis4" xfId="1013" xr:uid="{00000000-0005-0000-0000-0000EF030000}"/>
    <cellStyle name="Énfasis5" xfId="1014" xr:uid="{00000000-0005-0000-0000-0000F0030000}"/>
    <cellStyle name="Énfasis6" xfId="1015" xr:uid="{00000000-0005-0000-0000-0000F1030000}"/>
    <cellStyle name="Entrada" xfId="1016" xr:uid="{00000000-0005-0000-0000-0000F2030000}"/>
    <cellStyle name="Euro" xfId="1017" xr:uid="{00000000-0005-0000-0000-0000F3030000}"/>
    <cellStyle name="Explanatory Text 2" xfId="1018" xr:uid="{00000000-0005-0000-0000-0000F4030000}"/>
    <cellStyle name="Good 2" xfId="1019" xr:uid="{00000000-0005-0000-0000-0000F5030000}"/>
    <cellStyle name="Grey" xfId="1020" xr:uid="{00000000-0005-0000-0000-0000F6030000}"/>
    <cellStyle name="Heading 1 2" xfId="1021" xr:uid="{00000000-0005-0000-0000-0000F7030000}"/>
    <cellStyle name="Heading 2 2" xfId="1022" xr:uid="{00000000-0005-0000-0000-0000F8030000}"/>
    <cellStyle name="Heading 3 2" xfId="1023" xr:uid="{00000000-0005-0000-0000-0000F9030000}"/>
    <cellStyle name="Heading 3 2 2" xfId="1024" xr:uid="{00000000-0005-0000-0000-0000FA030000}"/>
    <cellStyle name="Heading 3 2_Smoothed Input Details" xfId="1025" xr:uid="{00000000-0005-0000-0000-0000FB030000}"/>
    <cellStyle name="Heading 4 2" xfId="1026" xr:uid="{00000000-0005-0000-0000-0000FC030000}"/>
    <cellStyle name="Hyperlink 2" xfId="1027" xr:uid="{00000000-0005-0000-0000-0000FD030000}"/>
    <cellStyle name="Hyperlink 2 10" xfId="1028" xr:uid="{00000000-0005-0000-0000-0000FE030000}"/>
    <cellStyle name="Hyperlink 2 2" xfId="1029" xr:uid="{00000000-0005-0000-0000-0000FF030000}"/>
    <cellStyle name="Hyperlink 2 2 2" xfId="1030" xr:uid="{00000000-0005-0000-0000-000000040000}"/>
    <cellStyle name="Hyperlink 2 2_CDCM Revenues" xfId="1031" xr:uid="{00000000-0005-0000-0000-000001040000}"/>
    <cellStyle name="Hyperlink 2 3" xfId="1032" xr:uid="{00000000-0005-0000-0000-000002040000}"/>
    <cellStyle name="Hyperlink 2 3 2" xfId="1033" xr:uid="{00000000-0005-0000-0000-000003040000}"/>
    <cellStyle name="Hyperlink 2 3_CDCM Revenues" xfId="1034" xr:uid="{00000000-0005-0000-0000-000004040000}"/>
    <cellStyle name="Hyperlink 2 4" xfId="1035" xr:uid="{00000000-0005-0000-0000-000005040000}"/>
    <cellStyle name="Hyperlink 2 4 2" xfId="1036" xr:uid="{00000000-0005-0000-0000-000006040000}"/>
    <cellStyle name="Hyperlink 2 4_CDCM Revenues" xfId="1037" xr:uid="{00000000-0005-0000-0000-000007040000}"/>
    <cellStyle name="Hyperlink 2 5" xfId="1038" xr:uid="{00000000-0005-0000-0000-000008040000}"/>
    <cellStyle name="Hyperlink 2 5 2" xfId="1039" xr:uid="{00000000-0005-0000-0000-000009040000}"/>
    <cellStyle name="Hyperlink 2 5_CDCM Revenues" xfId="1040" xr:uid="{00000000-0005-0000-0000-00000A040000}"/>
    <cellStyle name="Hyperlink 2 6" xfId="1041" xr:uid="{00000000-0005-0000-0000-00000B040000}"/>
    <cellStyle name="Hyperlink 2 6 2" xfId="1042" xr:uid="{00000000-0005-0000-0000-00000C040000}"/>
    <cellStyle name="Hyperlink 2 6_CDCM Revenues" xfId="1043" xr:uid="{00000000-0005-0000-0000-00000D040000}"/>
    <cellStyle name="Hyperlink 2 7" xfId="1044" xr:uid="{00000000-0005-0000-0000-00000E040000}"/>
    <cellStyle name="Hyperlink 2 7 2" xfId="1045" xr:uid="{00000000-0005-0000-0000-00000F040000}"/>
    <cellStyle name="Hyperlink 2 7_CDCM Revenues" xfId="1046" xr:uid="{00000000-0005-0000-0000-000010040000}"/>
    <cellStyle name="Hyperlink 2 8" xfId="1047" xr:uid="{00000000-0005-0000-0000-000011040000}"/>
    <cellStyle name="Hyperlink 2 8 2" xfId="1048" xr:uid="{00000000-0005-0000-0000-000012040000}"/>
    <cellStyle name="Hyperlink 2 8_CDCM Revenues" xfId="1049" xr:uid="{00000000-0005-0000-0000-000013040000}"/>
    <cellStyle name="Hyperlink 2 9" xfId="1050" xr:uid="{00000000-0005-0000-0000-000014040000}"/>
    <cellStyle name="Hyperlink 2_£-MPAN Comparison" xfId="1051" xr:uid="{00000000-0005-0000-0000-000015040000}"/>
    <cellStyle name="Hyperlink 3" xfId="1052" xr:uid="{00000000-0005-0000-0000-000016040000}"/>
    <cellStyle name="Hyperlink 4" xfId="1053" xr:uid="{00000000-0005-0000-0000-000017040000}"/>
    <cellStyle name="Hyperlink 5" xfId="1054" xr:uid="{00000000-0005-0000-0000-000018040000}"/>
    <cellStyle name="Hyperlink 5 2" xfId="1055" xr:uid="{00000000-0005-0000-0000-000019040000}"/>
    <cellStyle name="Hyperlink 5 3" xfId="1056" xr:uid="{00000000-0005-0000-0000-00001A040000}"/>
    <cellStyle name="Hyperlink 5_£-MPAN Comparison" xfId="1057" xr:uid="{00000000-0005-0000-0000-00001B040000}"/>
    <cellStyle name="Hyperlink 6" xfId="1058" xr:uid="{00000000-0005-0000-0000-00001C040000}"/>
    <cellStyle name="Hyperlink 6 2" xfId="1059" xr:uid="{00000000-0005-0000-0000-00001D040000}"/>
    <cellStyle name="Hyperlink 6 3" xfId="1060" xr:uid="{00000000-0005-0000-0000-00001E040000}"/>
    <cellStyle name="Hyperlink 6 3 2" xfId="1061" xr:uid="{00000000-0005-0000-0000-00001F040000}"/>
    <cellStyle name="Hyperlink 6 4" xfId="1062" xr:uid="{00000000-0005-0000-0000-000020040000}"/>
    <cellStyle name="Hyperlink 6_£-MPAN Comparison" xfId="1063" xr:uid="{00000000-0005-0000-0000-000021040000}"/>
    <cellStyle name="Hyperlink 7" xfId="1064" xr:uid="{00000000-0005-0000-0000-000022040000}"/>
    <cellStyle name="Hyperlink 7 2" xfId="1065" xr:uid="{00000000-0005-0000-0000-000023040000}"/>
    <cellStyle name="Hyperlink 7 3" xfId="1066" xr:uid="{00000000-0005-0000-0000-000024040000}"/>
    <cellStyle name="Hyperlink 7 3 2" xfId="1067" xr:uid="{00000000-0005-0000-0000-000025040000}"/>
    <cellStyle name="Hyperlink 7_11" xfId="1068" xr:uid="{00000000-0005-0000-0000-000026040000}"/>
    <cellStyle name="Hyperlink 8" xfId="1069" xr:uid="{00000000-0005-0000-0000-000027040000}"/>
    <cellStyle name="Incorrecto" xfId="1070" xr:uid="{00000000-0005-0000-0000-000028040000}"/>
    <cellStyle name="Input [yellow]" xfId="1071" xr:uid="{00000000-0005-0000-0000-000029040000}"/>
    <cellStyle name="Input 2" xfId="1072" xr:uid="{00000000-0005-0000-0000-00002A040000}"/>
    <cellStyle name="Input 2 10" xfId="1073" xr:uid="{00000000-0005-0000-0000-00002B040000}"/>
    <cellStyle name="Input 2 10 2" xfId="1074" xr:uid="{00000000-0005-0000-0000-00002C040000}"/>
    <cellStyle name="Input 2 10 2 2" xfId="1075" xr:uid="{00000000-0005-0000-0000-00002D040000}"/>
    <cellStyle name="Input 2 10 2 3" xfId="1076" xr:uid="{00000000-0005-0000-0000-00002E040000}"/>
    <cellStyle name="Input 2 10 2_SP Distribution Ltd" xfId="1077" xr:uid="{00000000-0005-0000-0000-00002F040000}"/>
    <cellStyle name="Input 2 10 3" xfId="1078" xr:uid="{00000000-0005-0000-0000-000030040000}"/>
    <cellStyle name="Input 2 10 4" xfId="1079" xr:uid="{00000000-0005-0000-0000-000031040000}"/>
    <cellStyle name="Input 2 10_11" xfId="1080" xr:uid="{00000000-0005-0000-0000-000032040000}"/>
    <cellStyle name="Input 2 11" xfId="1081" xr:uid="{00000000-0005-0000-0000-000033040000}"/>
    <cellStyle name="Input 2 11 2" xfId="1082" xr:uid="{00000000-0005-0000-0000-000034040000}"/>
    <cellStyle name="Input 2 11 2 2" xfId="1083" xr:uid="{00000000-0005-0000-0000-000035040000}"/>
    <cellStyle name="Input 2 11 2 3" xfId="1084" xr:uid="{00000000-0005-0000-0000-000036040000}"/>
    <cellStyle name="Input 2 11 2_SP Distribution Ltd" xfId="1085" xr:uid="{00000000-0005-0000-0000-000037040000}"/>
    <cellStyle name="Input 2 11 3" xfId="1086" xr:uid="{00000000-0005-0000-0000-000038040000}"/>
    <cellStyle name="Input 2 11 4" xfId="1087" xr:uid="{00000000-0005-0000-0000-000039040000}"/>
    <cellStyle name="Input 2 11_11" xfId="1088" xr:uid="{00000000-0005-0000-0000-00003A040000}"/>
    <cellStyle name="Input 2 12" xfId="1089" xr:uid="{00000000-0005-0000-0000-00003B040000}"/>
    <cellStyle name="Input 2 12 2" xfId="1090" xr:uid="{00000000-0005-0000-0000-00003C040000}"/>
    <cellStyle name="Input 2 12 3" xfId="1091" xr:uid="{00000000-0005-0000-0000-00003D040000}"/>
    <cellStyle name="Input 2 12_SP Distribution Ltd" xfId="1092" xr:uid="{00000000-0005-0000-0000-00003E040000}"/>
    <cellStyle name="Input 2 13" xfId="1093" xr:uid="{00000000-0005-0000-0000-00003F040000}"/>
    <cellStyle name="Input 2 14" xfId="1094" xr:uid="{00000000-0005-0000-0000-000040040000}"/>
    <cellStyle name="Input 2 2" xfId="1095" xr:uid="{00000000-0005-0000-0000-000041040000}"/>
    <cellStyle name="Input 2 2 10" xfId="1096" xr:uid="{00000000-0005-0000-0000-000042040000}"/>
    <cellStyle name="Input 2 2 2" xfId="1097" xr:uid="{00000000-0005-0000-0000-000043040000}"/>
    <cellStyle name="Input 2 2 2 2" xfId="1098" xr:uid="{00000000-0005-0000-0000-000044040000}"/>
    <cellStyle name="Input 2 2 2 2 2" xfId="1099" xr:uid="{00000000-0005-0000-0000-000045040000}"/>
    <cellStyle name="Input 2 2 2 2 3" xfId="1100" xr:uid="{00000000-0005-0000-0000-000046040000}"/>
    <cellStyle name="Input 2 2 2 2_SP Distribution Ltd" xfId="1101" xr:uid="{00000000-0005-0000-0000-000047040000}"/>
    <cellStyle name="Input 2 2 2 3" xfId="1102" xr:uid="{00000000-0005-0000-0000-000048040000}"/>
    <cellStyle name="Input 2 2 2 4" xfId="1103" xr:uid="{00000000-0005-0000-0000-000049040000}"/>
    <cellStyle name="Input 2 2 2_11" xfId="1104" xr:uid="{00000000-0005-0000-0000-00004A040000}"/>
    <cellStyle name="Input 2 2 3" xfId="1105" xr:uid="{00000000-0005-0000-0000-00004B040000}"/>
    <cellStyle name="Input 2 2 3 2" xfId="1106" xr:uid="{00000000-0005-0000-0000-00004C040000}"/>
    <cellStyle name="Input 2 2 3 2 2" xfId="1107" xr:uid="{00000000-0005-0000-0000-00004D040000}"/>
    <cellStyle name="Input 2 2 3 2 3" xfId="1108" xr:uid="{00000000-0005-0000-0000-00004E040000}"/>
    <cellStyle name="Input 2 2 3 2_SP Distribution Ltd" xfId="1109" xr:uid="{00000000-0005-0000-0000-00004F040000}"/>
    <cellStyle name="Input 2 2 3 3" xfId="1110" xr:uid="{00000000-0005-0000-0000-000050040000}"/>
    <cellStyle name="Input 2 2 3 4" xfId="1111" xr:uid="{00000000-0005-0000-0000-000051040000}"/>
    <cellStyle name="Input 2 2 3_11" xfId="1112" xr:uid="{00000000-0005-0000-0000-000052040000}"/>
    <cellStyle name="Input 2 2 4" xfId="1113" xr:uid="{00000000-0005-0000-0000-000053040000}"/>
    <cellStyle name="Input 2 2 4 2" xfId="1114" xr:uid="{00000000-0005-0000-0000-000054040000}"/>
    <cellStyle name="Input 2 2 4 2 2" xfId="1115" xr:uid="{00000000-0005-0000-0000-000055040000}"/>
    <cellStyle name="Input 2 2 4 2 3" xfId="1116" xr:uid="{00000000-0005-0000-0000-000056040000}"/>
    <cellStyle name="Input 2 2 4 2_SP Distribution Ltd" xfId="1117" xr:uid="{00000000-0005-0000-0000-000057040000}"/>
    <cellStyle name="Input 2 2 4 3" xfId="1118" xr:uid="{00000000-0005-0000-0000-000058040000}"/>
    <cellStyle name="Input 2 2 4 4" xfId="1119" xr:uid="{00000000-0005-0000-0000-000059040000}"/>
    <cellStyle name="Input 2 2 4_11" xfId="1120" xr:uid="{00000000-0005-0000-0000-00005A040000}"/>
    <cellStyle name="Input 2 2 5" xfId="1121" xr:uid="{00000000-0005-0000-0000-00005B040000}"/>
    <cellStyle name="Input 2 2 5 2" xfId="1122" xr:uid="{00000000-0005-0000-0000-00005C040000}"/>
    <cellStyle name="Input 2 2 5 2 2" xfId="1123" xr:uid="{00000000-0005-0000-0000-00005D040000}"/>
    <cellStyle name="Input 2 2 5 2 3" xfId="1124" xr:uid="{00000000-0005-0000-0000-00005E040000}"/>
    <cellStyle name="Input 2 2 5 2_SP Distribution Ltd" xfId="1125" xr:uid="{00000000-0005-0000-0000-00005F040000}"/>
    <cellStyle name="Input 2 2 5 3" xfId="1126" xr:uid="{00000000-0005-0000-0000-000060040000}"/>
    <cellStyle name="Input 2 2 5 4" xfId="1127" xr:uid="{00000000-0005-0000-0000-000061040000}"/>
    <cellStyle name="Input 2 2 5_11" xfId="1128" xr:uid="{00000000-0005-0000-0000-000062040000}"/>
    <cellStyle name="Input 2 2 6" xfId="1129" xr:uid="{00000000-0005-0000-0000-000063040000}"/>
    <cellStyle name="Input 2 2 6 2" xfId="1130" xr:uid="{00000000-0005-0000-0000-000064040000}"/>
    <cellStyle name="Input 2 2 6 2 2" xfId="1131" xr:uid="{00000000-0005-0000-0000-000065040000}"/>
    <cellStyle name="Input 2 2 6 2 3" xfId="1132" xr:uid="{00000000-0005-0000-0000-000066040000}"/>
    <cellStyle name="Input 2 2 6 2_SP Distribution Ltd" xfId="1133" xr:uid="{00000000-0005-0000-0000-000067040000}"/>
    <cellStyle name="Input 2 2 6 3" xfId="1134" xr:uid="{00000000-0005-0000-0000-000068040000}"/>
    <cellStyle name="Input 2 2 6 4" xfId="1135" xr:uid="{00000000-0005-0000-0000-000069040000}"/>
    <cellStyle name="Input 2 2 6_11" xfId="1136" xr:uid="{00000000-0005-0000-0000-00006A040000}"/>
    <cellStyle name="Input 2 2 7" xfId="1137" xr:uid="{00000000-0005-0000-0000-00006B040000}"/>
    <cellStyle name="Input 2 2 7 2" xfId="1138" xr:uid="{00000000-0005-0000-0000-00006C040000}"/>
    <cellStyle name="Input 2 2 7 2 2" xfId="1139" xr:uid="{00000000-0005-0000-0000-00006D040000}"/>
    <cellStyle name="Input 2 2 7 2 3" xfId="1140" xr:uid="{00000000-0005-0000-0000-00006E040000}"/>
    <cellStyle name="Input 2 2 7 2_SP Distribution Ltd" xfId="1141" xr:uid="{00000000-0005-0000-0000-00006F040000}"/>
    <cellStyle name="Input 2 2 7 3" xfId="1142" xr:uid="{00000000-0005-0000-0000-000070040000}"/>
    <cellStyle name="Input 2 2 7 4" xfId="1143" xr:uid="{00000000-0005-0000-0000-000071040000}"/>
    <cellStyle name="Input 2 2 7_11" xfId="1144" xr:uid="{00000000-0005-0000-0000-000072040000}"/>
    <cellStyle name="Input 2 2 8" xfId="1145" xr:uid="{00000000-0005-0000-0000-000073040000}"/>
    <cellStyle name="Input 2 2 8 2" xfId="1146" xr:uid="{00000000-0005-0000-0000-000074040000}"/>
    <cellStyle name="Input 2 2 8 3" xfId="1147" xr:uid="{00000000-0005-0000-0000-000075040000}"/>
    <cellStyle name="Input 2 2 8_SP Distribution Ltd" xfId="1148" xr:uid="{00000000-0005-0000-0000-000076040000}"/>
    <cellStyle name="Input 2 2 9" xfId="1149" xr:uid="{00000000-0005-0000-0000-000077040000}"/>
    <cellStyle name="Input 2 2_11" xfId="1150" xr:uid="{00000000-0005-0000-0000-000078040000}"/>
    <cellStyle name="Input 2 3" xfId="1151" xr:uid="{00000000-0005-0000-0000-000079040000}"/>
    <cellStyle name="Input 2 3 10" xfId="1152" xr:uid="{00000000-0005-0000-0000-00007A040000}"/>
    <cellStyle name="Input 2 3 2" xfId="1153" xr:uid="{00000000-0005-0000-0000-00007B040000}"/>
    <cellStyle name="Input 2 3 2 2" xfId="1154" xr:uid="{00000000-0005-0000-0000-00007C040000}"/>
    <cellStyle name="Input 2 3 2 2 2" xfId="1155" xr:uid="{00000000-0005-0000-0000-00007D040000}"/>
    <cellStyle name="Input 2 3 2 2 3" xfId="1156" xr:uid="{00000000-0005-0000-0000-00007E040000}"/>
    <cellStyle name="Input 2 3 2 2_SP Distribution Ltd" xfId="1157" xr:uid="{00000000-0005-0000-0000-00007F040000}"/>
    <cellStyle name="Input 2 3 2 3" xfId="1158" xr:uid="{00000000-0005-0000-0000-000080040000}"/>
    <cellStyle name="Input 2 3 2 4" xfId="1159" xr:uid="{00000000-0005-0000-0000-000081040000}"/>
    <cellStyle name="Input 2 3 2_11" xfId="1160" xr:uid="{00000000-0005-0000-0000-000082040000}"/>
    <cellStyle name="Input 2 3 3" xfId="1161" xr:uid="{00000000-0005-0000-0000-000083040000}"/>
    <cellStyle name="Input 2 3 3 2" xfId="1162" xr:uid="{00000000-0005-0000-0000-000084040000}"/>
    <cellStyle name="Input 2 3 3 2 2" xfId="1163" xr:uid="{00000000-0005-0000-0000-000085040000}"/>
    <cellStyle name="Input 2 3 3 2 3" xfId="1164" xr:uid="{00000000-0005-0000-0000-000086040000}"/>
    <cellStyle name="Input 2 3 3 2_SP Distribution Ltd" xfId="1165" xr:uid="{00000000-0005-0000-0000-000087040000}"/>
    <cellStyle name="Input 2 3 3 3" xfId="1166" xr:uid="{00000000-0005-0000-0000-000088040000}"/>
    <cellStyle name="Input 2 3 3 4" xfId="1167" xr:uid="{00000000-0005-0000-0000-000089040000}"/>
    <cellStyle name="Input 2 3 3_11" xfId="1168" xr:uid="{00000000-0005-0000-0000-00008A040000}"/>
    <cellStyle name="Input 2 3 4" xfId="1169" xr:uid="{00000000-0005-0000-0000-00008B040000}"/>
    <cellStyle name="Input 2 3 4 2" xfId="1170" xr:uid="{00000000-0005-0000-0000-00008C040000}"/>
    <cellStyle name="Input 2 3 4 2 2" xfId="1171" xr:uid="{00000000-0005-0000-0000-00008D040000}"/>
    <cellStyle name="Input 2 3 4 2 3" xfId="1172" xr:uid="{00000000-0005-0000-0000-00008E040000}"/>
    <cellStyle name="Input 2 3 4 2_SP Distribution Ltd" xfId="1173" xr:uid="{00000000-0005-0000-0000-00008F040000}"/>
    <cellStyle name="Input 2 3 4 3" xfId="1174" xr:uid="{00000000-0005-0000-0000-000090040000}"/>
    <cellStyle name="Input 2 3 4 4" xfId="1175" xr:uid="{00000000-0005-0000-0000-000091040000}"/>
    <cellStyle name="Input 2 3 4_11" xfId="1176" xr:uid="{00000000-0005-0000-0000-000092040000}"/>
    <cellStyle name="Input 2 3 5" xfId="1177" xr:uid="{00000000-0005-0000-0000-000093040000}"/>
    <cellStyle name="Input 2 3 5 2" xfId="1178" xr:uid="{00000000-0005-0000-0000-000094040000}"/>
    <cellStyle name="Input 2 3 5 2 2" xfId="1179" xr:uid="{00000000-0005-0000-0000-000095040000}"/>
    <cellStyle name="Input 2 3 5 2 3" xfId="1180" xr:uid="{00000000-0005-0000-0000-000096040000}"/>
    <cellStyle name="Input 2 3 5 2_SP Distribution Ltd" xfId="1181" xr:uid="{00000000-0005-0000-0000-000097040000}"/>
    <cellStyle name="Input 2 3 5 3" xfId="1182" xr:uid="{00000000-0005-0000-0000-000098040000}"/>
    <cellStyle name="Input 2 3 5 4" xfId="1183" xr:uid="{00000000-0005-0000-0000-000099040000}"/>
    <cellStyle name="Input 2 3 5_11" xfId="1184" xr:uid="{00000000-0005-0000-0000-00009A040000}"/>
    <cellStyle name="Input 2 3 6" xfId="1185" xr:uid="{00000000-0005-0000-0000-00009B040000}"/>
    <cellStyle name="Input 2 3 6 2" xfId="1186" xr:uid="{00000000-0005-0000-0000-00009C040000}"/>
    <cellStyle name="Input 2 3 6 2 2" xfId="1187" xr:uid="{00000000-0005-0000-0000-00009D040000}"/>
    <cellStyle name="Input 2 3 6 2 3" xfId="1188" xr:uid="{00000000-0005-0000-0000-00009E040000}"/>
    <cellStyle name="Input 2 3 6 2_SP Distribution Ltd" xfId="1189" xr:uid="{00000000-0005-0000-0000-00009F040000}"/>
    <cellStyle name="Input 2 3 6 3" xfId="1190" xr:uid="{00000000-0005-0000-0000-0000A0040000}"/>
    <cellStyle name="Input 2 3 6 4" xfId="1191" xr:uid="{00000000-0005-0000-0000-0000A1040000}"/>
    <cellStyle name="Input 2 3 6_11" xfId="1192" xr:uid="{00000000-0005-0000-0000-0000A2040000}"/>
    <cellStyle name="Input 2 3 7" xfId="1193" xr:uid="{00000000-0005-0000-0000-0000A3040000}"/>
    <cellStyle name="Input 2 3 7 2" xfId="1194" xr:uid="{00000000-0005-0000-0000-0000A4040000}"/>
    <cellStyle name="Input 2 3 7 2 2" xfId="1195" xr:uid="{00000000-0005-0000-0000-0000A5040000}"/>
    <cellStyle name="Input 2 3 7 2 3" xfId="1196" xr:uid="{00000000-0005-0000-0000-0000A6040000}"/>
    <cellStyle name="Input 2 3 7 2_SP Distribution Ltd" xfId="1197" xr:uid="{00000000-0005-0000-0000-0000A7040000}"/>
    <cellStyle name="Input 2 3 7 3" xfId="1198" xr:uid="{00000000-0005-0000-0000-0000A8040000}"/>
    <cellStyle name="Input 2 3 7 4" xfId="1199" xr:uid="{00000000-0005-0000-0000-0000A9040000}"/>
    <cellStyle name="Input 2 3 7_11" xfId="1200" xr:uid="{00000000-0005-0000-0000-0000AA040000}"/>
    <cellStyle name="Input 2 3 8" xfId="1201" xr:uid="{00000000-0005-0000-0000-0000AB040000}"/>
    <cellStyle name="Input 2 3 8 2" xfId="1202" xr:uid="{00000000-0005-0000-0000-0000AC040000}"/>
    <cellStyle name="Input 2 3 8 3" xfId="1203" xr:uid="{00000000-0005-0000-0000-0000AD040000}"/>
    <cellStyle name="Input 2 3 8_SP Distribution Ltd" xfId="1204" xr:uid="{00000000-0005-0000-0000-0000AE040000}"/>
    <cellStyle name="Input 2 3 9" xfId="1205" xr:uid="{00000000-0005-0000-0000-0000AF040000}"/>
    <cellStyle name="Input 2 3_11" xfId="1206" xr:uid="{00000000-0005-0000-0000-0000B0040000}"/>
    <cellStyle name="Input 2 4" xfId="1207" xr:uid="{00000000-0005-0000-0000-0000B1040000}"/>
    <cellStyle name="Input 2 4 10" xfId="1208" xr:uid="{00000000-0005-0000-0000-0000B2040000}"/>
    <cellStyle name="Input 2 4 2" xfId="1209" xr:uid="{00000000-0005-0000-0000-0000B3040000}"/>
    <cellStyle name="Input 2 4 2 2" xfId="1210" xr:uid="{00000000-0005-0000-0000-0000B4040000}"/>
    <cellStyle name="Input 2 4 2 2 2" xfId="1211" xr:uid="{00000000-0005-0000-0000-0000B5040000}"/>
    <cellStyle name="Input 2 4 2 2 3" xfId="1212" xr:uid="{00000000-0005-0000-0000-0000B6040000}"/>
    <cellStyle name="Input 2 4 2 2_SP Distribution Ltd" xfId="1213" xr:uid="{00000000-0005-0000-0000-0000B7040000}"/>
    <cellStyle name="Input 2 4 2 3" xfId="1214" xr:uid="{00000000-0005-0000-0000-0000B8040000}"/>
    <cellStyle name="Input 2 4 2 4" xfId="1215" xr:uid="{00000000-0005-0000-0000-0000B9040000}"/>
    <cellStyle name="Input 2 4 2_11" xfId="1216" xr:uid="{00000000-0005-0000-0000-0000BA040000}"/>
    <cellStyle name="Input 2 4 3" xfId="1217" xr:uid="{00000000-0005-0000-0000-0000BB040000}"/>
    <cellStyle name="Input 2 4 3 2" xfId="1218" xr:uid="{00000000-0005-0000-0000-0000BC040000}"/>
    <cellStyle name="Input 2 4 3 2 2" xfId="1219" xr:uid="{00000000-0005-0000-0000-0000BD040000}"/>
    <cellStyle name="Input 2 4 3 2 3" xfId="1220" xr:uid="{00000000-0005-0000-0000-0000BE040000}"/>
    <cellStyle name="Input 2 4 3 2_SP Distribution Ltd" xfId="1221" xr:uid="{00000000-0005-0000-0000-0000BF040000}"/>
    <cellStyle name="Input 2 4 3 3" xfId="1222" xr:uid="{00000000-0005-0000-0000-0000C0040000}"/>
    <cellStyle name="Input 2 4 3 4" xfId="1223" xr:uid="{00000000-0005-0000-0000-0000C1040000}"/>
    <cellStyle name="Input 2 4 3_11" xfId="1224" xr:uid="{00000000-0005-0000-0000-0000C2040000}"/>
    <cellStyle name="Input 2 4 4" xfId="1225" xr:uid="{00000000-0005-0000-0000-0000C3040000}"/>
    <cellStyle name="Input 2 4 4 2" xfId="1226" xr:uid="{00000000-0005-0000-0000-0000C4040000}"/>
    <cellStyle name="Input 2 4 4 2 2" xfId="1227" xr:uid="{00000000-0005-0000-0000-0000C5040000}"/>
    <cellStyle name="Input 2 4 4 2 3" xfId="1228" xr:uid="{00000000-0005-0000-0000-0000C6040000}"/>
    <cellStyle name="Input 2 4 4 2_SP Distribution Ltd" xfId="1229" xr:uid="{00000000-0005-0000-0000-0000C7040000}"/>
    <cellStyle name="Input 2 4 4 3" xfId="1230" xr:uid="{00000000-0005-0000-0000-0000C8040000}"/>
    <cellStyle name="Input 2 4 4 4" xfId="1231" xr:uid="{00000000-0005-0000-0000-0000C9040000}"/>
    <cellStyle name="Input 2 4 4_11" xfId="1232" xr:uid="{00000000-0005-0000-0000-0000CA040000}"/>
    <cellStyle name="Input 2 4 5" xfId="1233" xr:uid="{00000000-0005-0000-0000-0000CB040000}"/>
    <cellStyle name="Input 2 4 5 2" xfId="1234" xr:uid="{00000000-0005-0000-0000-0000CC040000}"/>
    <cellStyle name="Input 2 4 5 2 2" xfId="1235" xr:uid="{00000000-0005-0000-0000-0000CD040000}"/>
    <cellStyle name="Input 2 4 5 2 3" xfId="1236" xr:uid="{00000000-0005-0000-0000-0000CE040000}"/>
    <cellStyle name="Input 2 4 5 2_SP Distribution Ltd" xfId="1237" xr:uid="{00000000-0005-0000-0000-0000CF040000}"/>
    <cellStyle name="Input 2 4 5 3" xfId="1238" xr:uid="{00000000-0005-0000-0000-0000D0040000}"/>
    <cellStyle name="Input 2 4 5 4" xfId="1239" xr:uid="{00000000-0005-0000-0000-0000D1040000}"/>
    <cellStyle name="Input 2 4 5_11" xfId="1240" xr:uid="{00000000-0005-0000-0000-0000D2040000}"/>
    <cellStyle name="Input 2 4 6" xfId="1241" xr:uid="{00000000-0005-0000-0000-0000D3040000}"/>
    <cellStyle name="Input 2 4 6 2" xfId="1242" xr:uid="{00000000-0005-0000-0000-0000D4040000}"/>
    <cellStyle name="Input 2 4 6 2 2" xfId="1243" xr:uid="{00000000-0005-0000-0000-0000D5040000}"/>
    <cellStyle name="Input 2 4 6 2 3" xfId="1244" xr:uid="{00000000-0005-0000-0000-0000D6040000}"/>
    <cellStyle name="Input 2 4 6 2_SP Distribution Ltd" xfId="1245" xr:uid="{00000000-0005-0000-0000-0000D7040000}"/>
    <cellStyle name="Input 2 4 6 3" xfId="1246" xr:uid="{00000000-0005-0000-0000-0000D8040000}"/>
    <cellStyle name="Input 2 4 6 4" xfId="1247" xr:uid="{00000000-0005-0000-0000-0000D9040000}"/>
    <cellStyle name="Input 2 4 6_11" xfId="1248" xr:uid="{00000000-0005-0000-0000-0000DA040000}"/>
    <cellStyle name="Input 2 4 7" xfId="1249" xr:uid="{00000000-0005-0000-0000-0000DB040000}"/>
    <cellStyle name="Input 2 4 7 2" xfId="1250" xr:uid="{00000000-0005-0000-0000-0000DC040000}"/>
    <cellStyle name="Input 2 4 7 2 2" xfId="1251" xr:uid="{00000000-0005-0000-0000-0000DD040000}"/>
    <cellStyle name="Input 2 4 7 2 3" xfId="1252" xr:uid="{00000000-0005-0000-0000-0000DE040000}"/>
    <cellStyle name="Input 2 4 7 2_SP Distribution Ltd" xfId="1253" xr:uid="{00000000-0005-0000-0000-0000DF040000}"/>
    <cellStyle name="Input 2 4 7 3" xfId="1254" xr:uid="{00000000-0005-0000-0000-0000E0040000}"/>
    <cellStyle name="Input 2 4 7 4" xfId="1255" xr:uid="{00000000-0005-0000-0000-0000E1040000}"/>
    <cellStyle name="Input 2 4 7_11" xfId="1256" xr:uid="{00000000-0005-0000-0000-0000E2040000}"/>
    <cellStyle name="Input 2 4 8" xfId="1257" xr:uid="{00000000-0005-0000-0000-0000E3040000}"/>
    <cellStyle name="Input 2 4 8 2" xfId="1258" xr:uid="{00000000-0005-0000-0000-0000E4040000}"/>
    <cellStyle name="Input 2 4 8 3" xfId="1259" xr:uid="{00000000-0005-0000-0000-0000E5040000}"/>
    <cellStyle name="Input 2 4 8_SP Distribution Ltd" xfId="1260" xr:uid="{00000000-0005-0000-0000-0000E6040000}"/>
    <cellStyle name="Input 2 4 9" xfId="1261" xr:uid="{00000000-0005-0000-0000-0000E7040000}"/>
    <cellStyle name="Input 2 4_11" xfId="1262" xr:uid="{00000000-0005-0000-0000-0000E8040000}"/>
    <cellStyle name="Input 2 5" xfId="1263" xr:uid="{00000000-0005-0000-0000-0000E9040000}"/>
    <cellStyle name="Input 2 5 10" xfId="1264" xr:uid="{00000000-0005-0000-0000-0000EA040000}"/>
    <cellStyle name="Input 2 5 2" xfId="1265" xr:uid="{00000000-0005-0000-0000-0000EB040000}"/>
    <cellStyle name="Input 2 5 2 2" xfId="1266" xr:uid="{00000000-0005-0000-0000-0000EC040000}"/>
    <cellStyle name="Input 2 5 2 2 2" xfId="1267" xr:uid="{00000000-0005-0000-0000-0000ED040000}"/>
    <cellStyle name="Input 2 5 2 2 3" xfId="1268" xr:uid="{00000000-0005-0000-0000-0000EE040000}"/>
    <cellStyle name="Input 2 5 2 2_SP Distribution Ltd" xfId="1269" xr:uid="{00000000-0005-0000-0000-0000EF040000}"/>
    <cellStyle name="Input 2 5 2 3" xfId="1270" xr:uid="{00000000-0005-0000-0000-0000F0040000}"/>
    <cellStyle name="Input 2 5 2 4" xfId="1271" xr:uid="{00000000-0005-0000-0000-0000F1040000}"/>
    <cellStyle name="Input 2 5 2_11" xfId="1272" xr:uid="{00000000-0005-0000-0000-0000F2040000}"/>
    <cellStyle name="Input 2 5 3" xfId="1273" xr:uid="{00000000-0005-0000-0000-0000F3040000}"/>
    <cellStyle name="Input 2 5 3 2" xfId="1274" xr:uid="{00000000-0005-0000-0000-0000F4040000}"/>
    <cellStyle name="Input 2 5 3 2 2" xfId="1275" xr:uid="{00000000-0005-0000-0000-0000F5040000}"/>
    <cellStyle name="Input 2 5 3 2 3" xfId="1276" xr:uid="{00000000-0005-0000-0000-0000F6040000}"/>
    <cellStyle name="Input 2 5 3 2_SP Distribution Ltd" xfId="1277" xr:uid="{00000000-0005-0000-0000-0000F7040000}"/>
    <cellStyle name="Input 2 5 3 3" xfId="1278" xr:uid="{00000000-0005-0000-0000-0000F8040000}"/>
    <cellStyle name="Input 2 5 3 4" xfId="1279" xr:uid="{00000000-0005-0000-0000-0000F9040000}"/>
    <cellStyle name="Input 2 5 3_11" xfId="1280" xr:uid="{00000000-0005-0000-0000-0000FA040000}"/>
    <cellStyle name="Input 2 5 4" xfId="1281" xr:uid="{00000000-0005-0000-0000-0000FB040000}"/>
    <cellStyle name="Input 2 5 4 2" xfId="1282" xr:uid="{00000000-0005-0000-0000-0000FC040000}"/>
    <cellStyle name="Input 2 5 4 2 2" xfId="1283" xr:uid="{00000000-0005-0000-0000-0000FD040000}"/>
    <cellStyle name="Input 2 5 4 2 3" xfId="1284" xr:uid="{00000000-0005-0000-0000-0000FE040000}"/>
    <cellStyle name="Input 2 5 4 2_SP Distribution Ltd" xfId="1285" xr:uid="{00000000-0005-0000-0000-0000FF040000}"/>
    <cellStyle name="Input 2 5 4 3" xfId="1286" xr:uid="{00000000-0005-0000-0000-000000050000}"/>
    <cellStyle name="Input 2 5 4 4" xfId="1287" xr:uid="{00000000-0005-0000-0000-000001050000}"/>
    <cellStyle name="Input 2 5 4_11" xfId="1288" xr:uid="{00000000-0005-0000-0000-000002050000}"/>
    <cellStyle name="Input 2 5 5" xfId="1289" xr:uid="{00000000-0005-0000-0000-000003050000}"/>
    <cellStyle name="Input 2 5 5 2" xfId="1290" xr:uid="{00000000-0005-0000-0000-000004050000}"/>
    <cellStyle name="Input 2 5 5 2 2" xfId="1291" xr:uid="{00000000-0005-0000-0000-000005050000}"/>
    <cellStyle name="Input 2 5 5 2 3" xfId="1292" xr:uid="{00000000-0005-0000-0000-000006050000}"/>
    <cellStyle name="Input 2 5 5 2_SP Distribution Ltd" xfId="1293" xr:uid="{00000000-0005-0000-0000-000007050000}"/>
    <cellStyle name="Input 2 5 5 3" xfId="1294" xr:uid="{00000000-0005-0000-0000-000008050000}"/>
    <cellStyle name="Input 2 5 5 4" xfId="1295" xr:uid="{00000000-0005-0000-0000-000009050000}"/>
    <cellStyle name="Input 2 5 5_11" xfId="1296" xr:uid="{00000000-0005-0000-0000-00000A050000}"/>
    <cellStyle name="Input 2 5 6" xfId="1297" xr:uid="{00000000-0005-0000-0000-00000B050000}"/>
    <cellStyle name="Input 2 5 6 2" xfId="1298" xr:uid="{00000000-0005-0000-0000-00000C050000}"/>
    <cellStyle name="Input 2 5 6 2 2" xfId="1299" xr:uid="{00000000-0005-0000-0000-00000D050000}"/>
    <cellStyle name="Input 2 5 6 2 3" xfId="1300" xr:uid="{00000000-0005-0000-0000-00000E050000}"/>
    <cellStyle name="Input 2 5 6 2_SP Distribution Ltd" xfId="1301" xr:uid="{00000000-0005-0000-0000-00000F050000}"/>
    <cellStyle name="Input 2 5 6 3" xfId="1302" xr:uid="{00000000-0005-0000-0000-000010050000}"/>
    <cellStyle name="Input 2 5 6 4" xfId="1303" xr:uid="{00000000-0005-0000-0000-000011050000}"/>
    <cellStyle name="Input 2 5 6_11" xfId="1304" xr:uid="{00000000-0005-0000-0000-000012050000}"/>
    <cellStyle name="Input 2 5 7" xfId="1305" xr:uid="{00000000-0005-0000-0000-000013050000}"/>
    <cellStyle name="Input 2 5 7 2" xfId="1306" xr:uid="{00000000-0005-0000-0000-000014050000}"/>
    <cellStyle name="Input 2 5 7 2 2" xfId="1307" xr:uid="{00000000-0005-0000-0000-000015050000}"/>
    <cellStyle name="Input 2 5 7 2 3" xfId="1308" xr:uid="{00000000-0005-0000-0000-000016050000}"/>
    <cellStyle name="Input 2 5 7 2_SP Distribution Ltd" xfId="1309" xr:uid="{00000000-0005-0000-0000-000017050000}"/>
    <cellStyle name="Input 2 5 7 3" xfId="1310" xr:uid="{00000000-0005-0000-0000-000018050000}"/>
    <cellStyle name="Input 2 5 7 4" xfId="1311" xr:uid="{00000000-0005-0000-0000-000019050000}"/>
    <cellStyle name="Input 2 5 7_11" xfId="1312" xr:uid="{00000000-0005-0000-0000-00001A050000}"/>
    <cellStyle name="Input 2 5 8" xfId="1313" xr:uid="{00000000-0005-0000-0000-00001B050000}"/>
    <cellStyle name="Input 2 5 8 2" xfId="1314" xr:uid="{00000000-0005-0000-0000-00001C050000}"/>
    <cellStyle name="Input 2 5 8 3" xfId="1315" xr:uid="{00000000-0005-0000-0000-00001D050000}"/>
    <cellStyle name="Input 2 5 8_SP Distribution Ltd" xfId="1316" xr:uid="{00000000-0005-0000-0000-00001E050000}"/>
    <cellStyle name="Input 2 5 9" xfId="1317" xr:uid="{00000000-0005-0000-0000-00001F050000}"/>
    <cellStyle name="Input 2 5_11" xfId="1318" xr:uid="{00000000-0005-0000-0000-000020050000}"/>
    <cellStyle name="Input 2 6" xfId="1319" xr:uid="{00000000-0005-0000-0000-000021050000}"/>
    <cellStyle name="Input 2 6 2" xfId="1320" xr:uid="{00000000-0005-0000-0000-000022050000}"/>
    <cellStyle name="Input 2 6 2 2" xfId="1321" xr:uid="{00000000-0005-0000-0000-000023050000}"/>
    <cellStyle name="Input 2 6 2 3" xfId="1322" xr:uid="{00000000-0005-0000-0000-000024050000}"/>
    <cellStyle name="Input 2 6 2_SP Distribution Ltd" xfId="1323" xr:uid="{00000000-0005-0000-0000-000025050000}"/>
    <cellStyle name="Input 2 6 3" xfId="1324" xr:uid="{00000000-0005-0000-0000-000026050000}"/>
    <cellStyle name="Input 2 6 4" xfId="1325" xr:uid="{00000000-0005-0000-0000-000027050000}"/>
    <cellStyle name="Input 2 6_11" xfId="1326" xr:uid="{00000000-0005-0000-0000-000028050000}"/>
    <cellStyle name="Input 2 7" xfId="1327" xr:uid="{00000000-0005-0000-0000-000029050000}"/>
    <cellStyle name="Input 2 7 2" xfId="1328" xr:uid="{00000000-0005-0000-0000-00002A050000}"/>
    <cellStyle name="Input 2 7 2 2" xfId="1329" xr:uid="{00000000-0005-0000-0000-00002B050000}"/>
    <cellStyle name="Input 2 7 2 3" xfId="1330" xr:uid="{00000000-0005-0000-0000-00002C050000}"/>
    <cellStyle name="Input 2 7 2_SP Distribution Ltd" xfId="1331" xr:uid="{00000000-0005-0000-0000-00002D050000}"/>
    <cellStyle name="Input 2 7 3" xfId="1332" xr:uid="{00000000-0005-0000-0000-00002E050000}"/>
    <cellStyle name="Input 2 7 4" xfId="1333" xr:uid="{00000000-0005-0000-0000-00002F050000}"/>
    <cellStyle name="Input 2 7_11" xfId="1334" xr:uid="{00000000-0005-0000-0000-000030050000}"/>
    <cellStyle name="Input 2 8" xfId="1335" xr:uid="{00000000-0005-0000-0000-000031050000}"/>
    <cellStyle name="Input 2 8 2" xfId="1336" xr:uid="{00000000-0005-0000-0000-000032050000}"/>
    <cellStyle name="Input 2 8 2 2" xfId="1337" xr:uid="{00000000-0005-0000-0000-000033050000}"/>
    <cellStyle name="Input 2 8 2 3" xfId="1338" xr:uid="{00000000-0005-0000-0000-000034050000}"/>
    <cellStyle name="Input 2 8 2_SP Distribution Ltd" xfId="1339" xr:uid="{00000000-0005-0000-0000-000035050000}"/>
    <cellStyle name="Input 2 8 3" xfId="1340" xr:uid="{00000000-0005-0000-0000-000036050000}"/>
    <cellStyle name="Input 2 8 4" xfId="1341" xr:uid="{00000000-0005-0000-0000-000037050000}"/>
    <cellStyle name="Input 2 8_11" xfId="1342" xr:uid="{00000000-0005-0000-0000-000038050000}"/>
    <cellStyle name="Input 2 9" xfId="1343" xr:uid="{00000000-0005-0000-0000-000039050000}"/>
    <cellStyle name="Input 2 9 2" xfId="1344" xr:uid="{00000000-0005-0000-0000-00003A050000}"/>
    <cellStyle name="Input 2 9 2 2" xfId="1345" xr:uid="{00000000-0005-0000-0000-00003B050000}"/>
    <cellStyle name="Input 2 9 2 3" xfId="1346" xr:uid="{00000000-0005-0000-0000-00003C050000}"/>
    <cellStyle name="Input 2 9 2_SP Distribution Ltd" xfId="1347" xr:uid="{00000000-0005-0000-0000-00003D050000}"/>
    <cellStyle name="Input 2 9 3" xfId="1348" xr:uid="{00000000-0005-0000-0000-00003E050000}"/>
    <cellStyle name="Input 2 9 4" xfId="1349" xr:uid="{00000000-0005-0000-0000-00003F050000}"/>
    <cellStyle name="Input 2 9_11" xfId="1350" xr:uid="{00000000-0005-0000-0000-000040050000}"/>
    <cellStyle name="Input 2_11" xfId="1351" xr:uid="{00000000-0005-0000-0000-000041050000}"/>
    <cellStyle name="InputData" xfId="1352" xr:uid="{00000000-0005-0000-0000-000042050000}"/>
    <cellStyle name="Level 1" xfId="1353" xr:uid="{00000000-0005-0000-0000-000043050000}"/>
    <cellStyle name="Level 1 2" xfId="1354" xr:uid="{00000000-0005-0000-0000-000044050000}"/>
    <cellStyle name="Level 1 2 2" xfId="1355" xr:uid="{00000000-0005-0000-0000-000045050000}"/>
    <cellStyle name="Level 1 3" xfId="1356" xr:uid="{00000000-0005-0000-0000-000046050000}"/>
    <cellStyle name="Level 1 4" xfId="1357" xr:uid="{00000000-0005-0000-0000-000047050000}"/>
    <cellStyle name="Level 1_Smoothed Input Details" xfId="1358" xr:uid="{00000000-0005-0000-0000-000048050000}"/>
    <cellStyle name="Level 2" xfId="1359" xr:uid="{00000000-0005-0000-0000-000049050000}"/>
    <cellStyle name="Level 2 2" xfId="1360" xr:uid="{00000000-0005-0000-0000-00004A050000}"/>
    <cellStyle name="Level 2 2 2" xfId="1361" xr:uid="{00000000-0005-0000-0000-00004B050000}"/>
    <cellStyle name="Level 2 3" xfId="1362" xr:uid="{00000000-0005-0000-0000-00004C050000}"/>
    <cellStyle name="Level 2 4" xfId="1363" xr:uid="{00000000-0005-0000-0000-00004D050000}"/>
    <cellStyle name="Level 2_Smoothed Input Details" xfId="1364" xr:uid="{00000000-0005-0000-0000-00004E050000}"/>
    <cellStyle name="Level 3" xfId="1365" xr:uid="{00000000-0005-0000-0000-00004F050000}"/>
    <cellStyle name="Level 3 2" xfId="1366" xr:uid="{00000000-0005-0000-0000-000050050000}"/>
    <cellStyle name="Level 3 2 2" xfId="1367" xr:uid="{00000000-0005-0000-0000-000051050000}"/>
    <cellStyle name="Level 3 3" xfId="1368" xr:uid="{00000000-0005-0000-0000-000052050000}"/>
    <cellStyle name="Level 3_SP Distribution Ltd" xfId="1369" xr:uid="{00000000-0005-0000-0000-000053050000}"/>
    <cellStyle name="Linked Cell 2" xfId="1370" xr:uid="{00000000-0005-0000-0000-000054050000}"/>
    <cellStyle name="Neutral 2" xfId="1371" xr:uid="{00000000-0005-0000-0000-000055050000}"/>
    <cellStyle name="Normal" xfId="0" builtinId="0"/>
    <cellStyle name="Normal - Style1" xfId="1372" xr:uid="{00000000-0005-0000-0000-000057050000}"/>
    <cellStyle name="Normal - Style2" xfId="1373" xr:uid="{00000000-0005-0000-0000-000058050000}"/>
    <cellStyle name="Normal - Style3" xfId="1374" xr:uid="{00000000-0005-0000-0000-000059050000}"/>
    <cellStyle name="Normal - Style4" xfId="1375" xr:uid="{00000000-0005-0000-0000-00005A050000}"/>
    <cellStyle name="Normal - Style5" xfId="1376" xr:uid="{00000000-0005-0000-0000-00005B050000}"/>
    <cellStyle name="Normal - Style6" xfId="1377" xr:uid="{00000000-0005-0000-0000-00005C050000}"/>
    <cellStyle name="Normal - Style7" xfId="1378" xr:uid="{00000000-0005-0000-0000-00005D050000}"/>
    <cellStyle name="Normal - Style8" xfId="1379" xr:uid="{00000000-0005-0000-0000-00005E050000}"/>
    <cellStyle name="Normal 10" xfId="1380" xr:uid="{00000000-0005-0000-0000-00005F050000}"/>
    <cellStyle name="Normal 10 2" xfId="1381" xr:uid="{00000000-0005-0000-0000-000060050000}"/>
    <cellStyle name="Normal 10 2 2" xfId="1382" xr:uid="{00000000-0005-0000-0000-000061050000}"/>
    <cellStyle name="Normal 10 3" xfId="1383" xr:uid="{00000000-0005-0000-0000-000062050000}"/>
    <cellStyle name="Normal 10 4" xfId="1384" xr:uid="{00000000-0005-0000-0000-000063050000}"/>
    <cellStyle name="Normal 10_£-MPAN Comparison" xfId="1385" xr:uid="{00000000-0005-0000-0000-000064050000}"/>
    <cellStyle name="Normal 11" xfId="1386" xr:uid="{00000000-0005-0000-0000-000065050000}"/>
    <cellStyle name="Normal 11 2" xfId="1387" xr:uid="{00000000-0005-0000-0000-000066050000}"/>
    <cellStyle name="Normal 11 2 2" xfId="1388" xr:uid="{00000000-0005-0000-0000-000067050000}"/>
    <cellStyle name="Normal 11 2 2 2" xfId="1389" xr:uid="{00000000-0005-0000-0000-000068050000}"/>
    <cellStyle name="Normal 11 2 2 2 2" xfId="1390" xr:uid="{00000000-0005-0000-0000-000069050000}"/>
    <cellStyle name="Normal 11 2 2 2 2 2" xfId="1391" xr:uid="{00000000-0005-0000-0000-00006A050000}"/>
    <cellStyle name="Normal 11 2 2 2 2 2 2" xfId="1392" xr:uid="{00000000-0005-0000-0000-00006B050000}"/>
    <cellStyle name="Normal 11 2 2 2 2 3" xfId="1393" xr:uid="{00000000-0005-0000-0000-00006C050000}"/>
    <cellStyle name="Normal 11 2 2 2 2_SP Distribution Ltd" xfId="1394" xr:uid="{00000000-0005-0000-0000-00006D050000}"/>
    <cellStyle name="Normal 11 2 2 2 3" xfId="1395" xr:uid="{00000000-0005-0000-0000-00006E050000}"/>
    <cellStyle name="Normal 11 2 2 2 3 2" xfId="1396" xr:uid="{00000000-0005-0000-0000-00006F050000}"/>
    <cellStyle name="Normal 11 2 2 2 4" xfId="1397" xr:uid="{00000000-0005-0000-0000-000070050000}"/>
    <cellStyle name="Normal 11 2 2 2_11" xfId="1398" xr:uid="{00000000-0005-0000-0000-000071050000}"/>
    <cellStyle name="Normal 11 2 2 3" xfId="1399" xr:uid="{00000000-0005-0000-0000-000072050000}"/>
    <cellStyle name="Normal 11 2 2 3 2" xfId="1400" xr:uid="{00000000-0005-0000-0000-000073050000}"/>
    <cellStyle name="Normal 11 2 2 3 2 2" xfId="1401" xr:uid="{00000000-0005-0000-0000-000074050000}"/>
    <cellStyle name="Normal 11 2 2 3 3" xfId="1402" xr:uid="{00000000-0005-0000-0000-000075050000}"/>
    <cellStyle name="Normal 11 2 2 3_SP Distribution Ltd" xfId="1403" xr:uid="{00000000-0005-0000-0000-000076050000}"/>
    <cellStyle name="Normal 11 2 2 4" xfId="1404" xr:uid="{00000000-0005-0000-0000-000077050000}"/>
    <cellStyle name="Normal 11 2 2 4 2" xfId="1405" xr:uid="{00000000-0005-0000-0000-000078050000}"/>
    <cellStyle name="Normal 11 2 2 5" xfId="1406" xr:uid="{00000000-0005-0000-0000-000079050000}"/>
    <cellStyle name="Normal 11 2 2_11" xfId="1407" xr:uid="{00000000-0005-0000-0000-00007A050000}"/>
    <cellStyle name="Normal 11 2 3" xfId="1408" xr:uid="{00000000-0005-0000-0000-00007B050000}"/>
    <cellStyle name="Normal 11 2 3 2" xfId="1409" xr:uid="{00000000-0005-0000-0000-00007C050000}"/>
    <cellStyle name="Normal 11 2 3 2 2" xfId="1410" xr:uid="{00000000-0005-0000-0000-00007D050000}"/>
    <cellStyle name="Normal 11 2 3 2 2 2" xfId="1411" xr:uid="{00000000-0005-0000-0000-00007E050000}"/>
    <cellStyle name="Normal 11 2 3 2 3" xfId="1412" xr:uid="{00000000-0005-0000-0000-00007F050000}"/>
    <cellStyle name="Normal 11 2 3 2_SP Distribution Ltd" xfId="1413" xr:uid="{00000000-0005-0000-0000-000080050000}"/>
    <cellStyle name="Normal 11 2 3 3" xfId="1414" xr:uid="{00000000-0005-0000-0000-000081050000}"/>
    <cellStyle name="Normal 11 2 3 3 2" xfId="1415" xr:uid="{00000000-0005-0000-0000-000082050000}"/>
    <cellStyle name="Normal 11 2 3 4" xfId="1416" xr:uid="{00000000-0005-0000-0000-000083050000}"/>
    <cellStyle name="Normal 11 2 3_11" xfId="1417" xr:uid="{00000000-0005-0000-0000-000084050000}"/>
    <cellStyle name="Normal 11 2 4" xfId="1418" xr:uid="{00000000-0005-0000-0000-000085050000}"/>
    <cellStyle name="Normal 11 2 4 2" xfId="1419" xr:uid="{00000000-0005-0000-0000-000086050000}"/>
    <cellStyle name="Normal 11 2 4 2 2" xfId="1420" xr:uid="{00000000-0005-0000-0000-000087050000}"/>
    <cellStyle name="Normal 11 2 4 3" xfId="1421" xr:uid="{00000000-0005-0000-0000-000088050000}"/>
    <cellStyle name="Normal 11 2 4_SP Distribution Ltd" xfId="1422" xr:uid="{00000000-0005-0000-0000-000089050000}"/>
    <cellStyle name="Normal 11 2 5" xfId="1423" xr:uid="{00000000-0005-0000-0000-00008A050000}"/>
    <cellStyle name="Normal 11 2 5 2" xfId="1424" xr:uid="{00000000-0005-0000-0000-00008B050000}"/>
    <cellStyle name="Normal 11 2 6" xfId="1425" xr:uid="{00000000-0005-0000-0000-00008C050000}"/>
    <cellStyle name="Normal 11 2_11" xfId="1426" xr:uid="{00000000-0005-0000-0000-00008D050000}"/>
    <cellStyle name="Normal 11 3" xfId="1427" xr:uid="{00000000-0005-0000-0000-00008E050000}"/>
    <cellStyle name="Normal 11 3 2" xfId="1428" xr:uid="{00000000-0005-0000-0000-00008F050000}"/>
    <cellStyle name="Normal 11 3 2 2" xfId="1429" xr:uid="{00000000-0005-0000-0000-000090050000}"/>
    <cellStyle name="Normal 11 3 2 2 2" xfId="1430" xr:uid="{00000000-0005-0000-0000-000091050000}"/>
    <cellStyle name="Normal 11 3 2 2 2 2" xfId="1431" xr:uid="{00000000-0005-0000-0000-000092050000}"/>
    <cellStyle name="Normal 11 3 2 2 3" xfId="1432" xr:uid="{00000000-0005-0000-0000-000093050000}"/>
    <cellStyle name="Normal 11 3 2 2_SP Distribution Ltd" xfId="1433" xr:uid="{00000000-0005-0000-0000-000094050000}"/>
    <cellStyle name="Normal 11 3 2 3" xfId="1434" xr:uid="{00000000-0005-0000-0000-000095050000}"/>
    <cellStyle name="Normal 11 3 2 3 2" xfId="1435" xr:uid="{00000000-0005-0000-0000-000096050000}"/>
    <cellStyle name="Normal 11 3 2 4" xfId="1436" xr:uid="{00000000-0005-0000-0000-000097050000}"/>
    <cellStyle name="Normal 11 3 2_11" xfId="1437" xr:uid="{00000000-0005-0000-0000-000098050000}"/>
    <cellStyle name="Normal 11 3 3" xfId="1438" xr:uid="{00000000-0005-0000-0000-000099050000}"/>
    <cellStyle name="Normal 11 3 3 2" xfId="1439" xr:uid="{00000000-0005-0000-0000-00009A050000}"/>
    <cellStyle name="Normal 11 3 3 2 2" xfId="1440" xr:uid="{00000000-0005-0000-0000-00009B050000}"/>
    <cellStyle name="Normal 11 3 3 3" xfId="1441" xr:uid="{00000000-0005-0000-0000-00009C050000}"/>
    <cellStyle name="Normal 11 3 3_SP Distribution Ltd" xfId="1442" xr:uid="{00000000-0005-0000-0000-00009D050000}"/>
    <cellStyle name="Normal 11 3 4" xfId="1443" xr:uid="{00000000-0005-0000-0000-00009E050000}"/>
    <cellStyle name="Normal 11 3 4 2" xfId="1444" xr:uid="{00000000-0005-0000-0000-00009F050000}"/>
    <cellStyle name="Normal 11 3 5" xfId="1445" xr:uid="{00000000-0005-0000-0000-0000A0050000}"/>
    <cellStyle name="Normal 11 3_11" xfId="1446" xr:uid="{00000000-0005-0000-0000-0000A1050000}"/>
    <cellStyle name="Normal 11 4" xfId="1447" xr:uid="{00000000-0005-0000-0000-0000A2050000}"/>
    <cellStyle name="Normal 11 4 2" xfId="1448" xr:uid="{00000000-0005-0000-0000-0000A3050000}"/>
    <cellStyle name="Normal 11 4 2 2" xfId="1449" xr:uid="{00000000-0005-0000-0000-0000A4050000}"/>
    <cellStyle name="Normal 11 4 2 2 2" xfId="1450" xr:uid="{00000000-0005-0000-0000-0000A5050000}"/>
    <cellStyle name="Normal 11 4 2 3" xfId="1451" xr:uid="{00000000-0005-0000-0000-0000A6050000}"/>
    <cellStyle name="Normal 11 4 2_SP Distribution Ltd" xfId="1452" xr:uid="{00000000-0005-0000-0000-0000A7050000}"/>
    <cellStyle name="Normal 11 4 3" xfId="1453" xr:uid="{00000000-0005-0000-0000-0000A8050000}"/>
    <cellStyle name="Normal 11 4 3 2" xfId="1454" xr:uid="{00000000-0005-0000-0000-0000A9050000}"/>
    <cellStyle name="Normal 11 4 4" xfId="1455" xr:uid="{00000000-0005-0000-0000-0000AA050000}"/>
    <cellStyle name="Normal 11 4_11" xfId="1456" xr:uid="{00000000-0005-0000-0000-0000AB050000}"/>
    <cellStyle name="Normal 11 5" xfId="1457" xr:uid="{00000000-0005-0000-0000-0000AC050000}"/>
    <cellStyle name="Normal 11 5 2" xfId="1458" xr:uid="{00000000-0005-0000-0000-0000AD050000}"/>
    <cellStyle name="Normal 11 5 2 2" xfId="1459" xr:uid="{00000000-0005-0000-0000-0000AE050000}"/>
    <cellStyle name="Normal 11 5 2 2 2" xfId="1460" xr:uid="{00000000-0005-0000-0000-0000AF050000}"/>
    <cellStyle name="Normal 11 5 2 3" xfId="1461" xr:uid="{00000000-0005-0000-0000-0000B0050000}"/>
    <cellStyle name="Normal 11 5 2_SP Distribution Ltd" xfId="1462" xr:uid="{00000000-0005-0000-0000-0000B1050000}"/>
    <cellStyle name="Normal 11 5 3" xfId="1463" xr:uid="{00000000-0005-0000-0000-0000B2050000}"/>
    <cellStyle name="Normal 11 5 3 2" xfId="1464" xr:uid="{00000000-0005-0000-0000-0000B3050000}"/>
    <cellStyle name="Normal 11 5 4" xfId="1465" xr:uid="{00000000-0005-0000-0000-0000B4050000}"/>
    <cellStyle name="Normal 11 5_11" xfId="1466" xr:uid="{00000000-0005-0000-0000-0000B5050000}"/>
    <cellStyle name="Normal 11 6" xfId="1467" xr:uid="{00000000-0005-0000-0000-0000B6050000}"/>
    <cellStyle name="Normal 11 6 2" xfId="1468" xr:uid="{00000000-0005-0000-0000-0000B7050000}"/>
    <cellStyle name="Normal 11 6 2 2" xfId="1469" xr:uid="{00000000-0005-0000-0000-0000B8050000}"/>
    <cellStyle name="Normal 11 6 3" xfId="1470" xr:uid="{00000000-0005-0000-0000-0000B9050000}"/>
    <cellStyle name="Normal 11 6_SP Distribution Ltd" xfId="1471" xr:uid="{00000000-0005-0000-0000-0000BA050000}"/>
    <cellStyle name="Normal 11 7" xfId="1472" xr:uid="{00000000-0005-0000-0000-0000BB050000}"/>
    <cellStyle name="Normal 11 7 2" xfId="1473" xr:uid="{00000000-0005-0000-0000-0000BC050000}"/>
    <cellStyle name="Normal 11 8" xfId="1474" xr:uid="{00000000-0005-0000-0000-0000BD050000}"/>
    <cellStyle name="Normal 11_1.3s Accounting C Costs Scots" xfId="1475" xr:uid="{00000000-0005-0000-0000-0000BE050000}"/>
    <cellStyle name="Normal 12" xfId="1476" xr:uid="{00000000-0005-0000-0000-0000BF050000}"/>
    <cellStyle name="Normal 12 2" xfId="1477" xr:uid="{00000000-0005-0000-0000-0000C0050000}"/>
    <cellStyle name="Normal 12 2 2" xfId="1478" xr:uid="{00000000-0005-0000-0000-0000C1050000}"/>
    <cellStyle name="Normal 12 2 2 2" xfId="1479" xr:uid="{00000000-0005-0000-0000-0000C2050000}"/>
    <cellStyle name="Normal 12 2 2 2 2" xfId="1480" xr:uid="{00000000-0005-0000-0000-0000C3050000}"/>
    <cellStyle name="Normal 12 2 2 2 2 2" xfId="1481" xr:uid="{00000000-0005-0000-0000-0000C4050000}"/>
    <cellStyle name="Normal 12 2 2 2 2 2 2" xfId="1482" xr:uid="{00000000-0005-0000-0000-0000C5050000}"/>
    <cellStyle name="Normal 12 2 2 2 2 3" xfId="1483" xr:uid="{00000000-0005-0000-0000-0000C6050000}"/>
    <cellStyle name="Normal 12 2 2 2 2_SP Distribution Ltd" xfId="1484" xr:uid="{00000000-0005-0000-0000-0000C7050000}"/>
    <cellStyle name="Normal 12 2 2 2 3" xfId="1485" xr:uid="{00000000-0005-0000-0000-0000C8050000}"/>
    <cellStyle name="Normal 12 2 2 2 3 2" xfId="1486" xr:uid="{00000000-0005-0000-0000-0000C9050000}"/>
    <cellStyle name="Normal 12 2 2 2 4" xfId="1487" xr:uid="{00000000-0005-0000-0000-0000CA050000}"/>
    <cellStyle name="Normal 12 2 2 2_11" xfId="1488" xr:uid="{00000000-0005-0000-0000-0000CB050000}"/>
    <cellStyle name="Normal 12 2 2 3" xfId="1489" xr:uid="{00000000-0005-0000-0000-0000CC050000}"/>
    <cellStyle name="Normal 12 2 2 3 2" xfId="1490" xr:uid="{00000000-0005-0000-0000-0000CD050000}"/>
    <cellStyle name="Normal 12 2 2 3 2 2" xfId="1491" xr:uid="{00000000-0005-0000-0000-0000CE050000}"/>
    <cellStyle name="Normal 12 2 2 3 3" xfId="1492" xr:uid="{00000000-0005-0000-0000-0000CF050000}"/>
    <cellStyle name="Normal 12 2 2 3_SP Distribution Ltd" xfId="1493" xr:uid="{00000000-0005-0000-0000-0000D0050000}"/>
    <cellStyle name="Normal 12 2 2 4" xfId="1494" xr:uid="{00000000-0005-0000-0000-0000D1050000}"/>
    <cellStyle name="Normal 12 2 2 4 2" xfId="1495" xr:uid="{00000000-0005-0000-0000-0000D2050000}"/>
    <cellStyle name="Normal 12 2 2 5" xfId="1496" xr:uid="{00000000-0005-0000-0000-0000D3050000}"/>
    <cellStyle name="Normal 12 2 2_11" xfId="1497" xr:uid="{00000000-0005-0000-0000-0000D4050000}"/>
    <cellStyle name="Normal 12 2 3" xfId="1498" xr:uid="{00000000-0005-0000-0000-0000D5050000}"/>
    <cellStyle name="Normal 12 2 3 2" xfId="1499" xr:uid="{00000000-0005-0000-0000-0000D6050000}"/>
    <cellStyle name="Normal 12 2 3 2 2" xfId="1500" xr:uid="{00000000-0005-0000-0000-0000D7050000}"/>
    <cellStyle name="Normal 12 2 3 2 2 2" xfId="1501" xr:uid="{00000000-0005-0000-0000-0000D8050000}"/>
    <cellStyle name="Normal 12 2 3 2 3" xfId="1502" xr:uid="{00000000-0005-0000-0000-0000D9050000}"/>
    <cellStyle name="Normal 12 2 3 2_SP Distribution Ltd" xfId="1503" xr:uid="{00000000-0005-0000-0000-0000DA050000}"/>
    <cellStyle name="Normal 12 2 3 3" xfId="1504" xr:uid="{00000000-0005-0000-0000-0000DB050000}"/>
    <cellStyle name="Normal 12 2 3 3 2" xfId="1505" xr:uid="{00000000-0005-0000-0000-0000DC050000}"/>
    <cellStyle name="Normal 12 2 3 4" xfId="1506" xr:uid="{00000000-0005-0000-0000-0000DD050000}"/>
    <cellStyle name="Normal 12 2 3_11" xfId="1507" xr:uid="{00000000-0005-0000-0000-0000DE050000}"/>
    <cellStyle name="Normal 12 2 4" xfId="1508" xr:uid="{00000000-0005-0000-0000-0000DF050000}"/>
    <cellStyle name="Normal 12 2 4 2" xfId="1509" xr:uid="{00000000-0005-0000-0000-0000E0050000}"/>
    <cellStyle name="Normal 12 2 4 2 2" xfId="1510" xr:uid="{00000000-0005-0000-0000-0000E1050000}"/>
    <cellStyle name="Normal 12 2 4 2 2 2" xfId="1511" xr:uid="{00000000-0005-0000-0000-0000E2050000}"/>
    <cellStyle name="Normal 12 2 4 2 3" xfId="1512" xr:uid="{00000000-0005-0000-0000-0000E3050000}"/>
    <cellStyle name="Normal 12 2 4 2_SP Distribution Ltd" xfId="1513" xr:uid="{00000000-0005-0000-0000-0000E4050000}"/>
    <cellStyle name="Normal 12 2 4 3" xfId="1514" xr:uid="{00000000-0005-0000-0000-0000E5050000}"/>
    <cellStyle name="Normal 12 2 4 3 2" xfId="1515" xr:uid="{00000000-0005-0000-0000-0000E6050000}"/>
    <cellStyle name="Normal 12 2 4 4" xfId="1516" xr:uid="{00000000-0005-0000-0000-0000E7050000}"/>
    <cellStyle name="Normal 12 2 4_11" xfId="1517" xr:uid="{00000000-0005-0000-0000-0000E8050000}"/>
    <cellStyle name="Normal 12 2 5" xfId="1518" xr:uid="{00000000-0005-0000-0000-0000E9050000}"/>
    <cellStyle name="Normal 12 2 5 2" xfId="1519" xr:uid="{00000000-0005-0000-0000-0000EA050000}"/>
    <cellStyle name="Normal 12 2 5 2 2" xfId="1520" xr:uid="{00000000-0005-0000-0000-0000EB050000}"/>
    <cellStyle name="Normal 12 2 5 3" xfId="1521" xr:uid="{00000000-0005-0000-0000-0000EC050000}"/>
    <cellStyle name="Normal 12 2 5_SP Distribution Ltd" xfId="1522" xr:uid="{00000000-0005-0000-0000-0000ED050000}"/>
    <cellStyle name="Normal 12 2 6" xfId="1523" xr:uid="{00000000-0005-0000-0000-0000EE050000}"/>
    <cellStyle name="Normal 12 2 6 2" xfId="1524" xr:uid="{00000000-0005-0000-0000-0000EF050000}"/>
    <cellStyle name="Normal 12 2 7" xfId="1525" xr:uid="{00000000-0005-0000-0000-0000F0050000}"/>
    <cellStyle name="Normal 12 2_11" xfId="1526" xr:uid="{00000000-0005-0000-0000-0000F1050000}"/>
    <cellStyle name="Normal 12 3" xfId="1527" xr:uid="{00000000-0005-0000-0000-0000F2050000}"/>
    <cellStyle name="Normal 12 3 2" xfId="1528" xr:uid="{00000000-0005-0000-0000-0000F3050000}"/>
    <cellStyle name="Normal 12 3 2 2" xfId="1529" xr:uid="{00000000-0005-0000-0000-0000F4050000}"/>
    <cellStyle name="Normal 12 3 2 2 2" xfId="1530" xr:uid="{00000000-0005-0000-0000-0000F5050000}"/>
    <cellStyle name="Normal 12 3 2 2 2 2" xfId="1531" xr:uid="{00000000-0005-0000-0000-0000F6050000}"/>
    <cellStyle name="Normal 12 3 2 2 3" xfId="1532" xr:uid="{00000000-0005-0000-0000-0000F7050000}"/>
    <cellStyle name="Normal 12 3 2 2_SP Distribution Ltd" xfId="1533" xr:uid="{00000000-0005-0000-0000-0000F8050000}"/>
    <cellStyle name="Normal 12 3 2 3" xfId="1534" xr:uid="{00000000-0005-0000-0000-0000F9050000}"/>
    <cellStyle name="Normal 12 3 2 3 2" xfId="1535" xr:uid="{00000000-0005-0000-0000-0000FA050000}"/>
    <cellStyle name="Normal 12 3 2 4" xfId="1536" xr:uid="{00000000-0005-0000-0000-0000FB050000}"/>
    <cellStyle name="Normal 12 3 2_11" xfId="1537" xr:uid="{00000000-0005-0000-0000-0000FC050000}"/>
    <cellStyle name="Normal 12 3 3" xfId="1538" xr:uid="{00000000-0005-0000-0000-0000FD050000}"/>
    <cellStyle name="Normal 12 3 3 2" xfId="1539" xr:uid="{00000000-0005-0000-0000-0000FE050000}"/>
    <cellStyle name="Normal 12 3 3 2 2" xfId="1540" xr:uid="{00000000-0005-0000-0000-0000FF050000}"/>
    <cellStyle name="Normal 12 3 3 3" xfId="1541" xr:uid="{00000000-0005-0000-0000-000000060000}"/>
    <cellStyle name="Normal 12 3 3_SP Distribution Ltd" xfId="1542" xr:uid="{00000000-0005-0000-0000-000001060000}"/>
    <cellStyle name="Normal 12 3 4" xfId="1543" xr:uid="{00000000-0005-0000-0000-000002060000}"/>
    <cellStyle name="Normal 12 3 4 2" xfId="1544" xr:uid="{00000000-0005-0000-0000-000003060000}"/>
    <cellStyle name="Normal 12 3 5" xfId="1545" xr:uid="{00000000-0005-0000-0000-000004060000}"/>
    <cellStyle name="Normal 12 3_11" xfId="1546" xr:uid="{00000000-0005-0000-0000-000005060000}"/>
    <cellStyle name="Normal 12 4" xfId="1547" xr:uid="{00000000-0005-0000-0000-000006060000}"/>
    <cellStyle name="Normal 12 4 2" xfId="1548" xr:uid="{00000000-0005-0000-0000-000007060000}"/>
    <cellStyle name="Normal 12 4 2 2" xfId="1549" xr:uid="{00000000-0005-0000-0000-000008060000}"/>
    <cellStyle name="Normal 12 4 2 2 2" xfId="1550" xr:uid="{00000000-0005-0000-0000-000009060000}"/>
    <cellStyle name="Normal 12 4 2 3" xfId="1551" xr:uid="{00000000-0005-0000-0000-00000A060000}"/>
    <cellStyle name="Normal 12 4 2_SP Distribution Ltd" xfId="1552" xr:uid="{00000000-0005-0000-0000-00000B060000}"/>
    <cellStyle name="Normal 12 4 3" xfId="1553" xr:uid="{00000000-0005-0000-0000-00000C060000}"/>
    <cellStyle name="Normal 12 4 3 2" xfId="1554" xr:uid="{00000000-0005-0000-0000-00000D060000}"/>
    <cellStyle name="Normal 12 4 4" xfId="1555" xr:uid="{00000000-0005-0000-0000-00000E060000}"/>
    <cellStyle name="Normal 12 4_11" xfId="1556" xr:uid="{00000000-0005-0000-0000-00000F060000}"/>
    <cellStyle name="Normal 12 5" xfId="1557" xr:uid="{00000000-0005-0000-0000-000010060000}"/>
    <cellStyle name="Normal 12 5 2" xfId="1558" xr:uid="{00000000-0005-0000-0000-000011060000}"/>
    <cellStyle name="Normal 12 5 2 2" xfId="1559" xr:uid="{00000000-0005-0000-0000-000012060000}"/>
    <cellStyle name="Normal 12 5 3" xfId="1560" xr:uid="{00000000-0005-0000-0000-000013060000}"/>
    <cellStyle name="Normal 12 5_SP Distribution Ltd" xfId="1561" xr:uid="{00000000-0005-0000-0000-000014060000}"/>
    <cellStyle name="Normal 12 6" xfId="1562" xr:uid="{00000000-0005-0000-0000-000015060000}"/>
    <cellStyle name="Normal 12 6 2" xfId="1563" xr:uid="{00000000-0005-0000-0000-000016060000}"/>
    <cellStyle name="Normal 12 7" xfId="1564" xr:uid="{00000000-0005-0000-0000-000017060000}"/>
    <cellStyle name="Normal 12_1.3s Accounting C Costs Scots" xfId="1565" xr:uid="{00000000-0005-0000-0000-000018060000}"/>
    <cellStyle name="Normal 13" xfId="1566" xr:uid="{00000000-0005-0000-0000-000019060000}"/>
    <cellStyle name="Normal 13 11" xfId="1567" xr:uid="{00000000-0005-0000-0000-00001A060000}"/>
    <cellStyle name="Normal 13 11 2" xfId="1568" xr:uid="{00000000-0005-0000-0000-00001B060000}"/>
    <cellStyle name="Normal 13 11 2 2" xfId="1569" xr:uid="{00000000-0005-0000-0000-00001C060000}"/>
    <cellStyle name="Normal 13 11 3" xfId="1570" xr:uid="{00000000-0005-0000-0000-00001D060000}"/>
    <cellStyle name="Normal 13 11_SP Distribution Ltd" xfId="1571" xr:uid="{00000000-0005-0000-0000-00001E060000}"/>
    <cellStyle name="Normal 13 2" xfId="1572" xr:uid="{00000000-0005-0000-0000-00001F060000}"/>
    <cellStyle name="Normal 13 2 10" xfId="1573" xr:uid="{00000000-0005-0000-0000-000020060000}"/>
    <cellStyle name="Normal 13 2 10 2" xfId="1574" xr:uid="{00000000-0005-0000-0000-000021060000}"/>
    <cellStyle name="Normal 13 2 10 2 2" xfId="1575" xr:uid="{00000000-0005-0000-0000-000022060000}"/>
    <cellStyle name="Normal 13 2 10 3" xfId="1576" xr:uid="{00000000-0005-0000-0000-000023060000}"/>
    <cellStyle name="Normal 13 2 10_SP Distribution Ltd" xfId="1577" xr:uid="{00000000-0005-0000-0000-000024060000}"/>
    <cellStyle name="Normal 13 2 2" xfId="1578" xr:uid="{00000000-0005-0000-0000-000025060000}"/>
    <cellStyle name="Normal 13 2 2 2" xfId="1579" xr:uid="{00000000-0005-0000-0000-000026060000}"/>
    <cellStyle name="Normal 13 2 2 2 2" xfId="1580" xr:uid="{00000000-0005-0000-0000-000027060000}"/>
    <cellStyle name="Normal 13 2 2 2 2 2" xfId="1581" xr:uid="{00000000-0005-0000-0000-000028060000}"/>
    <cellStyle name="Normal 13 2 2 2 2 2 2" xfId="1582" xr:uid="{00000000-0005-0000-0000-000029060000}"/>
    <cellStyle name="Normal 13 2 2 2 2 3" xfId="1583" xr:uid="{00000000-0005-0000-0000-00002A060000}"/>
    <cellStyle name="Normal 13 2 2 2 2_SP Distribution Ltd" xfId="1584" xr:uid="{00000000-0005-0000-0000-00002B060000}"/>
    <cellStyle name="Normal 13 2 2 2 3" xfId="1585" xr:uid="{00000000-0005-0000-0000-00002C060000}"/>
    <cellStyle name="Normal 13 2 2 2 3 2" xfId="1586" xr:uid="{00000000-0005-0000-0000-00002D060000}"/>
    <cellStyle name="Normal 13 2 2 2 4" xfId="1587" xr:uid="{00000000-0005-0000-0000-00002E060000}"/>
    <cellStyle name="Normal 13 2 2 2_11" xfId="1588" xr:uid="{00000000-0005-0000-0000-00002F060000}"/>
    <cellStyle name="Normal 13 2 2 3" xfId="1589" xr:uid="{00000000-0005-0000-0000-000030060000}"/>
    <cellStyle name="Normal 13 2 2 3 2" xfId="1590" xr:uid="{00000000-0005-0000-0000-000031060000}"/>
    <cellStyle name="Normal 13 2 2 3 2 2" xfId="1591" xr:uid="{00000000-0005-0000-0000-000032060000}"/>
    <cellStyle name="Normal 13 2 2 3 3" xfId="1592" xr:uid="{00000000-0005-0000-0000-000033060000}"/>
    <cellStyle name="Normal 13 2 2 3_SP Distribution Ltd" xfId="1593" xr:uid="{00000000-0005-0000-0000-000034060000}"/>
    <cellStyle name="Normal 13 2 2 4" xfId="1594" xr:uid="{00000000-0005-0000-0000-000035060000}"/>
    <cellStyle name="Normal 13 2 2 4 2" xfId="1595" xr:uid="{00000000-0005-0000-0000-000036060000}"/>
    <cellStyle name="Normal 13 2 2 5" xfId="1596" xr:uid="{00000000-0005-0000-0000-000037060000}"/>
    <cellStyle name="Normal 13 2 2_11" xfId="1597" xr:uid="{00000000-0005-0000-0000-000038060000}"/>
    <cellStyle name="Normal 13 2 3" xfId="1598" xr:uid="{00000000-0005-0000-0000-000039060000}"/>
    <cellStyle name="Normal 13 2 3 2" xfId="1599" xr:uid="{00000000-0005-0000-0000-00003A060000}"/>
    <cellStyle name="Normal 13 2 3 2 2" xfId="1600" xr:uid="{00000000-0005-0000-0000-00003B060000}"/>
    <cellStyle name="Normal 13 2 3 2 2 2" xfId="1601" xr:uid="{00000000-0005-0000-0000-00003C060000}"/>
    <cellStyle name="Normal 13 2 3 2 3" xfId="1602" xr:uid="{00000000-0005-0000-0000-00003D060000}"/>
    <cellStyle name="Normal 13 2 3 2_SP Distribution Ltd" xfId="1603" xr:uid="{00000000-0005-0000-0000-00003E060000}"/>
    <cellStyle name="Normal 13 2 3 3" xfId="1604" xr:uid="{00000000-0005-0000-0000-00003F060000}"/>
    <cellStyle name="Normal 13 2 3 3 2" xfId="1605" xr:uid="{00000000-0005-0000-0000-000040060000}"/>
    <cellStyle name="Normal 13 2 3 4" xfId="1606" xr:uid="{00000000-0005-0000-0000-000041060000}"/>
    <cellStyle name="Normal 13 2 3_11" xfId="1607" xr:uid="{00000000-0005-0000-0000-000042060000}"/>
    <cellStyle name="Normal 13 2 4" xfId="1608" xr:uid="{00000000-0005-0000-0000-000043060000}"/>
    <cellStyle name="Normal 13 2 4 2" xfId="1609" xr:uid="{00000000-0005-0000-0000-000044060000}"/>
    <cellStyle name="Normal 13 2 4 2 2" xfId="1610" xr:uid="{00000000-0005-0000-0000-000045060000}"/>
    <cellStyle name="Normal 13 2 4 3" xfId="1611" xr:uid="{00000000-0005-0000-0000-000046060000}"/>
    <cellStyle name="Normal 13 2 4_SP Distribution Ltd" xfId="1612" xr:uid="{00000000-0005-0000-0000-000047060000}"/>
    <cellStyle name="Normal 13 2 5" xfId="1613" xr:uid="{00000000-0005-0000-0000-000048060000}"/>
    <cellStyle name="Normal 13 2 5 2" xfId="1614" xr:uid="{00000000-0005-0000-0000-000049060000}"/>
    <cellStyle name="Normal 13 2 6" xfId="1615" xr:uid="{00000000-0005-0000-0000-00004A060000}"/>
    <cellStyle name="Normal 13 2_11" xfId="1616" xr:uid="{00000000-0005-0000-0000-00004B060000}"/>
    <cellStyle name="Normal 13 3" xfId="1617" xr:uid="{00000000-0005-0000-0000-00004C060000}"/>
    <cellStyle name="Normal 13 3 2" xfId="1618" xr:uid="{00000000-0005-0000-0000-00004D060000}"/>
    <cellStyle name="Normal 13 3 2 2" xfId="1619" xr:uid="{00000000-0005-0000-0000-00004E060000}"/>
    <cellStyle name="Normal 13 3 2 2 2" xfId="1620" xr:uid="{00000000-0005-0000-0000-00004F060000}"/>
    <cellStyle name="Normal 13 3 2 3" xfId="1621" xr:uid="{00000000-0005-0000-0000-000050060000}"/>
    <cellStyle name="Normal 13 3 2_SP Distribution Ltd" xfId="1622" xr:uid="{00000000-0005-0000-0000-000051060000}"/>
    <cellStyle name="Normal 13 3 3" xfId="1623" xr:uid="{00000000-0005-0000-0000-000052060000}"/>
    <cellStyle name="Normal 13 3 3 2" xfId="1624" xr:uid="{00000000-0005-0000-0000-000053060000}"/>
    <cellStyle name="Normal 13 3 4" xfId="1625" xr:uid="{00000000-0005-0000-0000-000054060000}"/>
    <cellStyle name="Normal 13 3_11" xfId="1626" xr:uid="{00000000-0005-0000-0000-000055060000}"/>
    <cellStyle name="Normal 13 4" xfId="1627" xr:uid="{00000000-0005-0000-0000-000056060000}"/>
    <cellStyle name="Normal 13 4 2" xfId="1628" xr:uid="{00000000-0005-0000-0000-000057060000}"/>
    <cellStyle name="Normal 13 4 2 2" xfId="1629" xr:uid="{00000000-0005-0000-0000-000058060000}"/>
    <cellStyle name="Normal 13 4 3" xfId="1630" xr:uid="{00000000-0005-0000-0000-000059060000}"/>
    <cellStyle name="Normal 13 4_SP Distribution Ltd" xfId="1631" xr:uid="{00000000-0005-0000-0000-00005A060000}"/>
    <cellStyle name="Normal 13 5" xfId="1632" xr:uid="{00000000-0005-0000-0000-00005B060000}"/>
    <cellStyle name="Normal 13 5 2" xfId="1633" xr:uid="{00000000-0005-0000-0000-00005C060000}"/>
    <cellStyle name="Normal 13 6" xfId="1634" xr:uid="{00000000-0005-0000-0000-00005D060000}"/>
    <cellStyle name="Normal 13_11" xfId="1635" xr:uid="{00000000-0005-0000-0000-00005E060000}"/>
    <cellStyle name="Normal 14" xfId="1636" xr:uid="{00000000-0005-0000-0000-00005F060000}"/>
    <cellStyle name="Normal 14 2" xfId="1637" xr:uid="{00000000-0005-0000-0000-000060060000}"/>
    <cellStyle name="Normal 14 2 10" xfId="1638" xr:uid="{00000000-0005-0000-0000-000061060000}"/>
    <cellStyle name="Normal 14 2 2" xfId="1639" xr:uid="{00000000-0005-0000-0000-000062060000}"/>
    <cellStyle name="Normal 14 2 2 2" xfId="1640" xr:uid="{00000000-0005-0000-0000-000063060000}"/>
    <cellStyle name="Normal 14 2 2 2 2" xfId="1641" xr:uid="{00000000-0005-0000-0000-000064060000}"/>
    <cellStyle name="Normal 14 2 2 3" xfId="1642" xr:uid="{00000000-0005-0000-0000-000065060000}"/>
    <cellStyle name="Normal 14 2 2_SP Distribution Ltd" xfId="1643" xr:uid="{00000000-0005-0000-0000-000066060000}"/>
    <cellStyle name="Normal 14 2 3" xfId="1644" xr:uid="{00000000-0005-0000-0000-000067060000}"/>
    <cellStyle name="Normal 14 2 3 2" xfId="1645" xr:uid="{00000000-0005-0000-0000-000068060000}"/>
    <cellStyle name="Normal 14 2 4" xfId="1646" xr:uid="{00000000-0005-0000-0000-000069060000}"/>
    <cellStyle name="Normal 14 2_11" xfId="1647" xr:uid="{00000000-0005-0000-0000-00006A060000}"/>
    <cellStyle name="Normal 14 3" xfId="1648" xr:uid="{00000000-0005-0000-0000-00006B060000}"/>
    <cellStyle name="Normal 14 3 2" xfId="1649" xr:uid="{00000000-0005-0000-0000-00006C060000}"/>
    <cellStyle name="Normal 14 4" xfId="1650" xr:uid="{00000000-0005-0000-0000-00006D060000}"/>
    <cellStyle name="Normal 14 4 2" xfId="1651" xr:uid="{00000000-0005-0000-0000-00006E060000}"/>
    <cellStyle name="Normal 14 4 2 2" xfId="1652" xr:uid="{00000000-0005-0000-0000-00006F060000}"/>
    <cellStyle name="Normal 14 4 3" xfId="1653" xr:uid="{00000000-0005-0000-0000-000070060000}"/>
    <cellStyle name="Normal 14 4_SP Distribution Ltd" xfId="1654" xr:uid="{00000000-0005-0000-0000-000071060000}"/>
    <cellStyle name="Normal 14 5" xfId="1655" xr:uid="{00000000-0005-0000-0000-000072060000}"/>
    <cellStyle name="Normal 14 5 2" xfId="1656" xr:uid="{00000000-0005-0000-0000-000073060000}"/>
    <cellStyle name="Normal 14 6" xfId="1657" xr:uid="{00000000-0005-0000-0000-000074060000}"/>
    <cellStyle name="Normal 14_11" xfId="1658" xr:uid="{00000000-0005-0000-0000-000075060000}"/>
    <cellStyle name="Normal 15" xfId="1659" xr:uid="{00000000-0005-0000-0000-000076060000}"/>
    <cellStyle name="Normal 15 2" xfId="1660" xr:uid="{00000000-0005-0000-0000-000077060000}"/>
    <cellStyle name="Normal 15 3" xfId="1661" xr:uid="{00000000-0005-0000-0000-000078060000}"/>
    <cellStyle name="Normal 15 3 2" xfId="1662" xr:uid="{00000000-0005-0000-0000-000079060000}"/>
    <cellStyle name="Normal 15 3 2 2" xfId="1663" xr:uid="{00000000-0005-0000-0000-00007A060000}"/>
    <cellStyle name="Normal 15 3 3" xfId="1664" xr:uid="{00000000-0005-0000-0000-00007B060000}"/>
    <cellStyle name="Normal 15 3_SP Distribution Ltd" xfId="1665" xr:uid="{00000000-0005-0000-0000-00007C060000}"/>
    <cellStyle name="Normal 15 4" xfId="1666" xr:uid="{00000000-0005-0000-0000-00007D060000}"/>
    <cellStyle name="Normal 15 4 2" xfId="1667" xr:uid="{00000000-0005-0000-0000-00007E060000}"/>
    <cellStyle name="Normal 15 5" xfId="1668" xr:uid="{00000000-0005-0000-0000-00007F060000}"/>
    <cellStyle name="Normal 15_11" xfId="1669" xr:uid="{00000000-0005-0000-0000-000080060000}"/>
    <cellStyle name="Normal 16" xfId="1670" xr:uid="{00000000-0005-0000-0000-000081060000}"/>
    <cellStyle name="Normal 16 2" xfId="1671" xr:uid="{00000000-0005-0000-0000-000082060000}"/>
    <cellStyle name="Normal 16 2 2" xfId="1672" xr:uid="{00000000-0005-0000-0000-000083060000}"/>
    <cellStyle name="Normal 16 2 2 2" xfId="1673" xr:uid="{00000000-0005-0000-0000-000084060000}"/>
    <cellStyle name="Normal 16 2 3" xfId="1674" xr:uid="{00000000-0005-0000-0000-000085060000}"/>
    <cellStyle name="Normal 16 2_SP Distribution Ltd" xfId="1675" xr:uid="{00000000-0005-0000-0000-000086060000}"/>
    <cellStyle name="Normal 16 3" xfId="1676" xr:uid="{00000000-0005-0000-0000-000087060000}"/>
    <cellStyle name="Normal 16 3 2" xfId="1677" xr:uid="{00000000-0005-0000-0000-000088060000}"/>
    <cellStyle name="Normal 16 3 2 2" xfId="1678" xr:uid="{00000000-0005-0000-0000-000089060000}"/>
    <cellStyle name="Normal 16 3 2 2 2" xfId="1679" xr:uid="{00000000-0005-0000-0000-00008A060000}"/>
    <cellStyle name="Normal 16 3 2 2 2 2" xfId="1680" xr:uid="{00000000-0005-0000-0000-00008B060000}"/>
    <cellStyle name="Normal 16 3 2 2 2 2 2" xfId="1681" xr:uid="{00000000-0005-0000-0000-00008C060000}"/>
    <cellStyle name="Normal 16 3 2 2 2 3" xfId="1682" xr:uid="{00000000-0005-0000-0000-00008D060000}"/>
    <cellStyle name="Normal 16 3 2 2 2_SP Distribution Ltd" xfId="1683" xr:uid="{00000000-0005-0000-0000-00008E060000}"/>
    <cellStyle name="Normal 16 3 2 2 3" xfId="1684" xr:uid="{00000000-0005-0000-0000-00008F060000}"/>
    <cellStyle name="Normal 16 3 2 2 3 2" xfId="1685" xr:uid="{00000000-0005-0000-0000-000090060000}"/>
    <cellStyle name="Normal 16 3 2 2 3 2 2" xfId="1686" xr:uid="{00000000-0005-0000-0000-000091060000}"/>
    <cellStyle name="Normal 16 3 2 2 3 3" xfId="1687" xr:uid="{00000000-0005-0000-0000-000092060000}"/>
    <cellStyle name="Normal 16 3 2 2 3_SP Distribution Ltd" xfId="1688" xr:uid="{00000000-0005-0000-0000-000093060000}"/>
    <cellStyle name="Normal 16 3 2 2 4" xfId="1689" xr:uid="{00000000-0005-0000-0000-000094060000}"/>
    <cellStyle name="Normal 16 3 2 2 4 2" xfId="1690" xr:uid="{00000000-0005-0000-0000-000095060000}"/>
    <cellStyle name="Normal 16 3 2 2 5" xfId="1691" xr:uid="{00000000-0005-0000-0000-000096060000}"/>
    <cellStyle name="Normal 16 3 2 2_11" xfId="1692" xr:uid="{00000000-0005-0000-0000-000097060000}"/>
    <cellStyle name="Normal 16 3 2 3" xfId="1693" xr:uid="{00000000-0005-0000-0000-000098060000}"/>
    <cellStyle name="Normal 16 3 2 3 2" xfId="1694" xr:uid="{00000000-0005-0000-0000-000099060000}"/>
    <cellStyle name="Normal 16 3 2 3 2 2" xfId="1695" xr:uid="{00000000-0005-0000-0000-00009A060000}"/>
    <cellStyle name="Normal 16 3 2 3 3" xfId="1696" xr:uid="{00000000-0005-0000-0000-00009B060000}"/>
    <cellStyle name="Normal 16 3 2 3_SP Distribution Ltd" xfId="1697" xr:uid="{00000000-0005-0000-0000-00009C060000}"/>
    <cellStyle name="Normal 16 3 2 4" xfId="1698" xr:uid="{00000000-0005-0000-0000-00009D060000}"/>
    <cellStyle name="Normal 16 3 2 4 2" xfId="1699" xr:uid="{00000000-0005-0000-0000-00009E060000}"/>
    <cellStyle name="Normal 16 3 2 4 2 2" xfId="1700" xr:uid="{00000000-0005-0000-0000-00009F060000}"/>
    <cellStyle name="Normal 16 3 2 4 3" xfId="1701" xr:uid="{00000000-0005-0000-0000-0000A0060000}"/>
    <cellStyle name="Normal 16 3 2 4_SP Distribution Ltd" xfId="1702" xr:uid="{00000000-0005-0000-0000-0000A1060000}"/>
    <cellStyle name="Normal 16 3 2 5" xfId="1703" xr:uid="{00000000-0005-0000-0000-0000A2060000}"/>
    <cellStyle name="Normal 16 3 2 5 2" xfId="1704" xr:uid="{00000000-0005-0000-0000-0000A3060000}"/>
    <cellStyle name="Normal 16 3 2 6" xfId="1705" xr:uid="{00000000-0005-0000-0000-0000A4060000}"/>
    <cellStyle name="Normal 16 3 2_11" xfId="1706" xr:uid="{00000000-0005-0000-0000-0000A5060000}"/>
    <cellStyle name="Normal 16 3 3" xfId="1707" xr:uid="{00000000-0005-0000-0000-0000A6060000}"/>
    <cellStyle name="Normal 16 3 3 2" xfId="1708" xr:uid="{00000000-0005-0000-0000-0000A7060000}"/>
    <cellStyle name="Normal 16 3 3 2 2" xfId="1709" xr:uid="{00000000-0005-0000-0000-0000A8060000}"/>
    <cellStyle name="Normal 16 3 3 3" xfId="1710" xr:uid="{00000000-0005-0000-0000-0000A9060000}"/>
    <cellStyle name="Normal 16 3 3_SP Distribution Ltd" xfId="1711" xr:uid="{00000000-0005-0000-0000-0000AA060000}"/>
    <cellStyle name="Normal 16 3 4" xfId="1712" xr:uid="{00000000-0005-0000-0000-0000AB060000}"/>
    <cellStyle name="Normal 16 3 4 2" xfId="1713" xr:uid="{00000000-0005-0000-0000-0000AC060000}"/>
    <cellStyle name="Normal 16 3 5" xfId="1714" xr:uid="{00000000-0005-0000-0000-0000AD060000}"/>
    <cellStyle name="Normal 16 3_11" xfId="1715" xr:uid="{00000000-0005-0000-0000-0000AE060000}"/>
    <cellStyle name="Normal 16 4" xfId="1716" xr:uid="{00000000-0005-0000-0000-0000AF060000}"/>
    <cellStyle name="Normal 16 4 2" xfId="1717" xr:uid="{00000000-0005-0000-0000-0000B0060000}"/>
    <cellStyle name="Normal 16 4 2 2" xfId="1718" xr:uid="{00000000-0005-0000-0000-0000B1060000}"/>
    <cellStyle name="Normal 16 4 3" xfId="1719" xr:uid="{00000000-0005-0000-0000-0000B2060000}"/>
    <cellStyle name="Normal 16 4_SP Distribution Ltd" xfId="1720" xr:uid="{00000000-0005-0000-0000-0000B3060000}"/>
    <cellStyle name="Normal 16 5" xfId="1721" xr:uid="{00000000-0005-0000-0000-0000B4060000}"/>
    <cellStyle name="Normal 16 5 2" xfId="1722" xr:uid="{00000000-0005-0000-0000-0000B5060000}"/>
    <cellStyle name="Normal 16 6" xfId="1723" xr:uid="{00000000-0005-0000-0000-0000B6060000}"/>
    <cellStyle name="Normal 16 7" xfId="1724" xr:uid="{00000000-0005-0000-0000-0000B7060000}"/>
    <cellStyle name="Normal 16 8" xfId="1725" xr:uid="{00000000-0005-0000-0000-0000B8060000}"/>
    <cellStyle name="Normal 16_11" xfId="1726" xr:uid="{00000000-0005-0000-0000-0000B9060000}"/>
    <cellStyle name="Normal 17" xfId="1727" xr:uid="{00000000-0005-0000-0000-0000BA060000}"/>
    <cellStyle name="Normal 17 2" xfId="1728" xr:uid="{00000000-0005-0000-0000-0000BB060000}"/>
    <cellStyle name="Normal 17 2 2" xfId="1729" xr:uid="{00000000-0005-0000-0000-0000BC060000}"/>
    <cellStyle name="Normal 17 2 2 2" xfId="1730" xr:uid="{00000000-0005-0000-0000-0000BD060000}"/>
    <cellStyle name="Normal 17 2 3" xfId="1731" xr:uid="{00000000-0005-0000-0000-0000BE060000}"/>
    <cellStyle name="Normal 17 2_SP Distribution Ltd" xfId="1732" xr:uid="{00000000-0005-0000-0000-0000BF060000}"/>
    <cellStyle name="Normal 17 3" xfId="1733" xr:uid="{00000000-0005-0000-0000-0000C0060000}"/>
    <cellStyle name="Normal 17 3 2" xfId="1734" xr:uid="{00000000-0005-0000-0000-0000C1060000}"/>
    <cellStyle name="Normal 17 4" xfId="1735" xr:uid="{00000000-0005-0000-0000-0000C2060000}"/>
    <cellStyle name="Normal 17_11" xfId="1736" xr:uid="{00000000-0005-0000-0000-0000C3060000}"/>
    <cellStyle name="Normal 18" xfId="1737" xr:uid="{00000000-0005-0000-0000-0000C4060000}"/>
    <cellStyle name="Normal 18 2" xfId="1738" xr:uid="{00000000-0005-0000-0000-0000C5060000}"/>
    <cellStyle name="Normal 18 2 2" xfId="1739" xr:uid="{00000000-0005-0000-0000-0000C6060000}"/>
    <cellStyle name="Normal 18 2 2 2" xfId="1740" xr:uid="{00000000-0005-0000-0000-0000C7060000}"/>
    <cellStyle name="Normal 18 2 3" xfId="1741" xr:uid="{00000000-0005-0000-0000-0000C8060000}"/>
    <cellStyle name="Normal 18 2_SP Distribution Ltd" xfId="1742" xr:uid="{00000000-0005-0000-0000-0000C9060000}"/>
    <cellStyle name="Normal 18 3" xfId="1743" xr:uid="{00000000-0005-0000-0000-0000CA060000}"/>
    <cellStyle name="Normal 18 3 2" xfId="1744" xr:uid="{00000000-0005-0000-0000-0000CB060000}"/>
    <cellStyle name="Normal 18 3 2 2" xfId="1745" xr:uid="{00000000-0005-0000-0000-0000CC060000}"/>
    <cellStyle name="Normal 18 3 3" xfId="1746" xr:uid="{00000000-0005-0000-0000-0000CD060000}"/>
    <cellStyle name="Normal 18 3_SP Distribution Ltd" xfId="1747" xr:uid="{00000000-0005-0000-0000-0000CE060000}"/>
    <cellStyle name="Normal 18 4" xfId="1748" xr:uid="{00000000-0005-0000-0000-0000CF060000}"/>
    <cellStyle name="Normal 18 4 2" xfId="1749" xr:uid="{00000000-0005-0000-0000-0000D0060000}"/>
    <cellStyle name="Normal 18 5" xfId="1750" xr:uid="{00000000-0005-0000-0000-0000D1060000}"/>
    <cellStyle name="Normal 18_11" xfId="1751" xr:uid="{00000000-0005-0000-0000-0000D2060000}"/>
    <cellStyle name="Normal 19" xfId="1752" xr:uid="{00000000-0005-0000-0000-0000D3060000}"/>
    <cellStyle name="Normal 19 2" xfId="1753" xr:uid="{00000000-0005-0000-0000-0000D4060000}"/>
    <cellStyle name="Normal 19 2 2" xfId="1754" xr:uid="{00000000-0005-0000-0000-0000D5060000}"/>
    <cellStyle name="Normal 19 3" xfId="1755" xr:uid="{00000000-0005-0000-0000-0000D6060000}"/>
    <cellStyle name="Normal 19_SP Distribution Ltd" xfId="1756" xr:uid="{00000000-0005-0000-0000-0000D7060000}"/>
    <cellStyle name="Normal 2" xfId="3" xr:uid="{00000000-0005-0000-0000-0000D8060000}"/>
    <cellStyle name="Normal 2 10" xfId="1757" xr:uid="{00000000-0005-0000-0000-0000D9060000}"/>
    <cellStyle name="Normal 2 11" xfId="1758" xr:uid="{00000000-0005-0000-0000-0000DA060000}"/>
    <cellStyle name="Normal 2 12" xfId="1759" xr:uid="{00000000-0005-0000-0000-0000DB060000}"/>
    <cellStyle name="Normal 2 13" xfId="1760" xr:uid="{00000000-0005-0000-0000-0000DC060000}"/>
    <cellStyle name="Normal 2 14" xfId="1761" xr:uid="{00000000-0005-0000-0000-0000DD060000}"/>
    <cellStyle name="Normal 2 15" xfId="1762" xr:uid="{00000000-0005-0000-0000-0000DE060000}"/>
    <cellStyle name="Normal 2 16" xfId="1763" xr:uid="{00000000-0005-0000-0000-0000DF060000}"/>
    <cellStyle name="Normal 2 17" xfId="1764" xr:uid="{00000000-0005-0000-0000-0000E0060000}"/>
    <cellStyle name="Normal 2 18" xfId="1765" xr:uid="{00000000-0005-0000-0000-0000E1060000}"/>
    <cellStyle name="Normal 2 19" xfId="1766" xr:uid="{00000000-0005-0000-0000-0000E2060000}"/>
    <cellStyle name="Normal 2 2" xfId="1767" xr:uid="{00000000-0005-0000-0000-0000E3060000}"/>
    <cellStyle name="Normal 2 2 10" xfId="1768" xr:uid="{00000000-0005-0000-0000-0000E4060000}"/>
    <cellStyle name="Normal 2 2 10 10" xfId="1769" xr:uid="{00000000-0005-0000-0000-0000E5060000}"/>
    <cellStyle name="Normal 2 2 11" xfId="1770" xr:uid="{00000000-0005-0000-0000-0000E6060000}"/>
    <cellStyle name="Normal 2 2 12" xfId="1771" xr:uid="{00000000-0005-0000-0000-0000E7060000}"/>
    <cellStyle name="Normal 2 2 13" xfId="1772" xr:uid="{00000000-0005-0000-0000-0000E8060000}"/>
    <cellStyle name="Normal 2 2 14" xfId="1773" xr:uid="{00000000-0005-0000-0000-0000E9060000}"/>
    <cellStyle name="Normal 2 2 15" xfId="1774" xr:uid="{00000000-0005-0000-0000-0000EA060000}"/>
    <cellStyle name="Normal 2 2 16" xfId="1775" xr:uid="{00000000-0005-0000-0000-0000EB060000}"/>
    <cellStyle name="Normal 2 2 17" xfId="1776" xr:uid="{00000000-0005-0000-0000-0000EC060000}"/>
    <cellStyle name="Normal 2 2 18" xfId="1777" xr:uid="{00000000-0005-0000-0000-0000ED060000}"/>
    <cellStyle name="Normal 2 2 19" xfId="1778" xr:uid="{00000000-0005-0000-0000-0000EE060000}"/>
    <cellStyle name="Normal 2 2 2" xfId="1779" xr:uid="{00000000-0005-0000-0000-0000EF060000}"/>
    <cellStyle name="Normal 2 2 2 2" xfId="1780" xr:uid="{00000000-0005-0000-0000-0000F0060000}"/>
    <cellStyle name="Normal 2 2 2_3.1.2 DB Pension Detail" xfId="1781" xr:uid="{00000000-0005-0000-0000-0000F1060000}"/>
    <cellStyle name="Normal 2 2 20" xfId="1782" xr:uid="{00000000-0005-0000-0000-0000F2060000}"/>
    <cellStyle name="Normal 2 2 21" xfId="1783" xr:uid="{00000000-0005-0000-0000-0000F3060000}"/>
    <cellStyle name="Normal 2 2 22" xfId="1784" xr:uid="{00000000-0005-0000-0000-0000F4060000}"/>
    <cellStyle name="Normal 2 2 23" xfId="1785" xr:uid="{00000000-0005-0000-0000-0000F5060000}"/>
    <cellStyle name="Normal 2 2 24" xfId="1786" xr:uid="{00000000-0005-0000-0000-0000F6060000}"/>
    <cellStyle name="Normal 2 2 25" xfId="1787" xr:uid="{00000000-0005-0000-0000-0000F7060000}"/>
    <cellStyle name="Normal 2 2 26" xfId="1788" xr:uid="{00000000-0005-0000-0000-0000F8060000}"/>
    <cellStyle name="Normal 2 2 27" xfId="1789" xr:uid="{00000000-0005-0000-0000-0000F9060000}"/>
    <cellStyle name="Normal 2 2 28" xfId="1790" xr:uid="{00000000-0005-0000-0000-0000FA060000}"/>
    <cellStyle name="Normal 2 2 29" xfId="1791" xr:uid="{00000000-0005-0000-0000-0000FB060000}"/>
    <cellStyle name="Normal 2 2 3" xfId="1792" xr:uid="{00000000-0005-0000-0000-0000FC060000}"/>
    <cellStyle name="Normal 2 2 30" xfId="1793" xr:uid="{00000000-0005-0000-0000-0000FD060000}"/>
    <cellStyle name="Normal 2 2 31" xfId="1794" xr:uid="{00000000-0005-0000-0000-0000FE060000}"/>
    <cellStyle name="Normal 2 2 32" xfId="1795" xr:uid="{00000000-0005-0000-0000-0000FF060000}"/>
    <cellStyle name="Normal 2 2 33" xfId="1796" xr:uid="{00000000-0005-0000-0000-000000070000}"/>
    <cellStyle name="Normal 2 2 34" xfId="1797" xr:uid="{00000000-0005-0000-0000-000001070000}"/>
    <cellStyle name="Normal 2 2 35" xfId="1798" xr:uid="{00000000-0005-0000-0000-000002070000}"/>
    <cellStyle name="Normal 2 2 36" xfId="1799" xr:uid="{00000000-0005-0000-0000-000003070000}"/>
    <cellStyle name="Normal 2 2 37" xfId="1800" xr:uid="{00000000-0005-0000-0000-000004070000}"/>
    <cellStyle name="Normal 2 2 38" xfId="1801" xr:uid="{00000000-0005-0000-0000-000005070000}"/>
    <cellStyle name="Normal 2 2 39" xfId="1802" xr:uid="{00000000-0005-0000-0000-000006070000}"/>
    <cellStyle name="Normal 2 2 4" xfId="1803" xr:uid="{00000000-0005-0000-0000-000007070000}"/>
    <cellStyle name="Normal 2 2 40" xfId="1804" xr:uid="{00000000-0005-0000-0000-000008070000}"/>
    <cellStyle name="Normal 2 2 41" xfId="1805" xr:uid="{00000000-0005-0000-0000-000009070000}"/>
    <cellStyle name="Normal 2 2 42" xfId="1806" xr:uid="{00000000-0005-0000-0000-00000A070000}"/>
    <cellStyle name="Normal 2 2 43" xfId="1807" xr:uid="{00000000-0005-0000-0000-00000B070000}"/>
    <cellStyle name="Normal 2 2 44" xfId="1808" xr:uid="{00000000-0005-0000-0000-00000C070000}"/>
    <cellStyle name="Normal 2 2 45" xfId="1809" xr:uid="{00000000-0005-0000-0000-00000D070000}"/>
    <cellStyle name="Normal 2 2 46" xfId="1810" xr:uid="{00000000-0005-0000-0000-00000E070000}"/>
    <cellStyle name="Normal 2 2 47" xfId="1811" xr:uid="{00000000-0005-0000-0000-00000F070000}"/>
    <cellStyle name="Normal 2 2 48" xfId="1812" xr:uid="{00000000-0005-0000-0000-000010070000}"/>
    <cellStyle name="Normal 2 2 49" xfId="1813" xr:uid="{00000000-0005-0000-0000-000011070000}"/>
    <cellStyle name="Normal 2 2 5" xfId="1814" xr:uid="{00000000-0005-0000-0000-000012070000}"/>
    <cellStyle name="Normal 2 2 6" xfId="1815" xr:uid="{00000000-0005-0000-0000-000013070000}"/>
    <cellStyle name="Normal 2 2 7" xfId="1816" xr:uid="{00000000-0005-0000-0000-000014070000}"/>
    <cellStyle name="Normal 2 2 8" xfId="1817" xr:uid="{00000000-0005-0000-0000-000015070000}"/>
    <cellStyle name="Normal 2 2 9" xfId="1818" xr:uid="{00000000-0005-0000-0000-000016070000}"/>
    <cellStyle name="Normal 2 2_1.3s Accounting C Costs Scots" xfId="1819" xr:uid="{00000000-0005-0000-0000-000017070000}"/>
    <cellStyle name="Normal 2 20" xfId="1820" xr:uid="{00000000-0005-0000-0000-000018070000}"/>
    <cellStyle name="Normal 2 21" xfId="1821" xr:uid="{00000000-0005-0000-0000-000019070000}"/>
    <cellStyle name="Normal 2 22" xfId="1822" xr:uid="{00000000-0005-0000-0000-00001A070000}"/>
    <cellStyle name="Normal 2 23" xfId="1823" xr:uid="{00000000-0005-0000-0000-00001B070000}"/>
    <cellStyle name="Normal 2 24" xfId="1824" xr:uid="{00000000-0005-0000-0000-00001C070000}"/>
    <cellStyle name="Normal 2 25" xfId="1825" xr:uid="{00000000-0005-0000-0000-00001D070000}"/>
    <cellStyle name="Normal 2 26" xfId="1826" xr:uid="{00000000-0005-0000-0000-00001E070000}"/>
    <cellStyle name="Normal 2 27" xfId="1827" xr:uid="{00000000-0005-0000-0000-00001F070000}"/>
    <cellStyle name="Normal 2 28" xfId="1828" xr:uid="{00000000-0005-0000-0000-000020070000}"/>
    <cellStyle name="Normal 2 29" xfId="1829" xr:uid="{00000000-0005-0000-0000-000021070000}"/>
    <cellStyle name="Normal 2 3" xfId="1830" xr:uid="{00000000-0005-0000-0000-000022070000}"/>
    <cellStyle name="Normal 2 3 2" xfId="1831" xr:uid="{00000000-0005-0000-0000-000023070000}"/>
    <cellStyle name="Normal 2 3 2 2" xfId="1832" xr:uid="{00000000-0005-0000-0000-000024070000}"/>
    <cellStyle name="Normal 2 3 2_935" xfId="1833" xr:uid="{00000000-0005-0000-0000-000025070000}"/>
    <cellStyle name="Normal 2 3 3" xfId="1834" xr:uid="{00000000-0005-0000-0000-000026070000}"/>
    <cellStyle name="Normal 2 3 4" xfId="1835" xr:uid="{00000000-0005-0000-0000-000027070000}"/>
    <cellStyle name="Normal 2 3_1037" xfId="1836" xr:uid="{00000000-0005-0000-0000-000028070000}"/>
    <cellStyle name="Normal 2 30" xfId="1837" xr:uid="{00000000-0005-0000-0000-000029070000}"/>
    <cellStyle name="Normal 2 31" xfId="1838" xr:uid="{00000000-0005-0000-0000-00002A070000}"/>
    <cellStyle name="Normal 2 32" xfId="1839" xr:uid="{00000000-0005-0000-0000-00002B070000}"/>
    <cellStyle name="Normal 2 33" xfId="1840" xr:uid="{00000000-0005-0000-0000-00002C070000}"/>
    <cellStyle name="Normal 2 34" xfId="1841" xr:uid="{00000000-0005-0000-0000-00002D070000}"/>
    <cellStyle name="Normal 2 35" xfId="1842" xr:uid="{00000000-0005-0000-0000-00002E070000}"/>
    <cellStyle name="Normal 2 36" xfId="1843" xr:uid="{00000000-0005-0000-0000-00002F070000}"/>
    <cellStyle name="Normal 2 37" xfId="1844" xr:uid="{00000000-0005-0000-0000-000030070000}"/>
    <cellStyle name="Normal 2 38" xfId="1845" xr:uid="{00000000-0005-0000-0000-000031070000}"/>
    <cellStyle name="Normal 2 39" xfId="1846" xr:uid="{00000000-0005-0000-0000-000032070000}"/>
    <cellStyle name="Normal 2 4" xfId="4" xr:uid="{00000000-0005-0000-0000-000033070000}"/>
    <cellStyle name="Normal 2 4 2" xfId="1847" xr:uid="{00000000-0005-0000-0000-000034070000}"/>
    <cellStyle name="Normal 2 4 2 2" xfId="1848" xr:uid="{00000000-0005-0000-0000-000035070000}"/>
    <cellStyle name="Normal 2 4 3" xfId="1849" xr:uid="{00000000-0005-0000-0000-000036070000}"/>
    <cellStyle name="Normal 2 4 4" xfId="1850" xr:uid="{00000000-0005-0000-0000-000037070000}"/>
    <cellStyle name="Normal 2 4 5" xfId="14010" xr:uid="{00000000-0005-0000-0000-000038070000}"/>
    <cellStyle name="Normal 2 4 5 2" xfId="14012" xr:uid="{00000000-0005-0000-0000-000039070000}"/>
    <cellStyle name="Normal 2 4 5 2 2 2" xfId="14013" xr:uid="{81E5720F-EE55-49A0-9B3F-64FD79E5E04B}"/>
    <cellStyle name="Normal 2 4 5 2 2 2 2" xfId="14014" xr:uid="{29444CF4-1EEC-4CB0-B1C6-FF29AB1B6B46}"/>
    <cellStyle name="Normal 2 4 5 2 2 2 2 2" xfId="14015" xr:uid="{B6B5933A-4884-40D6-A801-801339EC0011}"/>
    <cellStyle name="Normal 2 4 5 2 2 2 2 2 2" xfId="14016" xr:uid="{AFF5604E-31C3-4410-80B2-A9F2464C3463}"/>
    <cellStyle name="Normal 2 4 5 2 2 2 2 2 2 2" xfId="14018" xr:uid="{B812E88D-BEBB-48EE-9861-054FF25F015F}"/>
    <cellStyle name="Normal 2 4 5 2 2 2 2 2 2 3" xfId="14019" xr:uid="{632D9473-D8B6-4120-8A35-32E784464DC2}"/>
    <cellStyle name="Normal 2 4 5 2 2 2 2 2 2 3 2" xfId="14020" xr:uid="{69229BA9-5559-40F0-A201-DBC4A0245154}"/>
    <cellStyle name="Normal 2 4 5 2 2 2 2 2 2 3 2 2" xfId="14022" xr:uid="{80DB838B-761B-447C-BDC0-6A22352F6496}"/>
    <cellStyle name="Normal 2 4 5 2 2 2 2 2 2 3 2 2 3 2" xfId="14024" xr:uid="{CFED6705-3F96-43CD-BBFE-476D8EEAE337}"/>
    <cellStyle name="Normal 2 4 5 2 2 2 2 2 2 3 2 2 3 2 2" xfId="14026" xr:uid="{711E4BA0-768D-46B6-A232-99C5D569FC23}"/>
    <cellStyle name="Normal 2 4_11" xfId="1851" xr:uid="{00000000-0005-0000-0000-00003A070000}"/>
    <cellStyle name="Normal 2 40" xfId="1852" xr:uid="{00000000-0005-0000-0000-00003B070000}"/>
    <cellStyle name="Normal 2 41" xfId="1853" xr:uid="{00000000-0005-0000-0000-00003C070000}"/>
    <cellStyle name="Normal 2 42" xfId="1854" xr:uid="{00000000-0005-0000-0000-00003D070000}"/>
    <cellStyle name="Normal 2 43" xfId="1855" xr:uid="{00000000-0005-0000-0000-00003E070000}"/>
    <cellStyle name="Normal 2 44" xfId="1856" xr:uid="{00000000-0005-0000-0000-00003F070000}"/>
    <cellStyle name="Normal 2 45" xfId="1857" xr:uid="{00000000-0005-0000-0000-000040070000}"/>
    <cellStyle name="Normal 2 46" xfId="1858" xr:uid="{00000000-0005-0000-0000-000041070000}"/>
    <cellStyle name="Normal 2 47" xfId="1859" xr:uid="{00000000-0005-0000-0000-000042070000}"/>
    <cellStyle name="Normal 2 48" xfId="1860" xr:uid="{00000000-0005-0000-0000-000043070000}"/>
    <cellStyle name="Normal 2 49" xfId="1861" xr:uid="{00000000-0005-0000-0000-000044070000}"/>
    <cellStyle name="Normal 2 5" xfId="1862" xr:uid="{00000000-0005-0000-0000-000045070000}"/>
    <cellStyle name="Normal 2 5 2" xfId="1863" xr:uid="{00000000-0005-0000-0000-000046070000}"/>
    <cellStyle name="Normal 2 5 2 2" xfId="1864" xr:uid="{00000000-0005-0000-0000-000047070000}"/>
    <cellStyle name="Normal 2 5 2 2 2" xfId="1865" xr:uid="{00000000-0005-0000-0000-000048070000}"/>
    <cellStyle name="Normal 2 5 2 2 2 2" xfId="1866" xr:uid="{00000000-0005-0000-0000-000049070000}"/>
    <cellStyle name="Normal 2 5 2 2 2 2 2" xfId="1867" xr:uid="{00000000-0005-0000-0000-00004A070000}"/>
    <cellStyle name="Normal 2 5 2 2 2 2 2 2" xfId="1868" xr:uid="{00000000-0005-0000-0000-00004B070000}"/>
    <cellStyle name="Normal 2 5 2 2 2 2 3" xfId="1869" xr:uid="{00000000-0005-0000-0000-00004C070000}"/>
    <cellStyle name="Normal 2 5 2 2 2 2_SP Distribution Ltd" xfId="1870" xr:uid="{00000000-0005-0000-0000-00004D070000}"/>
    <cellStyle name="Normal 2 5 2 2 2 3" xfId="1871" xr:uid="{00000000-0005-0000-0000-00004E070000}"/>
    <cellStyle name="Normal 2 5 2 2 2 3 2" xfId="1872" xr:uid="{00000000-0005-0000-0000-00004F070000}"/>
    <cellStyle name="Normal 2 5 2 2 2 4" xfId="1873" xr:uid="{00000000-0005-0000-0000-000050070000}"/>
    <cellStyle name="Normal 2 5 2 2 2_11" xfId="1874" xr:uid="{00000000-0005-0000-0000-000051070000}"/>
    <cellStyle name="Normal 2 5 2 2 3" xfId="1875" xr:uid="{00000000-0005-0000-0000-000052070000}"/>
    <cellStyle name="Normal 2 5 2 2 3 2" xfId="1876" xr:uid="{00000000-0005-0000-0000-000053070000}"/>
    <cellStyle name="Normal 2 5 2 2 3 2 2" xfId="1877" xr:uid="{00000000-0005-0000-0000-000054070000}"/>
    <cellStyle name="Normal 2 5 2 2 3 3" xfId="1878" xr:uid="{00000000-0005-0000-0000-000055070000}"/>
    <cellStyle name="Normal 2 5 2 2 3_SP Distribution Ltd" xfId="1879" xr:uid="{00000000-0005-0000-0000-000056070000}"/>
    <cellStyle name="Normal 2 5 2 2 4" xfId="1880" xr:uid="{00000000-0005-0000-0000-000057070000}"/>
    <cellStyle name="Normal 2 5 2 2 4 2" xfId="1881" xr:uid="{00000000-0005-0000-0000-000058070000}"/>
    <cellStyle name="Normal 2 5 2 2 5" xfId="1882" xr:uid="{00000000-0005-0000-0000-000059070000}"/>
    <cellStyle name="Normal 2 5 2 2_11" xfId="1883" xr:uid="{00000000-0005-0000-0000-00005A070000}"/>
    <cellStyle name="Normal 2 5 2 3" xfId="1884" xr:uid="{00000000-0005-0000-0000-00005B070000}"/>
    <cellStyle name="Normal 2 5 2 3 2" xfId="1885" xr:uid="{00000000-0005-0000-0000-00005C070000}"/>
    <cellStyle name="Normal 2 5 2 3 2 2" xfId="1886" xr:uid="{00000000-0005-0000-0000-00005D070000}"/>
    <cellStyle name="Normal 2 5 2 3 2 2 2" xfId="1887" xr:uid="{00000000-0005-0000-0000-00005E070000}"/>
    <cellStyle name="Normal 2 5 2 3 2 3" xfId="1888" xr:uid="{00000000-0005-0000-0000-00005F070000}"/>
    <cellStyle name="Normal 2 5 2 3 2_SP Distribution Ltd" xfId="1889" xr:uid="{00000000-0005-0000-0000-000060070000}"/>
    <cellStyle name="Normal 2 5 2 3 3" xfId="1890" xr:uid="{00000000-0005-0000-0000-000061070000}"/>
    <cellStyle name="Normal 2 5 2 3 3 2" xfId="1891" xr:uid="{00000000-0005-0000-0000-000062070000}"/>
    <cellStyle name="Normal 2 5 2 3 4" xfId="1892" xr:uid="{00000000-0005-0000-0000-000063070000}"/>
    <cellStyle name="Normal 2 5 2 3_11" xfId="1893" xr:uid="{00000000-0005-0000-0000-000064070000}"/>
    <cellStyle name="Normal 2 5 2 4" xfId="1894" xr:uid="{00000000-0005-0000-0000-000065070000}"/>
    <cellStyle name="Normal 2 5 2 4 2" xfId="1895" xr:uid="{00000000-0005-0000-0000-000066070000}"/>
    <cellStyle name="Normal 2 5 2 4 2 2" xfId="1896" xr:uid="{00000000-0005-0000-0000-000067070000}"/>
    <cellStyle name="Normal 2 5 2 4 2 2 2" xfId="1897" xr:uid="{00000000-0005-0000-0000-000068070000}"/>
    <cellStyle name="Normal 2 5 2 4 2 3" xfId="1898" xr:uid="{00000000-0005-0000-0000-000069070000}"/>
    <cellStyle name="Normal 2 5 2 4 2_SP Distribution Ltd" xfId="1899" xr:uid="{00000000-0005-0000-0000-00006A070000}"/>
    <cellStyle name="Normal 2 5 2 4 3" xfId="1900" xr:uid="{00000000-0005-0000-0000-00006B070000}"/>
    <cellStyle name="Normal 2 5 2 4 3 2" xfId="1901" xr:uid="{00000000-0005-0000-0000-00006C070000}"/>
    <cellStyle name="Normal 2 5 2 4 4" xfId="1902" xr:uid="{00000000-0005-0000-0000-00006D070000}"/>
    <cellStyle name="Normal 2 5 2 4_11" xfId="1903" xr:uid="{00000000-0005-0000-0000-00006E070000}"/>
    <cellStyle name="Normal 2 5 2 5" xfId="1904" xr:uid="{00000000-0005-0000-0000-00006F070000}"/>
    <cellStyle name="Normal 2 5 2 5 2" xfId="1905" xr:uid="{00000000-0005-0000-0000-000070070000}"/>
    <cellStyle name="Normal 2 5 2 5 2 2" xfId="1906" xr:uid="{00000000-0005-0000-0000-000071070000}"/>
    <cellStyle name="Normal 2 5 2 5 3" xfId="1907" xr:uid="{00000000-0005-0000-0000-000072070000}"/>
    <cellStyle name="Normal 2 5 2 5_SP Distribution Ltd" xfId="1908" xr:uid="{00000000-0005-0000-0000-000073070000}"/>
    <cellStyle name="Normal 2 5 2 6" xfId="1909" xr:uid="{00000000-0005-0000-0000-000074070000}"/>
    <cellStyle name="Normal 2 5 2 6 2" xfId="1910" xr:uid="{00000000-0005-0000-0000-000075070000}"/>
    <cellStyle name="Normal 2 5 2 7" xfId="1911" xr:uid="{00000000-0005-0000-0000-000076070000}"/>
    <cellStyle name="Normal 2 5 2_11" xfId="1912" xr:uid="{00000000-0005-0000-0000-000077070000}"/>
    <cellStyle name="Normal 2 5 3" xfId="1913" xr:uid="{00000000-0005-0000-0000-000078070000}"/>
    <cellStyle name="Normal 2 5 3 2" xfId="1914" xr:uid="{00000000-0005-0000-0000-000079070000}"/>
    <cellStyle name="Normal 2 5 3 2 2" xfId="1915" xr:uid="{00000000-0005-0000-0000-00007A070000}"/>
    <cellStyle name="Normal 2 5 3 2 2 2" xfId="1916" xr:uid="{00000000-0005-0000-0000-00007B070000}"/>
    <cellStyle name="Normal 2 5 3 2 2 2 2" xfId="1917" xr:uid="{00000000-0005-0000-0000-00007C070000}"/>
    <cellStyle name="Normal 2 5 3 2 2 3" xfId="1918" xr:uid="{00000000-0005-0000-0000-00007D070000}"/>
    <cellStyle name="Normal 2 5 3 2 2_SP Distribution Ltd" xfId="1919" xr:uid="{00000000-0005-0000-0000-00007E070000}"/>
    <cellStyle name="Normal 2 5 3 2 3" xfId="1920" xr:uid="{00000000-0005-0000-0000-00007F070000}"/>
    <cellStyle name="Normal 2 5 3 2 3 2" xfId="1921" xr:uid="{00000000-0005-0000-0000-000080070000}"/>
    <cellStyle name="Normal 2 5 3 2 4" xfId="1922" xr:uid="{00000000-0005-0000-0000-000081070000}"/>
    <cellStyle name="Normal 2 5 3 2_11" xfId="1923" xr:uid="{00000000-0005-0000-0000-000082070000}"/>
    <cellStyle name="Normal 2 5 3 3" xfId="1924" xr:uid="{00000000-0005-0000-0000-000083070000}"/>
    <cellStyle name="Normal 2 5 3 3 2" xfId="1925" xr:uid="{00000000-0005-0000-0000-000084070000}"/>
    <cellStyle name="Normal 2 5 3 3 2 2" xfId="1926" xr:uid="{00000000-0005-0000-0000-000085070000}"/>
    <cellStyle name="Normal 2 5 3 3 3" xfId="1927" xr:uid="{00000000-0005-0000-0000-000086070000}"/>
    <cellStyle name="Normal 2 5 3 3_SP Distribution Ltd" xfId="1928" xr:uid="{00000000-0005-0000-0000-000087070000}"/>
    <cellStyle name="Normal 2 5 3 4" xfId="1929" xr:uid="{00000000-0005-0000-0000-000088070000}"/>
    <cellStyle name="Normal 2 5 3 4 2" xfId="1930" xr:uid="{00000000-0005-0000-0000-000089070000}"/>
    <cellStyle name="Normal 2 5 3 5" xfId="1931" xr:uid="{00000000-0005-0000-0000-00008A070000}"/>
    <cellStyle name="Normal 2 5 3_11" xfId="1932" xr:uid="{00000000-0005-0000-0000-00008B070000}"/>
    <cellStyle name="Normal 2 5 4" xfId="1933" xr:uid="{00000000-0005-0000-0000-00008C070000}"/>
    <cellStyle name="Normal 2 5 4 2" xfId="1934" xr:uid="{00000000-0005-0000-0000-00008D070000}"/>
    <cellStyle name="Normal 2 5 4 2 2" xfId="1935" xr:uid="{00000000-0005-0000-0000-00008E070000}"/>
    <cellStyle name="Normal 2 5 4 2 2 2" xfId="1936" xr:uid="{00000000-0005-0000-0000-00008F070000}"/>
    <cellStyle name="Normal 2 5 4 2 3" xfId="1937" xr:uid="{00000000-0005-0000-0000-000090070000}"/>
    <cellStyle name="Normal 2 5 4 2_SP Distribution Ltd" xfId="1938" xr:uid="{00000000-0005-0000-0000-000091070000}"/>
    <cellStyle name="Normal 2 5 4 3" xfId="1939" xr:uid="{00000000-0005-0000-0000-000092070000}"/>
    <cellStyle name="Normal 2 5 4 3 2" xfId="1940" xr:uid="{00000000-0005-0000-0000-000093070000}"/>
    <cellStyle name="Normal 2 5 4 4" xfId="1941" xr:uid="{00000000-0005-0000-0000-000094070000}"/>
    <cellStyle name="Normal 2 5 4_11" xfId="1942" xr:uid="{00000000-0005-0000-0000-000095070000}"/>
    <cellStyle name="Normal 2 5 5" xfId="1943" xr:uid="{00000000-0005-0000-0000-000096070000}"/>
    <cellStyle name="Normal 2 5 5 2" xfId="1944" xr:uid="{00000000-0005-0000-0000-000097070000}"/>
    <cellStyle name="Normal 2 5 5 2 2" xfId="1945" xr:uid="{00000000-0005-0000-0000-000098070000}"/>
    <cellStyle name="Normal 2 5 5 2 2 2" xfId="1946" xr:uid="{00000000-0005-0000-0000-000099070000}"/>
    <cellStyle name="Normal 2 5 5 2 3" xfId="1947" xr:uid="{00000000-0005-0000-0000-00009A070000}"/>
    <cellStyle name="Normal 2 5 5 2_SP Distribution Ltd" xfId="1948" xr:uid="{00000000-0005-0000-0000-00009B070000}"/>
    <cellStyle name="Normal 2 5 5 3" xfId="1949" xr:uid="{00000000-0005-0000-0000-00009C070000}"/>
    <cellStyle name="Normal 2 5 5 3 2" xfId="1950" xr:uid="{00000000-0005-0000-0000-00009D070000}"/>
    <cellStyle name="Normal 2 5 5 4" xfId="1951" xr:uid="{00000000-0005-0000-0000-00009E070000}"/>
    <cellStyle name="Normal 2 5 5_11" xfId="1952" xr:uid="{00000000-0005-0000-0000-00009F070000}"/>
    <cellStyle name="Normal 2 5 6" xfId="1953" xr:uid="{00000000-0005-0000-0000-0000A0070000}"/>
    <cellStyle name="Normal 2 5 6 2" xfId="1954" xr:uid="{00000000-0005-0000-0000-0000A1070000}"/>
    <cellStyle name="Normal 2 5 6 2 2" xfId="1955" xr:uid="{00000000-0005-0000-0000-0000A2070000}"/>
    <cellStyle name="Normal 2 5 6 2 2 2" xfId="1956" xr:uid="{00000000-0005-0000-0000-0000A3070000}"/>
    <cellStyle name="Normal 2 5 6 2 3" xfId="1957" xr:uid="{00000000-0005-0000-0000-0000A4070000}"/>
    <cellStyle name="Normal 2 5 6 2_SP Distribution Ltd" xfId="1958" xr:uid="{00000000-0005-0000-0000-0000A5070000}"/>
    <cellStyle name="Normal 2 5 6 3" xfId="1959" xr:uid="{00000000-0005-0000-0000-0000A6070000}"/>
    <cellStyle name="Normal 2 5 6 3 2" xfId="1960" xr:uid="{00000000-0005-0000-0000-0000A7070000}"/>
    <cellStyle name="Normal 2 5 6 4" xfId="1961" xr:uid="{00000000-0005-0000-0000-0000A8070000}"/>
    <cellStyle name="Normal 2 5 6_11" xfId="1962" xr:uid="{00000000-0005-0000-0000-0000A9070000}"/>
    <cellStyle name="Normal 2 5 7" xfId="1963" xr:uid="{00000000-0005-0000-0000-0000AA070000}"/>
    <cellStyle name="Normal 2 5 7 2" xfId="1964" xr:uid="{00000000-0005-0000-0000-0000AB070000}"/>
    <cellStyle name="Normal 2 5 7 2 2" xfId="1965" xr:uid="{00000000-0005-0000-0000-0000AC070000}"/>
    <cellStyle name="Normal 2 5 7 3" xfId="1966" xr:uid="{00000000-0005-0000-0000-0000AD070000}"/>
    <cellStyle name="Normal 2 5 7_SP Distribution Ltd" xfId="1967" xr:uid="{00000000-0005-0000-0000-0000AE070000}"/>
    <cellStyle name="Normal 2 5_1.3s Accounting C Costs Scots" xfId="1968" xr:uid="{00000000-0005-0000-0000-0000AF070000}"/>
    <cellStyle name="Normal 2 50" xfId="1969" xr:uid="{00000000-0005-0000-0000-0000B0070000}"/>
    <cellStyle name="Normal 2 51" xfId="1970" xr:uid="{00000000-0005-0000-0000-0000B1070000}"/>
    <cellStyle name="Normal 2 52" xfId="1971" xr:uid="{00000000-0005-0000-0000-0000B2070000}"/>
    <cellStyle name="Normal 2 53" xfId="1972" xr:uid="{00000000-0005-0000-0000-0000B3070000}"/>
    <cellStyle name="Normal 2 53 2" xfId="1973" xr:uid="{00000000-0005-0000-0000-0000B4070000}"/>
    <cellStyle name="Normal 2 54" xfId="1974" xr:uid="{00000000-0005-0000-0000-0000B5070000}"/>
    <cellStyle name="Normal 2 55" xfId="1975" xr:uid="{00000000-0005-0000-0000-0000B6070000}"/>
    <cellStyle name="Normal 2 55 2" xfId="1976" xr:uid="{00000000-0005-0000-0000-0000B7070000}"/>
    <cellStyle name="Normal 2 55 2 2" xfId="1977" xr:uid="{00000000-0005-0000-0000-0000B8070000}"/>
    <cellStyle name="Normal 2 55 2 3" xfId="1978" xr:uid="{00000000-0005-0000-0000-0000B9070000}"/>
    <cellStyle name="Normal 2 55 2 3 2" xfId="1979" xr:uid="{00000000-0005-0000-0000-0000BA070000}"/>
    <cellStyle name="Normal 2 55 2 3 3" xfId="1980" xr:uid="{00000000-0005-0000-0000-0000BB070000}"/>
    <cellStyle name="Normal 2 55 2_11" xfId="1981" xr:uid="{00000000-0005-0000-0000-0000BC070000}"/>
    <cellStyle name="Normal 2 55 3" xfId="1982" xr:uid="{00000000-0005-0000-0000-0000BD070000}"/>
    <cellStyle name="Normal 2 55 3 2" xfId="1983" xr:uid="{00000000-0005-0000-0000-0000BE070000}"/>
    <cellStyle name="Normal 2 55 3 2 2" xfId="1984" xr:uid="{00000000-0005-0000-0000-0000BF070000}"/>
    <cellStyle name="Normal 2 55 3 2 3" xfId="1985" xr:uid="{00000000-0005-0000-0000-0000C0070000}"/>
    <cellStyle name="Normal 2 55 3_11" xfId="1986" xr:uid="{00000000-0005-0000-0000-0000C1070000}"/>
    <cellStyle name="Normal 2 55 4" xfId="1987" xr:uid="{00000000-0005-0000-0000-0000C2070000}"/>
    <cellStyle name="Normal 2 55 4 2" xfId="1988" xr:uid="{00000000-0005-0000-0000-0000C3070000}"/>
    <cellStyle name="Normal 2 55 4 3" xfId="1989" xr:uid="{00000000-0005-0000-0000-0000C4070000}"/>
    <cellStyle name="Normal 2 55 5" xfId="1990" xr:uid="{00000000-0005-0000-0000-0000C5070000}"/>
    <cellStyle name="Normal 2 55 5 2" xfId="1991" xr:uid="{00000000-0005-0000-0000-0000C6070000}"/>
    <cellStyle name="Normal 2 55 6" xfId="1992" xr:uid="{00000000-0005-0000-0000-0000C7070000}"/>
    <cellStyle name="Normal 2 55 6 2" xfId="1993" xr:uid="{00000000-0005-0000-0000-0000C8070000}"/>
    <cellStyle name="Normal 2 55 7" xfId="1994" xr:uid="{00000000-0005-0000-0000-0000C9070000}"/>
    <cellStyle name="Normal 2 55 8" xfId="1995" xr:uid="{00000000-0005-0000-0000-0000CA070000}"/>
    <cellStyle name="Normal 2 55 9" xfId="1996" xr:uid="{00000000-0005-0000-0000-0000CB070000}"/>
    <cellStyle name="Normal 2 55_11" xfId="1997" xr:uid="{00000000-0005-0000-0000-0000CC070000}"/>
    <cellStyle name="Normal 2 56" xfId="1998" xr:uid="{00000000-0005-0000-0000-0000CD070000}"/>
    <cellStyle name="Normal 2 56 2" xfId="1999" xr:uid="{00000000-0005-0000-0000-0000CE070000}"/>
    <cellStyle name="Normal 2 56 2 2" xfId="2000" xr:uid="{00000000-0005-0000-0000-0000CF070000}"/>
    <cellStyle name="Normal 2 56 2 3" xfId="2001" xr:uid="{00000000-0005-0000-0000-0000D0070000}"/>
    <cellStyle name="Normal 2 56 2 3 2" xfId="2002" xr:uid="{00000000-0005-0000-0000-0000D1070000}"/>
    <cellStyle name="Normal 2 56 2 3 3" xfId="2003" xr:uid="{00000000-0005-0000-0000-0000D2070000}"/>
    <cellStyle name="Normal 2 56 2_11" xfId="2004" xr:uid="{00000000-0005-0000-0000-0000D3070000}"/>
    <cellStyle name="Normal 2 56 3" xfId="2005" xr:uid="{00000000-0005-0000-0000-0000D4070000}"/>
    <cellStyle name="Normal 2 56 3 2" xfId="2006" xr:uid="{00000000-0005-0000-0000-0000D5070000}"/>
    <cellStyle name="Normal 2 56 3 2 2" xfId="2007" xr:uid="{00000000-0005-0000-0000-0000D6070000}"/>
    <cellStyle name="Normal 2 56 3 2 3" xfId="2008" xr:uid="{00000000-0005-0000-0000-0000D7070000}"/>
    <cellStyle name="Normal 2 56 3_11" xfId="2009" xr:uid="{00000000-0005-0000-0000-0000D8070000}"/>
    <cellStyle name="Normal 2 56 4" xfId="2010" xr:uid="{00000000-0005-0000-0000-0000D9070000}"/>
    <cellStyle name="Normal 2 56 4 2" xfId="2011" xr:uid="{00000000-0005-0000-0000-0000DA070000}"/>
    <cellStyle name="Normal 2 56 4 3" xfId="2012" xr:uid="{00000000-0005-0000-0000-0000DB070000}"/>
    <cellStyle name="Normal 2 56 5" xfId="2013" xr:uid="{00000000-0005-0000-0000-0000DC070000}"/>
    <cellStyle name="Normal 2 56 5 2" xfId="2014" xr:uid="{00000000-0005-0000-0000-0000DD070000}"/>
    <cellStyle name="Normal 2 56 6" xfId="2015" xr:uid="{00000000-0005-0000-0000-0000DE070000}"/>
    <cellStyle name="Normal 2 56 6 2" xfId="2016" xr:uid="{00000000-0005-0000-0000-0000DF070000}"/>
    <cellStyle name="Normal 2 56 7" xfId="2017" xr:uid="{00000000-0005-0000-0000-0000E0070000}"/>
    <cellStyle name="Normal 2 56 8" xfId="2018" xr:uid="{00000000-0005-0000-0000-0000E1070000}"/>
    <cellStyle name="Normal 2 56 9" xfId="2019" xr:uid="{00000000-0005-0000-0000-0000E2070000}"/>
    <cellStyle name="Normal 2 56_11" xfId="2020" xr:uid="{00000000-0005-0000-0000-0000E3070000}"/>
    <cellStyle name="Normal 2 57" xfId="2021" xr:uid="{00000000-0005-0000-0000-0000E4070000}"/>
    <cellStyle name="Normal 2 58" xfId="2022" xr:uid="{00000000-0005-0000-0000-0000E5070000}"/>
    <cellStyle name="Normal 2 59" xfId="2023" xr:uid="{00000000-0005-0000-0000-0000E6070000}"/>
    <cellStyle name="Normal 2 6" xfId="2024" xr:uid="{00000000-0005-0000-0000-0000E7070000}"/>
    <cellStyle name="Normal 2 6 2" xfId="2025" xr:uid="{00000000-0005-0000-0000-0000E8070000}"/>
    <cellStyle name="Normal 2 6_£-MPAN Comparison" xfId="2026" xr:uid="{00000000-0005-0000-0000-0000E9070000}"/>
    <cellStyle name="Normal 2 60" xfId="2027" xr:uid="{00000000-0005-0000-0000-0000EA070000}"/>
    <cellStyle name="Normal 2 7" xfId="2028" xr:uid="{00000000-0005-0000-0000-0000EB070000}"/>
    <cellStyle name="Normal 2 8" xfId="2029" xr:uid="{00000000-0005-0000-0000-0000EC070000}"/>
    <cellStyle name="Normal 2 9" xfId="2030" xr:uid="{00000000-0005-0000-0000-0000ED070000}"/>
    <cellStyle name="Normal 2_1.3s Accounting C Costs Scots" xfId="2031" xr:uid="{00000000-0005-0000-0000-0000EE070000}"/>
    <cellStyle name="Normal 20" xfId="2032" xr:uid="{00000000-0005-0000-0000-0000EF070000}"/>
    <cellStyle name="Normal 20 2" xfId="2033" xr:uid="{00000000-0005-0000-0000-0000F0070000}"/>
    <cellStyle name="Normal 20 2 2" xfId="2034" xr:uid="{00000000-0005-0000-0000-0000F1070000}"/>
    <cellStyle name="Normal 20 3" xfId="2035" xr:uid="{00000000-0005-0000-0000-0000F2070000}"/>
    <cellStyle name="Normal 20_SP Distribution Ltd" xfId="2036" xr:uid="{00000000-0005-0000-0000-0000F3070000}"/>
    <cellStyle name="Normal 21" xfId="2037" xr:uid="{00000000-0005-0000-0000-0000F4070000}"/>
    <cellStyle name="Normal 21 2" xfId="2038" xr:uid="{00000000-0005-0000-0000-0000F5070000}"/>
    <cellStyle name="Normal 21 2 2" xfId="2039" xr:uid="{00000000-0005-0000-0000-0000F6070000}"/>
    <cellStyle name="Normal 21 3" xfId="2040" xr:uid="{00000000-0005-0000-0000-0000F7070000}"/>
    <cellStyle name="Normal 21_SP Distribution Ltd" xfId="2041" xr:uid="{00000000-0005-0000-0000-0000F8070000}"/>
    <cellStyle name="Normal 22" xfId="2042" xr:uid="{00000000-0005-0000-0000-0000F9070000}"/>
    <cellStyle name="Normal 22 2" xfId="2043" xr:uid="{00000000-0005-0000-0000-0000FA070000}"/>
    <cellStyle name="Normal 22 2 2" xfId="2044" xr:uid="{00000000-0005-0000-0000-0000FB070000}"/>
    <cellStyle name="Normal 22 3" xfId="2045" xr:uid="{00000000-0005-0000-0000-0000FC070000}"/>
    <cellStyle name="Normal 22_SP Distribution Ltd" xfId="2046" xr:uid="{00000000-0005-0000-0000-0000FD070000}"/>
    <cellStyle name="Normal 23" xfId="2047" xr:uid="{00000000-0005-0000-0000-0000FE070000}"/>
    <cellStyle name="Normal 23 2" xfId="2048" xr:uid="{00000000-0005-0000-0000-0000FF070000}"/>
    <cellStyle name="Normal 23 2 2" xfId="2049" xr:uid="{00000000-0005-0000-0000-000000080000}"/>
    <cellStyle name="Normal 23 3" xfId="2050" xr:uid="{00000000-0005-0000-0000-000001080000}"/>
    <cellStyle name="Normal 23_SP Distribution Ltd" xfId="2051" xr:uid="{00000000-0005-0000-0000-000002080000}"/>
    <cellStyle name="Normal 24" xfId="2052" xr:uid="{00000000-0005-0000-0000-000003080000}"/>
    <cellStyle name="Normal 24 2" xfId="2053" xr:uid="{00000000-0005-0000-0000-000004080000}"/>
    <cellStyle name="Normal 24 2 2" xfId="2054" xr:uid="{00000000-0005-0000-0000-000005080000}"/>
    <cellStyle name="Normal 24 3" xfId="2055" xr:uid="{00000000-0005-0000-0000-000006080000}"/>
    <cellStyle name="Normal 24_SP Distribution Ltd" xfId="2056" xr:uid="{00000000-0005-0000-0000-000007080000}"/>
    <cellStyle name="Normal 25" xfId="2057" xr:uid="{00000000-0005-0000-0000-000008080000}"/>
    <cellStyle name="Normal 25 2" xfId="2058" xr:uid="{00000000-0005-0000-0000-000009080000}"/>
    <cellStyle name="Normal 25 2 2" xfId="2059" xr:uid="{00000000-0005-0000-0000-00000A080000}"/>
    <cellStyle name="Normal 25 3" xfId="2060" xr:uid="{00000000-0005-0000-0000-00000B080000}"/>
    <cellStyle name="Normal 25_SP Distribution Ltd" xfId="2061" xr:uid="{00000000-0005-0000-0000-00000C080000}"/>
    <cellStyle name="Normal 26" xfId="2062" xr:uid="{00000000-0005-0000-0000-00000D080000}"/>
    <cellStyle name="Normal 26 2" xfId="2063" xr:uid="{00000000-0005-0000-0000-00000E080000}"/>
    <cellStyle name="Normal 26 2 2" xfId="2064" xr:uid="{00000000-0005-0000-0000-00000F080000}"/>
    <cellStyle name="Normal 26 3" xfId="2065" xr:uid="{00000000-0005-0000-0000-000010080000}"/>
    <cellStyle name="Normal 26_SP Distribution Ltd" xfId="2066" xr:uid="{00000000-0005-0000-0000-000011080000}"/>
    <cellStyle name="Normal 27" xfId="2067" xr:uid="{00000000-0005-0000-0000-000012080000}"/>
    <cellStyle name="Normal 27 2" xfId="2068" xr:uid="{00000000-0005-0000-0000-000013080000}"/>
    <cellStyle name="Normal 27 2 2" xfId="2069" xr:uid="{00000000-0005-0000-0000-000014080000}"/>
    <cellStyle name="Normal 27 3" xfId="2070" xr:uid="{00000000-0005-0000-0000-000015080000}"/>
    <cellStyle name="Normal 27 3 2" xfId="2071" xr:uid="{00000000-0005-0000-0000-000016080000}"/>
    <cellStyle name="Normal 27 3 2 2" xfId="2072" xr:uid="{00000000-0005-0000-0000-000017080000}"/>
    <cellStyle name="Normal 27_SP Distribution Ltd" xfId="2073" xr:uid="{00000000-0005-0000-0000-000018080000}"/>
    <cellStyle name="Normal 28" xfId="2074" xr:uid="{00000000-0005-0000-0000-000019080000}"/>
    <cellStyle name="Normal 28 2" xfId="2075" xr:uid="{00000000-0005-0000-0000-00001A080000}"/>
    <cellStyle name="Normal 28 2 2" xfId="2076" xr:uid="{00000000-0005-0000-0000-00001B080000}"/>
    <cellStyle name="Normal 28 3" xfId="2077" xr:uid="{00000000-0005-0000-0000-00001C080000}"/>
    <cellStyle name="Normal 28_SP Distribution Ltd" xfId="2078" xr:uid="{00000000-0005-0000-0000-00001D080000}"/>
    <cellStyle name="Normal 29" xfId="2079" xr:uid="{00000000-0005-0000-0000-00001E080000}"/>
    <cellStyle name="Normal 29 2" xfId="2080" xr:uid="{00000000-0005-0000-0000-00001F080000}"/>
    <cellStyle name="Normal 29 2 2" xfId="2081" xr:uid="{00000000-0005-0000-0000-000020080000}"/>
    <cellStyle name="Normal 29 3" xfId="2082" xr:uid="{00000000-0005-0000-0000-000021080000}"/>
    <cellStyle name="Normal 29_SP Distribution Ltd" xfId="2083" xr:uid="{00000000-0005-0000-0000-000022080000}"/>
    <cellStyle name="Normal 3" xfId="2084" xr:uid="{00000000-0005-0000-0000-000023080000}"/>
    <cellStyle name="Normal 3 10" xfId="2085" xr:uid="{00000000-0005-0000-0000-000024080000}"/>
    <cellStyle name="Normal 3 10 2" xfId="2086" xr:uid="{00000000-0005-0000-0000-000025080000}"/>
    <cellStyle name="Normal 3 10 2 2" xfId="2087" xr:uid="{00000000-0005-0000-0000-000026080000}"/>
    <cellStyle name="Normal 3 10 2 2 2" xfId="2088" xr:uid="{00000000-0005-0000-0000-000027080000}"/>
    <cellStyle name="Normal 3 10 2 3" xfId="2089" xr:uid="{00000000-0005-0000-0000-000028080000}"/>
    <cellStyle name="Normal 3 10 2_SP Distribution Ltd" xfId="2090" xr:uid="{00000000-0005-0000-0000-000029080000}"/>
    <cellStyle name="Normal 3 10 3" xfId="2091" xr:uid="{00000000-0005-0000-0000-00002A080000}"/>
    <cellStyle name="Normal 3 10 3 2" xfId="2092" xr:uid="{00000000-0005-0000-0000-00002B080000}"/>
    <cellStyle name="Normal 3 10 4" xfId="2093" xr:uid="{00000000-0005-0000-0000-00002C080000}"/>
    <cellStyle name="Normal 3 10_11" xfId="2094" xr:uid="{00000000-0005-0000-0000-00002D080000}"/>
    <cellStyle name="Normal 3 11" xfId="2095" xr:uid="{00000000-0005-0000-0000-00002E080000}"/>
    <cellStyle name="Normal 3 12" xfId="2096" xr:uid="{00000000-0005-0000-0000-00002F080000}"/>
    <cellStyle name="Normal 3 13" xfId="2097" xr:uid="{00000000-0005-0000-0000-000030080000}"/>
    <cellStyle name="Normal 3 14" xfId="2098" xr:uid="{00000000-0005-0000-0000-000031080000}"/>
    <cellStyle name="Normal 3 15" xfId="2099" xr:uid="{00000000-0005-0000-0000-000032080000}"/>
    <cellStyle name="Normal 3 16" xfId="2100" xr:uid="{00000000-0005-0000-0000-000033080000}"/>
    <cellStyle name="Normal 3 17" xfId="2101" xr:uid="{00000000-0005-0000-0000-000034080000}"/>
    <cellStyle name="Normal 3 18" xfId="2102" xr:uid="{00000000-0005-0000-0000-000035080000}"/>
    <cellStyle name="Normal 3 19" xfId="2103" xr:uid="{00000000-0005-0000-0000-000036080000}"/>
    <cellStyle name="Normal 3 2" xfId="2104" xr:uid="{00000000-0005-0000-0000-000037080000}"/>
    <cellStyle name="Normal 3 2 2" xfId="2105" xr:uid="{00000000-0005-0000-0000-000038080000}"/>
    <cellStyle name="Normal 3 2 2 2" xfId="2106" xr:uid="{00000000-0005-0000-0000-000039080000}"/>
    <cellStyle name="Normal 3 2 2_Input" xfId="2107" xr:uid="{00000000-0005-0000-0000-00003A080000}"/>
    <cellStyle name="Normal 3 2_£-MPAN Comparison" xfId="2108" xr:uid="{00000000-0005-0000-0000-00003B080000}"/>
    <cellStyle name="Normal 3 3" xfId="2109" xr:uid="{00000000-0005-0000-0000-00003C080000}"/>
    <cellStyle name="Normal 3 3 2" xfId="2110" xr:uid="{00000000-0005-0000-0000-00003D080000}"/>
    <cellStyle name="Normal 3 3 2 2" xfId="2111" xr:uid="{00000000-0005-0000-0000-00003E080000}"/>
    <cellStyle name="Normal 3 3 2 3" xfId="2112" xr:uid="{00000000-0005-0000-0000-00003F080000}"/>
    <cellStyle name="Normal 3 3 2 3 2" xfId="2113" xr:uid="{00000000-0005-0000-0000-000040080000}"/>
    <cellStyle name="Normal 3 3 2 3 2 2" xfId="2114" xr:uid="{00000000-0005-0000-0000-000041080000}"/>
    <cellStyle name="Normal 3 3 2 3 2 2 2" xfId="2115" xr:uid="{00000000-0005-0000-0000-000042080000}"/>
    <cellStyle name="Normal 3 3 2 3 2 2 2 2" xfId="2116" xr:uid="{00000000-0005-0000-0000-000043080000}"/>
    <cellStyle name="Normal 3 3 2 3 2 2 3" xfId="2117" xr:uid="{00000000-0005-0000-0000-000044080000}"/>
    <cellStyle name="Normal 3 3 2 3 2 2_SP Distribution Ltd" xfId="2118" xr:uid="{00000000-0005-0000-0000-000045080000}"/>
    <cellStyle name="Normal 3 3 2 3 2 3" xfId="2119" xr:uid="{00000000-0005-0000-0000-000046080000}"/>
    <cellStyle name="Normal 3 3 2 3 2 3 2" xfId="2120" xr:uid="{00000000-0005-0000-0000-000047080000}"/>
    <cellStyle name="Normal 3 3 2 3 2 4" xfId="2121" xr:uid="{00000000-0005-0000-0000-000048080000}"/>
    <cellStyle name="Normal 3 3 2 3 2_11" xfId="2122" xr:uid="{00000000-0005-0000-0000-000049080000}"/>
    <cellStyle name="Normal 3 3 2 3 3" xfId="2123" xr:uid="{00000000-0005-0000-0000-00004A080000}"/>
    <cellStyle name="Normal 3 3 2 3 3 2" xfId="2124" xr:uid="{00000000-0005-0000-0000-00004B080000}"/>
    <cellStyle name="Normal 3 3 2 3 3 2 2" xfId="2125" xr:uid="{00000000-0005-0000-0000-00004C080000}"/>
    <cellStyle name="Normal 3 3 2 3 3 3" xfId="2126" xr:uid="{00000000-0005-0000-0000-00004D080000}"/>
    <cellStyle name="Normal 3 3 2 3 3_SP Distribution Ltd" xfId="2127" xr:uid="{00000000-0005-0000-0000-00004E080000}"/>
    <cellStyle name="Normal 3 3 2 3 4" xfId="2128" xr:uid="{00000000-0005-0000-0000-00004F080000}"/>
    <cellStyle name="Normal 3 3 2 3 4 2" xfId="2129" xr:uid="{00000000-0005-0000-0000-000050080000}"/>
    <cellStyle name="Normal 3 3 2 3 5" xfId="2130" xr:uid="{00000000-0005-0000-0000-000051080000}"/>
    <cellStyle name="Normal 3 3 2 3_11" xfId="2131" xr:uid="{00000000-0005-0000-0000-000052080000}"/>
    <cellStyle name="Normal 3 3 2 4" xfId="2132" xr:uid="{00000000-0005-0000-0000-000053080000}"/>
    <cellStyle name="Normal 3 3 2 4 2" xfId="2133" xr:uid="{00000000-0005-0000-0000-000054080000}"/>
    <cellStyle name="Normal 3 3 2 4 2 2" xfId="2134" xr:uid="{00000000-0005-0000-0000-000055080000}"/>
    <cellStyle name="Normal 3 3 2 4 2 2 2" xfId="2135" xr:uid="{00000000-0005-0000-0000-000056080000}"/>
    <cellStyle name="Normal 3 3 2 4 2 3" xfId="2136" xr:uid="{00000000-0005-0000-0000-000057080000}"/>
    <cellStyle name="Normal 3 3 2 4 2_SP Distribution Ltd" xfId="2137" xr:uid="{00000000-0005-0000-0000-000058080000}"/>
    <cellStyle name="Normal 3 3 2 4 3" xfId="2138" xr:uid="{00000000-0005-0000-0000-000059080000}"/>
    <cellStyle name="Normal 3 3 2 4 3 2" xfId="2139" xr:uid="{00000000-0005-0000-0000-00005A080000}"/>
    <cellStyle name="Normal 3 3 2 4 4" xfId="2140" xr:uid="{00000000-0005-0000-0000-00005B080000}"/>
    <cellStyle name="Normal 3 3 2 4_11" xfId="2141" xr:uid="{00000000-0005-0000-0000-00005C080000}"/>
    <cellStyle name="Normal 3 3 2 5" xfId="2142" xr:uid="{00000000-0005-0000-0000-00005D080000}"/>
    <cellStyle name="Normal 3 3 2 5 2" xfId="2143" xr:uid="{00000000-0005-0000-0000-00005E080000}"/>
    <cellStyle name="Normal 3 3 2 5 2 2" xfId="2144" xr:uid="{00000000-0005-0000-0000-00005F080000}"/>
    <cellStyle name="Normal 3 3 2 5 2 2 2" xfId="2145" xr:uid="{00000000-0005-0000-0000-000060080000}"/>
    <cellStyle name="Normal 3 3 2 5 2 3" xfId="2146" xr:uid="{00000000-0005-0000-0000-000061080000}"/>
    <cellStyle name="Normal 3 3 2 5 2_SP Distribution Ltd" xfId="2147" xr:uid="{00000000-0005-0000-0000-000062080000}"/>
    <cellStyle name="Normal 3 3 2 5 3" xfId="2148" xr:uid="{00000000-0005-0000-0000-000063080000}"/>
    <cellStyle name="Normal 3 3 2 5 3 2" xfId="2149" xr:uid="{00000000-0005-0000-0000-000064080000}"/>
    <cellStyle name="Normal 3 3 2 5 4" xfId="2150" xr:uid="{00000000-0005-0000-0000-000065080000}"/>
    <cellStyle name="Normal 3 3 2 5_11" xfId="2151" xr:uid="{00000000-0005-0000-0000-000066080000}"/>
    <cellStyle name="Normal 3 3 2 6" xfId="2152" xr:uid="{00000000-0005-0000-0000-000067080000}"/>
    <cellStyle name="Normal 3 3 2 6 2" xfId="2153" xr:uid="{00000000-0005-0000-0000-000068080000}"/>
    <cellStyle name="Normal 3 3 2 6 2 2" xfId="2154" xr:uid="{00000000-0005-0000-0000-000069080000}"/>
    <cellStyle name="Normal 3 3 2 6 3" xfId="2155" xr:uid="{00000000-0005-0000-0000-00006A080000}"/>
    <cellStyle name="Normal 3 3 2 6_SP Distribution Ltd" xfId="2156" xr:uid="{00000000-0005-0000-0000-00006B080000}"/>
    <cellStyle name="Normal 3 3 2 7" xfId="2157" xr:uid="{00000000-0005-0000-0000-00006C080000}"/>
    <cellStyle name="Normal 3 3 2 7 2" xfId="2158" xr:uid="{00000000-0005-0000-0000-00006D080000}"/>
    <cellStyle name="Normal 3 3 2 8" xfId="2159" xr:uid="{00000000-0005-0000-0000-00006E080000}"/>
    <cellStyle name="Normal 3 3 2_11" xfId="2160" xr:uid="{00000000-0005-0000-0000-00006F080000}"/>
    <cellStyle name="Normal 3 3 3" xfId="2161" xr:uid="{00000000-0005-0000-0000-000070080000}"/>
    <cellStyle name="Normal 3 3 3 2" xfId="2162" xr:uid="{00000000-0005-0000-0000-000071080000}"/>
    <cellStyle name="Normal 3 3 3 2 2" xfId="2163" xr:uid="{00000000-0005-0000-0000-000072080000}"/>
    <cellStyle name="Normal 3 3 3 2 2 2" xfId="2164" xr:uid="{00000000-0005-0000-0000-000073080000}"/>
    <cellStyle name="Normal 3 3 3 2 2 2 2" xfId="2165" xr:uid="{00000000-0005-0000-0000-000074080000}"/>
    <cellStyle name="Normal 3 3 3 2 2 2 2 2" xfId="2166" xr:uid="{00000000-0005-0000-0000-000075080000}"/>
    <cellStyle name="Normal 3 3 3 2 2 2 3" xfId="2167" xr:uid="{00000000-0005-0000-0000-000076080000}"/>
    <cellStyle name="Normal 3 3 3 2 2 2_SP Distribution Ltd" xfId="2168" xr:uid="{00000000-0005-0000-0000-000077080000}"/>
    <cellStyle name="Normal 3 3 3 2 2 3" xfId="2169" xr:uid="{00000000-0005-0000-0000-000078080000}"/>
    <cellStyle name="Normal 3 3 3 2 2 3 2" xfId="2170" xr:uid="{00000000-0005-0000-0000-000079080000}"/>
    <cellStyle name="Normal 3 3 3 2 2 4" xfId="2171" xr:uid="{00000000-0005-0000-0000-00007A080000}"/>
    <cellStyle name="Normal 3 3 3 2 2_11" xfId="2172" xr:uid="{00000000-0005-0000-0000-00007B080000}"/>
    <cellStyle name="Normal 3 3 3 2 3" xfId="2173" xr:uid="{00000000-0005-0000-0000-00007C080000}"/>
    <cellStyle name="Normal 3 3 3 2 3 2" xfId="2174" xr:uid="{00000000-0005-0000-0000-00007D080000}"/>
    <cellStyle name="Normal 3 3 3 2 3 2 2" xfId="2175" xr:uid="{00000000-0005-0000-0000-00007E080000}"/>
    <cellStyle name="Normal 3 3 3 2 3 3" xfId="2176" xr:uid="{00000000-0005-0000-0000-00007F080000}"/>
    <cellStyle name="Normal 3 3 3 2 3_SP Distribution Ltd" xfId="2177" xr:uid="{00000000-0005-0000-0000-000080080000}"/>
    <cellStyle name="Normal 3 3 3 2 4" xfId="2178" xr:uid="{00000000-0005-0000-0000-000081080000}"/>
    <cellStyle name="Normal 3 3 3 2 4 2" xfId="2179" xr:uid="{00000000-0005-0000-0000-000082080000}"/>
    <cellStyle name="Normal 3 3 3 2 5" xfId="2180" xr:uid="{00000000-0005-0000-0000-000083080000}"/>
    <cellStyle name="Normal 3 3 3 2_11" xfId="2181" xr:uid="{00000000-0005-0000-0000-000084080000}"/>
    <cellStyle name="Normal 3 3 3 3" xfId="2182" xr:uid="{00000000-0005-0000-0000-000085080000}"/>
    <cellStyle name="Normal 3 3 3 3 2" xfId="2183" xr:uid="{00000000-0005-0000-0000-000086080000}"/>
    <cellStyle name="Normal 3 3 3 3 2 2" xfId="2184" xr:uid="{00000000-0005-0000-0000-000087080000}"/>
    <cellStyle name="Normal 3 3 3 3 2 2 2" xfId="2185" xr:uid="{00000000-0005-0000-0000-000088080000}"/>
    <cellStyle name="Normal 3 3 3 3 2 3" xfId="2186" xr:uid="{00000000-0005-0000-0000-000089080000}"/>
    <cellStyle name="Normal 3 3 3 3 2_SP Distribution Ltd" xfId="2187" xr:uid="{00000000-0005-0000-0000-00008A080000}"/>
    <cellStyle name="Normal 3 3 3 3 3" xfId="2188" xr:uid="{00000000-0005-0000-0000-00008B080000}"/>
    <cellStyle name="Normal 3 3 3 3 3 2" xfId="2189" xr:uid="{00000000-0005-0000-0000-00008C080000}"/>
    <cellStyle name="Normal 3 3 3 3 4" xfId="2190" xr:uid="{00000000-0005-0000-0000-00008D080000}"/>
    <cellStyle name="Normal 3 3 3 3_11" xfId="2191" xr:uid="{00000000-0005-0000-0000-00008E080000}"/>
    <cellStyle name="Normal 3 3 3 4" xfId="2192" xr:uid="{00000000-0005-0000-0000-00008F080000}"/>
    <cellStyle name="Normal 3 3 3 4 2" xfId="2193" xr:uid="{00000000-0005-0000-0000-000090080000}"/>
    <cellStyle name="Normal 3 3 3 4 2 2" xfId="2194" xr:uid="{00000000-0005-0000-0000-000091080000}"/>
    <cellStyle name="Normal 3 3 3 4 3" xfId="2195" xr:uid="{00000000-0005-0000-0000-000092080000}"/>
    <cellStyle name="Normal 3 3 3 4_SP Distribution Ltd" xfId="2196" xr:uid="{00000000-0005-0000-0000-000093080000}"/>
    <cellStyle name="Normal 3 3 3 5" xfId="2197" xr:uid="{00000000-0005-0000-0000-000094080000}"/>
    <cellStyle name="Normal 3 3 3 5 2" xfId="2198" xr:uid="{00000000-0005-0000-0000-000095080000}"/>
    <cellStyle name="Normal 3 3 3 6" xfId="2199" xr:uid="{00000000-0005-0000-0000-000096080000}"/>
    <cellStyle name="Normal 3 3 3_11" xfId="2200" xr:uid="{00000000-0005-0000-0000-000097080000}"/>
    <cellStyle name="Normal 3 3 4" xfId="2201" xr:uid="{00000000-0005-0000-0000-000098080000}"/>
    <cellStyle name="Normal 3 3 5" xfId="2202" xr:uid="{00000000-0005-0000-0000-000099080000}"/>
    <cellStyle name="Normal 3 3 6" xfId="2203" xr:uid="{00000000-0005-0000-0000-00009A080000}"/>
    <cellStyle name="Normal 3 3 7" xfId="2204" xr:uid="{00000000-0005-0000-0000-00009B080000}"/>
    <cellStyle name="Normal 3 3 8" xfId="2205" xr:uid="{00000000-0005-0000-0000-00009C080000}"/>
    <cellStyle name="Normal 3 3 9" xfId="2206" xr:uid="{00000000-0005-0000-0000-00009D080000}"/>
    <cellStyle name="Normal 3 3_£-MPAN Comparison" xfId="2207" xr:uid="{00000000-0005-0000-0000-00009E080000}"/>
    <cellStyle name="Normal 3 4" xfId="2208" xr:uid="{00000000-0005-0000-0000-00009F080000}"/>
    <cellStyle name="Normal 3 4 2" xfId="2209" xr:uid="{00000000-0005-0000-0000-0000A0080000}"/>
    <cellStyle name="Normal 3 4 2 2" xfId="2210" xr:uid="{00000000-0005-0000-0000-0000A1080000}"/>
    <cellStyle name="Normal 3 4 2 2 2" xfId="2211" xr:uid="{00000000-0005-0000-0000-0000A2080000}"/>
    <cellStyle name="Normal 3 4 2 2 2 2" xfId="2212" xr:uid="{00000000-0005-0000-0000-0000A3080000}"/>
    <cellStyle name="Normal 3 4 2 2 2 2 2" xfId="2213" xr:uid="{00000000-0005-0000-0000-0000A4080000}"/>
    <cellStyle name="Normal 3 4 2 2 2 3" xfId="2214" xr:uid="{00000000-0005-0000-0000-0000A5080000}"/>
    <cellStyle name="Normal 3 4 2 2 2_SP Distribution Ltd" xfId="2215" xr:uid="{00000000-0005-0000-0000-0000A6080000}"/>
    <cellStyle name="Normal 3 4 2 2 3" xfId="2216" xr:uid="{00000000-0005-0000-0000-0000A7080000}"/>
    <cellStyle name="Normal 3 4 2 2 3 2" xfId="2217" xr:uid="{00000000-0005-0000-0000-0000A8080000}"/>
    <cellStyle name="Normal 3 4 2 2 4" xfId="2218" xr:uid="{00000000-0005-0000-0000-0000A9080000}"/>
    <cellStyle name="Normal 3 4 2 2_11" xfId="2219" xr:uid="{00000000-0005-0000-0000-0000AA080000}"/>
    <cellStyle name="Normal 3 4 2 3" xfId="2220" xr:uid="{00000000-0005-0000-0000-0000AB080000}"/>
    <cellStyle name="Normal 3 4 2 3 2" xfId="2221" xr:uid="{00000000-0005-0000-0000-0000AC080000}"/>
    <cellStyle name="Normal 3 4 2 3 2 2" xfId="2222" xr:uid="{00000000-0005-0000-0000-0000AD080000}"/>
    <cellStyle name="Normal 3 4 2 3 3" xfId="2223" xr:uid="{00000000-0005-0000-0000-0000AE080000}"/>
    <cellStyle name="Normal 3 4 2 3_SP Distribution Ltd" xfId="2224" xr:uid="{00000000-0005-0000-0000-0000AF080000}"/>
    <cellStyle name="Normal 3 4 2 4" xfId="2225" xr:uid="{00000000-0005-0000-0000-0000B0080000}"/>
    <cellStyle name="Normal 3 4 2 4 2" xfId="2226" xr:uid="{00000000-0005-0000-0000-0000B1080000}"/>
    <cellStyle name="Normal 3 4 2 5" xfId="2227" xr:uid="{00000000-0005-0000-0000-0000B2080000}"/>
    <cellStyle name="Normal 3 4 2_11" xfId="2228" xr:uid="{00000000-0005-0000-0000-0000B3080000}"/>
    <cellStyle name="Normal 3 4 3" xfId="2229" xr:uid="{00000000-0005-0000-0000-0000B4080000}"/>
    <cellStyle name="Normal 3 4 3 2" xfId="2230" xr:uid="{00000000-0005-0000-0000-0000B5080000}"/>
    <cellStyle name="Normal 3 4 3 2 2" xfId="2231" xr:uid="{00000000-0005-0000-0000-0000B6080000}"/>
    <cellStyle name="Normal 3 4 3 2 2 2" xfId="2232" xr:uid="{00000000-0005-0000-0000-0000B7080000}"/>
    <cellStyle name="Normal 3 4 3 2 3" xfId="2233" xr:uid="{00000000-0005-0000-0000-0000B8080000}"/>
    <cellStyle name="Normal 3 4 3 2_SP Distribution Ltd" xfId="2234" xr:uid="{00000000-0005-0000-0000-0000B9080000}"/>
    <cellStyle name="Normal 3 4 3 3" xfId="2235" xr:uid="{00000000-0005-0000-0000-0000BA080000}"/>
    <cellStyle name="Normal 3 4 3 3 2" xfId="2236" xr:uid="{00000000-0005-0000-0000-0000BB080000}"/>
    <cellStyle name="Normal 3 4 3 4" xfId="2237" xr:uid="{00000000-0005-0000-0000-0000BC080000}"/>
    <cellStyle name="Normal 3 4 3_11" xfId="2238" xr:uid="{00000000-0005-0000-0000-0000BD080000}"/>
    <cellStyle name="Normal 3 4 4" xfId="2239" xr:uid="{00000000-0005-0000-0000-0000BE080000}"/>
    <cellStyle name="Normal 3 4 4 2" xfId="2240" xr:uid="{00000000-0005-0000-0000-0000BF080000}"/>
    <cellStyle name="Normal 3 4 4 2 2" xfId="2241" xr:uid="{00000000-0005-0000-0000-0000C0080000}"/>
    <cellStyle name="Normal 3 4 4 3" xfId="2242" xr:uid="{00000000-0005-0000-0000-0000C1080000}"/>
    <cellStyle name="Normal 3 4 4_SP Distribution Ltd" xfId="2243" xr:uid="{00000000-0005-0000-0000-0000C2080000}"/>
    <cellStyle name="Normal 3 4 5" xfId="2244" xr:uid="{00000000-0005-0000-0000-0000C3080000}"/>
    <cellStyle name="Normal 3 4 5 2" xfId="2245" xr:uid="{00000000-0005-0000-0000-0000C4080000}"/>
    <cellStyle name="Normal 3 4 6" xfId="2246" xr:uid="{00000000-0005-0000-0000-0000C5080000}"/>
    <cellStyle name="Normal 3 4_11" xfId="2247" xr:uid="{00000000-0005-0000-0000-0000C6080000}"/>
    <cellStyle name="Normal 3 5" xfId="2248" xr:uid="{00000000-0005-0000-0000-0000C7080000}"/>
    <cellStyle name="Normal 3 6" xfId="2249" xr:uid="{00000000-0005-0000-0000-0000C8080000}"/>
    <cellStyle name="Normal 3 6 2" xfId="2250" xr:uid="{00000000-0005-0000-0000-0000C9080000}"/>
    <cellStyle name="Normal 3 6 2 2" xfId="2251" xr:uid="{00000000-0005-0000-0000-0000CA080000}"/>
    <cellStyle name="Normal 3 6 2 2 2" xfId="2252" xr:uid="{00000000-0005-0000-0000-0000CB080000}"/>
    <cellStyle name="Normal 3 6 2 3" xfId="2253" xr:uid="{00000000-0005-0000-0000-0000CC080000}"/>
    <cellStyle name="Normal 3 6 2_SP Distribution Ltd" xfId="2254" xr:uid="{00000000-0005-0000-0000-0000CD080000}"/>
    <cellStyle name="Normal 3 6 3" xfId="2255" xr:uid="{00000000-0005-0000-0000-0000CE080000}"/>
    <cellStyle name="Normal 3 6 3 2" xfId="2256" xr:uid="{00000000-0005-0000-0000-0000CF080000}"/>
    <cellStyle name="Normal 3 6 4" xfId="2257" xr:uid="{00000000-0005-0000-0000-0000D0080000}"/>
    <cellStyle name="Normal 3 6_11" xfId="2258" xr:uid="{00000000-0005-0000-0000-0000D1080000}"/>
    <cellStyle name="Normal 3 7" xfId="2259" xr:uid="{00000000-0005-0000-0000-0000D2080000}"/>
    <cellStyle name="Normal 3 7 2" xfId="2260" xr:uid="{00000000-0005-0000-0000-0000D3080000}"/>
    <cellStyle name="Normal 3 7 2 2" xfId="2261" xr:uid="{00000000-0005-0000-0000-0000D4080000}"/>
    <cellStyle name="Normal 3 7 2 2 2" xfId="2262" xr:uid="{00000000-0005-0000-0000-0000D5080000}"/>
    <cellStyle name="Normal 3 7 2 3" xfId="2263" xr:uid="{00000000-0005-0000-0000-0000D6080000}"/>
    <cellStyle name="Normal 3 7 2_SP Distribution Ltd" xfId="2264" xr:uid="{00000000-0005-0000-0000-0000D7080000}"/>
    <cellStyle name="Normal 3 7 3" xfId="2265" xr:uid="{00000000-0005-0000-0000-0000D8080000}"/>
    <cellStyle name="Normal 3 7 3 2" xfId="2266" xr:uid="{00000000-0005-0000-0000-0000D9080000}"/>
    <cellStyle name="Normal 3 7 4" xfId="2267" xr:uid="{00000000-0005-0000-0000-0000DA080000}"/>
    <cellStyle name="Normal 3 7_11" xfId="2268" xr:uid="{00000000-0005-0000-0000-0000DB080000}"/>
    <cellStyle name="Normal 3 8" xfId="2269" xr:uid="{00000000-0005-0000-0000-0000DC080000}"/>
    <cellStyle name="Normal 3 8 2" xfId="2270" xr:uid="{00000000-0005-0000-0000-0000DD080000}"/>
    <cellStyle name="Normal 3 8 2 2" xfId="2271" xr:uid="{00000000-0005-0000-0000-0000DE080000}"/>
    <cellStyle name="Normal 3 8 2 2 2" xfId="2272" xr:uid="{00000000-0005-0000-0000-0000DF080000}"/>
    <cellStyle name="Normal 3 8 2 3" xfId="2273" xr:uid="{00000000-0005-0000-0000-0000E0080000}"/>
    <cellStyle name="Normal 3 8 2_SP Distribution Ltd" xfId="2274" xr:uid="{00000000-0005-0000-0000-0000E1080000}"/>
    <cellStyle name="Normal 3 8 3" xfId="2275" xr:uid="{00000000-0005-0000-0000-0000E2080000}"/>
    <cellStyle name="Normal 3 8 3 2" xfId="2276" xr:uid="{00000000-0005-0000-0000-0000E3080000}"/>
    <cellStyle name="Normal 3 8 4" xfId="2277" xr:uid="{00000000-0005-0000-0000-0000E4080000}"/>
    <cellStyle name="Normal 3 8_11" xfId="2278" xr:uid="{00000000-0005-0000-0000-0000E5080000}"/>
    <cellStyle name="Normal 3 9" xfId="2279" xr:uid="{00000000-0005-0000-0000-0000E6080000}"/>
    <cellStyle name="Normal 3 9 2" xfId="2280" xr:uid="{00000000-0005-0000-0000-0000E7080000}"/>
    <cellStyle name="Normal 3 9 2 2" xfId="2281" xr:uid="{00000000-0005-0000-0000-0000E8080000}"/>
    <cellStyle name="Normal 3 9 2 2 2" xfId="2282" xr:uid="{00000000-0005-0000-0000-0000E9080000}"/>
    <cellStyle name="Normal 3 9 2 3" xfId="2283" xr:uid="{00000000-0005-0000-0000-0000EA080000}"/>
    <cellStyle name="Normal 3 9 2_SP Distribution Ltd" xfId="2284" xr:uid="{00000000-0005-0000-0000-0000EB080000}"/>
    <cellStyle name="Normal 3 9 3" xfId="2285" xr:uid="{00000000-0005-0000-0000-0000EC080000}"/>
    <cellStyle name="Normal 3 9 3 2" xfId="2286" xr:uid="{00000000-0005-0000-0000-0000ED080000}"/>
    <cellStyle name="Normal 3 9 4" xfId="2287" xr:uid="{00000000-0005-0000-0000-0000EE080000}"/>
    <cellStyle name="Normal 3 9_11" xfId="2288" xr:uid="{00000000-0005-0000-0000-0000EF080000}"/>
    <cellStyle name="Normal 3_1.3s Accounting C Costs Scots" xfId="2289" xr:uid="{00000000-0005-0000-0000-0000F0080000}"/>
    <cellStyle name="Normal 30" xfId="2290" xr:uid="{00000000-0005-0000-0000-0000F1080000}"/>
    <cellStyle name="Normal 30 2" xfId="2291" xr:uid="{00000000-0005-0000-0000-0000F2080000}"/>
    <cellStyle name="Normal 30 2 2" xfId="2292" xr:uid="{00000000-0005-0000-0000-0000F3080000}"/>
    <cellStyle name="Normal 30 3" xfId="2293" xr:uid="{00000000-0005-0000-0000-0000F4080000}"/>
    <cellStyle name="Normal 30_SP Distribution Ltd" xfId="2294" xr:uid="{00000000-0005-0000-0000-0000F5080000}"/>
    <cellStyle name="Normal 31" xfId="2295" xr:uid="{00000000-0005-0000-0000-0000F6080000}"/>
    <cellStyle name="Normal 31 2" xfId="2296" xr:uid="{00000000-0005-0000-0000-0000F7080000}"/>
    <cellStyle name="Normal 31 2 2" xfId="2297" xr:uid="{00000000-0005-0000-0000-0000F8080000}"/>
    <cellStyle name="Normal 31 3" xfId="2298" xr:uid="{00000000-0005-0000-0000-0000F9080000}"/>
    <cellStyle name="Normal 31_SP Distribution Ltd" xfId="2299" xr:uid="{00000000-0005-0000-0000-0000FA080000}"/>
    <cellStyle name="Normal 32" xfId="2300" xr:uid="{00000000-0005-0000-0000-0000FB080000}"/>
    <cellStyle name="Normal 32 2" xfId="2301" xr:uid="{00000000-0005-0000-0000-0000FC080000}"/>
    <cellStyle name="Normal 32 2 2" xfId="2302" xr:uid="{00000000-0005-0000-0000-0000FD080000}"/>
    <cellStyle name="Normal 32 3" xfId="2303" xr:uid="{00000000-0005-0000-0000-0000FE080000}"/>
    <cellStyle name="Normal 32_SP Distribution Ltd" xfId="2304" xr:uid="{00000000-0005-0000-0000-0000FF080000}"/>
    <cellStyle name="Normal 33" xfId="2305" xr:uid="{00000000-0005-0000-0000-000000090000}"/>
    <cellStyle name="Normal 33 2" xfId="2306" xr:uid="{00000000-0005-0000-0000-000001090000}"/>
    <cellStyle name="Normal 33 2 2" xfId="2307" xr:uid="{00000000-0005-0000-0000-000002090000}"/>
    <cellStyle name="Normal 33 3" xfId="2308" xr:uid="{00000000-0005-0000-0000-000003090000}"/>
    <cellStyle name="Normal 33_SP Distribution Ltd" xfId="2309" xr:uid="{00000000-0005-0000-0000-000004090000}"/>
    <cellStyle name="Normal 34" xfId="2310" xr:uid="{00000000-0005-0000-0000-000005090000}"/>
    <cellStyle name="Normal 34 2" xfId="2311" xr:uid="{00000000-0005-0000-0000-000006090000}"/>
    <cellStyle name="Normal 34 2 2" xfId="2312" xr:uid="{00000000-0005-0000-0000-000007090000}"/>
    <cellStyle name="Normal 34 3" xfId="2313" xr:uid="{00000000-0005-0000-0000-000008090000}"/>
    <cellStyle name="Normal 34_SP Distribution Ltd" xfId="2314" xr:uid="{00000000-0005-0000-0000-000009090000}"/>
    <cellStyle name="Normal 35" xfId="2315" xr:uid="{00000000-0005-0000-0000-00000A090000}"/>
    <cellStyle name="Normal 35 2" xfId="2316" xr:uid="{00000000-0005-0000-0000-00000B090000}"/>
    <cellStyle name="Normal 35 2 2" xfId="2317" xr:uid="{00000000-0005-0000-0000-00000C090000}"/>
    <cellStyle name="Normal 35 3" xfId="2318" xr:uid="{00000000-0005-0000-0000-00000D090000}"/>
    <cellStyle name="Normal 35_SP Distribution Ltd" xfId="2319" xr:uid="{00000000-0005-0000-0000-00000E090000}"/>
    <cellStyle name="Normal 36" xfId="2320" xr:uid="{00000000-0005-0000-0000-00000F090000}"/>
    <cellStyle name="Normal 36 2" xfId="2321" xr:uid="{00000000-0005-0000-0000-000010090000}"/>
    <cellStyle name="Normal 36 2 2" xfId="2322" xr:uid="{00000000-0005-0000-0000-000011090000}"/>
    <cellStyle name="Normal 36 3" xfId="2323" xr:uid="{00000000-0005-0000-0000-000012090000}"/>
    <cellStyle name="Normal 36_SP Distribution Ltd" xfId="2324" xr:uid="{00000000-0005-0000-0000-000013090000}"/>
    <cellStyle name="Normal 37" xfId="2325" xr:uid="{00000000-0005-0000-0000-000014090000}"/>
    <cellStyle name="Normal 37 2" xfId="2326" xr:uid="{00000000-0005-0000-0000-000015090000}"/>
    <cellStyle name="Normal 37 2 2" xfId="2327" xr:uid="{00000000-0005-0000-0000-000016090000}"/>
    <cellStyle name="Normal 37 3" xfId="2328" xr:uid="{00000000-0005-0000-0000-000017090000}"/>
    <cellStyle name="Normal 37_SP Distribution Ltd" xfId="2329" xr:uid="{00000000-0005-0000-0000-000018090000}"/>
    <cellStyle name="Normal 38" xfId="2330" xr:uid="{00000000-0005-0000-0000-000019090000}"/>
    <cellStyle name="Normal 38 2" xfId="2331" xr:uid="{00000000-0005-0000-0000-00001A090000}"/>
    <cellStyle name="Normal 38 2 2" xfId="2332" xr:uid="{00000000-0005-0000-0000-00001B090000}"/>
    <cellStyle name="Normal 38 3" xfId="2333" xr:uid="{00000000-0005-0000-0000-00001C090000}"/>
    <cellStyle name="Normal 38_SP Distribution Ltd" xfId="2334" xr:uid="{00000000-0005-0000-0000-00001D090000}"/>
    <cellStyle name="Normal 39" xfId="2335" xr:uid="{00000000-0005-0000-0000-00001E090000}"/>
    <cellStyle name="Normal 39 2" xfId="2336" xr:uid="{00000000-0005-0000-0000-00001F090000}"/>
    <cellStyle name="Normal 39 2 2" xfId="2337" xr:uid="{00000000-0005-0000-0000-000020090000}"/>
    <cellStyle name="Normal 39 3" xfId="2338" xr:uid="{00000000-0005-0000-0000-000021090000}"/>
    <cellStyle name="Normal 39_SP Distribution Ltd" xfId="2339" xr:uid="{00000000-0005-0000-0000-000022090000}"/>
    <cellStyle name="Normal 4" xfId="2340" xr:uid="{00000000-0005-0000-0000-000023090000}"/>
    <cellStyle name="Normal 4 10" xfId="2341" xr:uid="{00000000-0005-0000-0000-000024090000}"/>
    <cellStyle name="Normal 4 10 2" xfId="2342" xr:uid="{00000000-0005-0000-0000-000025090000}"/>
    <cellStyle name="Normal 4 10 3" xfId="2343" xr:uid="{00000000-0005-0000-0000-000026090000}"/>
    <cellStyle name="Normal 4 10 3 2" xfId="2344" xr:uid="{00000000-0005-0000-0000-000027090000}"/>
    <cellStyle name="Normal 4 10 3 3" xfId="2345" xr:uid="{00000000-0005-0000-0000-000028090000}"/>
    <cellStyle name="Normal 4 10_11" xfId="2346" xr:uid="{00000000-0005-0000-0000-000029090000}"/>
    <cellStyle name="Normal 4 11" xfId="2347" xr:uid="{00000000-0005-0000-0000-00002A090000}"/>
    <cellStyle name="Normal 4 11 2" xfId="2348" xr:uid="{00000000-0005-0000-0000-00002B090000}"/>
    <cellStyle name="Normal 4 11 3" xfId="2349" xr:uid="{00000000-0005-0000-0000-00002C090000}"/>
    <cellStyle name="Normal 4 12" xfId="2350" xr:uid="{00000000-0005-0000-0000-00002D090000}"/>
    <cellStyle name="Normal 4 13" xfId="2351" xr:uid="{00000000-0005-0000-0000-00002E090000}"/>
    <cellStyle name="Normal 4 14" xfId="2352" xr:uid="{00000000-0005-0000-0000-00002F090000}"/>
    <cellStyle name="Normal 4 15" xfId="2353" xr:uid="{00000000-0005-0000-0000-000030090000}"/>
    <cellStyle name="Normal 4 16" xfId="2354" xr:uid="{00000000-0005-0000-0000-000031090000}"/>
    <cellStyle name="Normal 4 17" xfId="2355" xr:uid="{00000000-0005-0000-0000-000032090000}"/>
    <cellStyle name="Normal 4 2" xfId="2356" xr:uid="{00000000-0005-0000-0000-000033090000}"/>
    <cellStyle name="Normal 4 2 2" xfId="2357" xr:uid="{00000000-0005-0000-0000-000034090000}"/>
    <cellStyle name="Normal 4 2_Input" xfId="2358" xr:uid="{00000000-0005-0000-0000-000035090000}"/>
    <cellStyle name="Normal 4 3" xfId="2359" xr:uid="{00000000-0005-0000-0000-000036090000}"/>
    <cellStyle name="Normal 4 4" xfId="2360" xr:uid="{00000000-0005-0000-0000-000037090000}"/>
    <cellStyle name="Normal 4 5" xfId="2361" xr:uid="{00000000-0005-0000-0000-000038090000}"/>
    <cellStyle name="Normal 4 6" xfId="2362" xr:uid="{00000000-0005-0000-0000-000039090000}"/>
    <cellStyle name="Normal 4 7" xfId="2363" xr:uid="{00000000-0005-0000-0000-00003A090000}"/>
    <cellStyle name="Normal 4 8" xfId="2364" xr:uid="{00000000-0005-0000-0000-00003B090000}"/>
    <cellStyle name="Normal 4 9" xfId="2365" xr:uid="{00000000-0005-0000-0000-00003C090000}"/>
    <cellStyle name="Normal 4 9 2" xfId="2366" xr:uid="{00000000-0005-0000-0000-00003D090000}"/>
    <cellStyle name="Normal 4 9 2 2" xfId="2367" xr:uid="{00000000-0005-0000-0000-00003E090000}"/>
    <cellStyle name="Normal 4 9_Smoothed Input Details" xfId="2368" xr:uid="{00000000-0005-0000-0000-00003F090000}"/>
    <cellStyle name="Normal 4_£-MPAN Comparison" xfId="2369" xr:uid="{00000000-0005-0000-0000-000040090000}"/>
    <cellStyle name="Normal 40" xfId="2370" xr:uid="{00000000-0005-0000-0000-000041090000}"/>
    <cellStyle name="Normal 40 2" xfId="2371" xr:uid="{00000000-0005-0000-0000-000042090000}"/>
    <cellStyle name="Normal 40 2 2" xfId="2372" xr:uid="{00000000-0005-0000-0000-000043090000}"/>
    <cellStyle name="Normal 40 3" xfId="2373" xr:uid="{00000000-0005-0000-0000-000044090000}"/>
    <cellStyle name="Normal 40_SP Distribution Ltd" xfId="2374" xr:uid="{00000000-0005-0000-0000-000045090000}"/>
    <cellStyle name="Normal 41" xfId="2375" xr:uid="{00000000-0005-0000-0000-000046090000}"/>
    <cellStyle name="Normal 41 2" xfId="2376" xr:uid="{00000000-0005-0000-0000-000047090000}"/>
    <cellStyle name="Normal 41 2 2" xfId="2377" xr:uid="{00000000-0005-0000-0000-000048090000}"/>
    <cellStyle name="Normal 41 3" xfId="2378" xr:uid="{00000000-0005-0000-0000-000049090000}"/>
    <cellStyle name="Normal 41_SP Distribution Ltd" xfId="2379" xr:uid="{00000000-0005-0000-0000-00004A090000}"/>
    <cellStyle name="Normal 42" xfId="2380" xr:uid="{00000000-0005-0000-0000-00004B090000}"/>
    <cellStyle name="Normal 42 2" xfId="2381" xr:uid="{00000000-0005-0000-0000-00004C090000}"/>
    <cellStyle name="Normal 42 2 2" xfId="2382" xr:uid="{00000000-0005-0000-0000-00004D090000}"/>
    <cellStyle name="Normal 42 3" xfId="2383" xr:uid="{00000000-0005-0000-0000-00004E090000}"/>
    <cellStyle name="Normal 42_SP Distribution Ltd" xfId="2384" xr:uid="{00000000-0005-0000-0000-00004F090000}"/>
    <cellStyle name="Normal 43" xfId="2385" xr:uid="{00000000-0005-0000-0000-000050090000}"/>
    <cellStyle name="Normal 43 2" xfId="2386" xr:uid="{00000000-0005-0000-0000-000051090000}"/>
    <cellStyle name="Normal 43 2 2" xfId="2387" xr:uid="{00000000-0005-0000-0000-000052090000}"/>
    <cellStyle name="Normal 43 3" xfId="2388" xr:uid="{00000000-0005-0000-0000-000053090000}"/>
    <cellStyle name="Normal 43_SP Distribution Ltd" xfId="2389" xr:uid="{00000000-0005-0000-0000-000054090000}"/>
    <cellStyle name="Normal 44" xfId="2390" xr:uid="{00000000-0005-0000-0000-000055090000}"/>
    <cellStyle name="Normal 44 2" xfId="2391" xr:uid="{00000000-0005-0000-0000-000056090000}"/>
    <cellStyle name="Normal 44 2 2" xfId="2392" xr:uid="{00000000-0005-0000-0000-000057090000}"/>
    <cellStyle name="Normal 44 3" xfId="2393" xr:uid="{00000000-0005-0000-0000-000058090000}"/>
    <cellStyle name="Normal 44_SP Distribution Ltd" xfId="2394" xr:uid="{00000000-0005-0000-0000-000059090000}"/>
    <cellStyle name="Normal 45" xfId="2395" xr:uid="{00000000-0005-0000-0000-00005A090000}"/>
    <cellStyle name="Normal 45 2" xfId="2396" xr:uid="{00000000-0005-0000-0000-00005B090000}"/>
    <cellStyle name="Normal 45 2 2" xfId="2397" xr:uid="{00000000-0005-0000-0000-00005C090000}"/>
    <cellStyle name="Normal 45 3" xfId="2398" xr:uid="{00000000-0005-0000-0000-00005D090000}"/>
    <cellStyle name="Normal 45_SP Distribution Ltd" xfId="2399" xr:uid="{00000000-0005-0000-0000-00005E090000}"/>
    <cellStyle name="Normal 46" xfId="2400" xr:uid="{00000000-0005-0000-0000-00005F090000}"/>
    <cellStyle name="Normal 46 2" xfId="2401" xr:uid="{00000000-0005-0000-0000-000060090000}"/>
    <cellStyle name="Normal 46 2 2" xfId="2402" xr:uid="{00000000-0005-0000-0000-000061090000}"/>
    <cellStyle name="Normal 46 3" xfId="2403" xr:uid="{00000000-0005-0000-0000-000062090000}"/>
    <cellStyle name="Normal 46_SP Distribution Ltd" xfId="2404" xr:uid="{00000000-0005-0000-0000-000063090000}"/>
    <cellStyle name="Normal 47" xfId="2405" xr:uid="{00000000-0005-0000-0000-000064090000}"/>
    <cellStyle name="Normal 47 2" xfId="2406" xr:uid="{00000000-0005-0000-0000-000065090000}"/>
    <cellStyle name="Normal 47 2 2" xfId="2407" xr:uid="{00000000-0005-0000-0000-000066090000}"/>
    <cellStyle name="Normal 47 3" xfId="2408" xr:uid="{00000000-0005-0000-0000-000067090000}"/>
    <cellStyle name="Normal 47_SP Distribution Ltd" xfId="2409" xr:uid="{00000000-0005-0000-0000-000068090000}"/>
    <cellStyle name="Normal 48" xfId="2410" xr:uid="{00000000-0005-0000-0000-000069090000}"/>
    <cellStyle name="Normal 48 2" xfId="2411" xr:uid="{00000000-0005-0000-0000-00006A090000}"/>
    <cellStyle name="Normal 48 2 2" xfId="2412" xr:uid="{00000000-0005-0000-0000-00006B090000}"/>
    <cellStyle name="Normal 48 3" xfId="2413" xr:uid="{00000000-0005-0000-0000-00006C090000}"/>
    <cellStyle name="Normal 48_SP Distribution Ltd" xfId="2414" xr:uid="{00000000-0005-0000-0000-00006D090000}"/>
    <cellStyle name="Normal 49" xfId="2415" xr:uid="{00000000-0005-0000-0000-00006E090000}"/>
    <cellStyle name="Normal 49 2" xfId="2416" xr:uid="{00000000-0005-0000-0000-00006F090000}"/>
    <cellStyle name="Normal 49 2 2" xfId="2417" xr:uid="{00000000-0005-0000-0000-000070090000}"/>
    <cellStyle name="Normal 49 3" xfId="2418" xr:uid="{00000000-0005-0000-0000-000071090000}"/>
    <cellStyle name="Normal 49_SP Distribution Ltd" xfId="2419" xr:uid="{00000000-0005-0000-0000-000072090000}"/>
    <cellStyle name="Normal 5" xfId="2420" xr:uid="{00000000-0005-0000-0000-000073090000}"/>
    <cellStyle name="Normal 5 10" xfId="2421" xr:uid="{00000000-0005-0000-0000-000074090000}"/>
    <cellStyle name="Normal 5 10 2" xfId="2422" xr:uid="{00000000-0005-0000-0000-000075090000}"/>
    <cellStyle name="Normal 5 10_CDCM Revenues" xfId="2423" xr:uid="{00000000-0005-0000-0000-000076090000}"/>
    <cellStyle name="Normal 5 11" xfId="2424" xr:uid="{00000000-0005-0000-0000-000077090000}"/>
    <cellStyle name="Normal 5 11 2" xfId="2425" xr:uid="{00000000-0005-0000-0000-000078090000}"/>
    <cellStyle name="Normal 5 11 2 2" xfId="2426" xr:uid="{00000000-0005-0000-0000-000079090000}"/>
    <cellStyle name="Normal 5 11 2 2 2" xfId="2427" xr:uid="{00000000-0005-0000-0000-00007A090000}"/>
    <cellStyle name="Normal 5 11 2 2_SP Manweb plc" xfId="2428" xr:uid="{00000000-0005-0000-0000-00007B090000}"/>
    <cellStyle name="Normal 5 11 2_£-MPAN Comparison" xfId="2429" xr:uid="{00000000-0005-0000-0000-00007C090000}"/>
    <cellStyle name="Normal 5 11 3" xfId="2430" xr:uid="{00000000-0005-0000-0000-00007D090000}"/>
    <cellStyle name="Normal 5 11 3 2" xfId="2431" xr:uid="{00000000-0005-0000-0000-00007E090000}"/>
    <cellStyle name="Normal 5 11 3 3" xfId="2432" xr:uid="{00000000-0005-0000-0000-00007F090000}"/>
    <cellStyle name="Normal 5 11 4" xfId="2433" xr:uid="{00000000-0005-0000-0000-000080090000}"/>
    <cellStyle name="Normal 5 11 4 2" xfId="2434" xr:uid="{00000000-0005-0000-0000-000081090000}"/>
    <cellStyle name="Normal 5 11 4_SP Manweb plc" xfId="2435" xr:uid="{00000000-0005-0000-0000-000082090000}"/>
    <cellStyle name="Normal 5 11 5" xfId="2436" xr:uid="{00000000-0005-0000-0000-000083090000}"/>
    <cellStyle name="Normal 5 11 6" xfId="2437" xr:uid="{00000000-0005-0000-0000-000084090000}"/>
    <cellStyle name="Normal 5 11_£-MPAN Comparison" xfId="2438" xr:uid="{00000000-0005-0000-0000-000085090000}"/>
    <cellStyle name="Normal 5 12" xfId="2439" xr:uid="{00000000-0005-0000-0000-000086090000}"/>
    <cellStyle name="Normal 5 12 2" xfId="2440" xr:uid="{00000000-0005-0000-0000-000087090000}"/>
    <cellStyle name="Normal 5 12 2 2" xfId="2441" xr:uid="{00000000-0005-0000-0000-000088090000}"/>
    <cellStyle name="Normal 5 12 2 3" xfId="2442" xr:uid="{00000000-0005-0000-0000-000089090000}"/>
    <cellStyle name="Normal 5 12 3" xfId="2443" xr:uid="{00000000-0005-0000-0000-00008A090000}"/>
    <cellStyle name="Normal 5 12_£-MPAN Comparison" xfId="2444" xr:uid="{00000000-0005-0000-0000-00008B090000}"/>
    <cellStyle name="Normal 5 13" xfId="2445" xr:uid="{00000000-0005-0000-0000-00008C090000}"/>
    <cellStyle name="Normal 5 13 2" xfId="2446" xr:uid="{00000000-0005-0000-0000-00008D090000}"/>
    <cellStyle name="Normal 5 13_SP Manweb plc" xfId="2447" xr:uid="{00000000-0005-0000-0000-00008E090000}"/>
    <cellStyle name="Normal 5 14" xfId="2448" xr:uid="{00000000-0005-0000-0000-00008F090000}"/>
    <cellStyle name="Normal 5 14 2" xfId="2449" xr:uid="{00000000-0005-0000-0000-000090090000}"/>
    <cellStyle name="Normal 5 14_SP Manweb plc" xfId="2450" xr:uid="{00000000-0005-0000-0000-000091090000}"/>
    <cellStyle name="Normal 5 15" xfId="2451" xr:uid="{00000000-0005-0000-0000-000092090000}"/>
    <cellStyle name="Normal 5 15 2" xfId="2452" xr:uid="{00000000-0005-0000-0000-000093090000}"/>
    <cellStyle name="Normal 5 16" xfId="2453" xr:uid="{00000000-0005-0000-0000-000094090000}"/>
    <cellStyle name="Normal 5 17" xfId="2454" xr:uid="{00000000-0005-0000-0000-000095090000}"/>
    <cellStyle name="Normal 5 18" xfId="2455" xr:uid="{00000000-0005-0000-0000-000096090000}"/>
    <cellStyle name="Normal 5 19" xfId="2456" xr:uid="{00000000-0005-0000-0000-000097090000}"/>
    <cellStyle name="Normal 5 2" xfId="2457" xr:uid="{00000000-0005-0000-0000-000098090000}"/>
    <cellStyle name="Normal 5 2 2" xfId="2458" xr:uid="{00000000-0005-0000-0000-000099090000}"/>
    <cellStyle name="Normal 5 2_CDCM Revenues" xfId="2459" xr:uid="{00000000-0005-0000-0000-00009A090000}"/>
    <cellStyle name="Normal 5 20" xfId="2460" xr:uid="{00000000-0005-0000-0000-00009B090000}"/>
    <cellStyle name="Normal 5 21" xfId="2461" xr:uid="{00000000-0005-0000-0000-00009C090000}"/>
    <cellStyle name="Normal 5 22" xfId="2462" xr:uid="{00000000-0005-0000-0000-00009D090000}"/>
    <cellStyle name="Normal 5 23" xfId="2463" xr:uid="{00000000-0005-0000-0000-00009E090000}"/>
    <cellStyle name="Normal 5 3" xfId="2464" xr:uid="{00000000-0005-0000-0000-00009F090000}"/>
    <cellStyle name="Normal 5 3 2" xfId="2465" xr:uid="{00000000-0005-0000-0000-0000A0090000}"/>
    <cellStyle name="Normal 5 3_CDCM Revenues" xfId="2466" xr:uid="{00000000-0005-0000-0000-0000A1090000}"/>
    <cellStyle name="Normal 5 4" xfId="2467" xr:uid="{00000000-0005-0000-0000-0000A2090000}"/>
    <cellStyle name="Normal 5 4 2" xfId="2468" xr:uid="{00000000-0005-0000-0000-0000A3090000}"/>
    <cellStyle name="Normal 5 4_CDCM Revenues" xfId="2469" xr:uid="{00000000-0005-0000-0000-0000A4090000}"/>
    <cellStyle name="Normal 5 5" xfId="2470" xr:uid="{00000000-0005-0000-0000-0000A5090000}"/>
    <cellStyle name="Normal 5 5 2" xfId="2471" xr:uid="{00000000-0005-0000-0000-0000A6090000}"/>
    <cellStyle name="Normal 5 5_CDCM Revenues" xfId="2472" xr:uid="{00000000-0005-0000-0000-0000A7090000}"/>
    <cellStyle name="Normal 5 6" xfId="2473" xr:uid="{00000000-0005-0000-0000-0000A8090000}"/>
    <cellStyle name="Normal 5 6 2" xfId="2474" xr:uid="{00000000-0005-0000-0000-0000A9090000}"/>
    <cellStyle name="Normal 5 6_CDCM Revenues" xfId="2475" xr:uid="{00000000-0005-0000-0000-0000AA090000}"/>
    <cellStyle name="Normal 5 7" xfId="2476" xr:uid="{00000000-0005-0000-0000-0000AB090000}"/>
    <cellStyle name="Normal 5 7 2" xfId="2477" xr:uid="{00000000-0005-0000-0000-0000AC090000}"/>
    <cellStyle name="Normal 5 7_CDCM Revenues" xfId="2478" xr:uid="{00000000-0005-0000-0000-0000AD090000}"/>
    <cellStyle name="Normal 5 8" xfId="2479" xr:uid="{00000000-0005-0000-0000-0000AE090000}"/>
    <cellStyle name="Normal 5 8 2" xfId="2480" xr:uid="{00000000-0005-0000-0000-0000AF090000}"/>
    <cellStyle name="Normal 5 8_CDCM Revenues" xfId="2481" xr:uid="{00000000-0005-0000-0000-0000B0090000}"/>
    <cellStyle name="Normal 5 9" xfId="2482" xr:uid="{00000000-0005-0000-0000-0000B1090000}"/>
    <cellStyle name="Normal 5 9 2" xfId="2483" xr:uid="{00000000-0005-0000-0000-0000B2090000}"/>
    <cellStyle name="Normal 5 9_CDCM Revenues" xfId="2484" xr:uid="{00000000-0005-0000-0000-0000B3090000}"/>
    <cellStyle name="Normal 5_£-MPAN Comparison" xfId="2485" xr:uid="{00000000-0005-0000-0000-0000B4090000}"/>
    <cellStyle name="Normal 50" xfId="2486" xr:uid="{00000000-0005-0000-0000-0000B5090000}"/>
    <cellStyle name="Normal 50 2" xfId="2487" xr:uid="{00000000-0005-0000-0000-0000B6090000}"/>
    <cellStyle name="Normal 50 2 2" xfId="2488" xr:uid="{00000000-0005-0000-0000-0000B7090000}"/>
    <cellStyle name="Normal 50 3" xfId="2489" xr:uid="{00000000-0005-0000-0000-0000B8090000}"/>
    <cellStyle name="Normal 50_SP Distribution Ltd" xfId="2490" xr:uid="{00000000-0005-0000-0000-0000B9090000}"/>
    <cellStyle name="Normal 51" xfId="2491" xr:uid="{00000000-0005-0000-0000-0000BA090000}"/>
    <cellStyle name="Normal 52" xfId="2492" xr:uid="{00000000-0005-0000-0000-0000BB090000}"/>
    <cellStyle name="Normal 52 2" xfId="2493" xr:uid="{00000000-0005-0000-0000-0000BC090000}"/>
    <cellStyle name="Normal 52 2 2" xfId="2494" xr:uid="{00000000-0005-0000-0000-0000BD090000}"/>
    <cellStyle name="Normal 52 3" xfId="2495" xr:uid="{00000000-0005-0000-0000-0000BE090000}"/>
    <cellStyle name="Normal 52_SP Distribution Ltd" xfId="2496" xr:uid="{00000000-0005-0000-0000-0000BF090000}"/>
    <cellStyle name="Normal 53" xfId="2497" xr:uid="{00000000-0005-0000-0000-0000C0090000}"/>
    <cellStyle name="Normal 53 2" xfId="2498" xr:uid="{00000000-0005-0000-0000-0000C1090000}"/>
    <cellStyle name="Normal 53 2 2" xfId="2499" xr:uid="{00000000-0005-0000-0000-0000C2090000}"/>
    <cellStyle name="Normal 53 3" xfId="2500" xr:uid="{00000000-0005-0000-0000-0000C3090000}"/>
    <cellStyle name="Normal 53_SP Distribution Ltd" xfId="2501" xr:uid="{00000000-0005-0000-0000-0000C4090000}"/>
    <cellStyle name="Normal 54" xfId="2502" xr:uid="{00000000-0005-0000-0000-0000C5090000}"/>
    <cellStyle name="Normal 54 10" xfId="2503" xr:uid="{00000000-0005-0000-0000-0000C6090000}"/>
    <cellStyle name="Normal 54 10 2" xfId="2504" xr:uid="{00000000-0005-0000-0000-0000C7090000}"/>
    <cellStyle name="Normal 54 10 2 2" xfId="2505" xr:uid="{00000000-0005-0000-0000-0000C8090000}"/>
    <cellStyle name="Normal 54 10 3" xfId="2506" xr:uid="{00000000-0005-0000-0000-0000C9090000}"/>
    <cellStyle name="Normal 54 10_SP Distribution Ltd" xfId="2507" xr:uid="{00000000-0005-0000-0000-0000CA090000}"/>
    <cellStyle name="Normal 54 2" xfId="2508" xr:uid="{00000000-0005-0000-0000-0000CB090000}"/>
    <cellStyle name="Normal 54 2 2" xfId="2509" xr:uid="{00000000-0005-0000-0000-0000CC090000}"/>
    <cellStyle name="Normal 54 2 2 2" xfId="2510" xr:uid="{00000000-0005-0000-0000-0000CD090000}"/>
    <cellStyle name="Normal 54 2 3" xfId="2511" xr:uid="{00000000-0005-0000-0000-0000CE090000}"/>
    <cellStyle name="Normal 54 2_SP Distribution Ltd" xfId="2512" xr:uid="{00000000-0005-0000-0000-0000CF090000}"/>
    <cellStyle name="Normal 54 3" xfId="2513" xr:uid="{00000000-0005-0000-0000-0000D0090000}"/>
    <cellStyle name="Normal 54 3 2" xfId="2514" xr:uid="{00000000-0005-0000-0000-0000D1090000}"/>
    <cellStyle name="Normal 54 4" xfId="2515" xr:uid="{00000000-0005-0000-0000-0000D2090000}"/>
    <cellStyle name="Normal 54_11" xfId="2516" xr:uid="{00000000-0005-0000-0000-0000D3090000}"/>
    <cellStyle name="Normal 55" xfId="2517" xr:uid="{00000000-0005-0000-0000-0000D4090000}"/>
    <cellStyle name="Normal 55 2" xfId="2518" xr:uid="{00000000-0005-0000-0000-0000D5090000}"/>
    <cellStyle name="Normal 55 2 2" xfId="2519" xr:uid="{00000000-0005-0000-0000-0000D6090000}"/>
    <cellStyle name="Normal 55 2 2 2" xfId="2520" xr:uid="{00000000-0005-0000-0000-0000D7090000}"/>
    <cellStyle name="Normal 55 2 3" xfId="2521" xr:uid="{00000000-0005-0000-0000-0000D8090000}"/>
    <cellStyle name="Normal 55 2_SP Distribution Ltd" xfId="2522" xr:uid="{00000000-0005-0000-0000-0000D9090000}"/>
    <cellStyle name="Normal 55 3" xfId="2523" xr:uid="{00000000-0005-0000-0000-0000DA090000}"/>
    <cellStyle name="Normal 55 3 2" xfId="2524" xr:uid="{00000000-0005-0000-0000-0000DB090000}"/>
    <cellStyle name="Normal 55 4" xfId="2525" xr:uid="{00000000-0005-0000-0000-0000DC090000}"/>
    <cellStyle name="Normal 55_11" xfId="2526" xr:uid="{00000000-0005-0000-0000-0000DD090000}"/>
    <cellStyle name="Normal 56" xfId="2527" xr:uid="{00000000-0005-0000-0000-0000DE090000}"/>
    <cellStyle name="Normal 56 2" xfId="2528" xr:uid="{00000000-0005-0000-0000-0000DF090000}"/>
    <cellStyle name="Normal 56 2 2" xfId="2529" xr:uid="{00000000-0005-0000-0000-0000E0090000}"/>
    <cellStyle name="Normal 56 3" xfId="2530" xr:uid="{00000000-0005-0000-0000-0000E1090000}"/>
    <cellStyle name="Normal 56_SP Distribution Ltd" xfId="2531" xr:uid="{00000000-0005-0000-0000-0000E2090000}"/>
    <cellStyle name="Normal 57" xfId="2532" xr:uid="{00000000-0005-0000-0000-0000E3090000}"/>
    <cellStyle name="Normal 57 2" xfId="2533" xr:uid="{00000000-0005-0000-0000-0000E4090000}"/>
    <cellStyle name="Normal 57 2 2" xfId="2534" xr:uid="{00000000-0005-0000-0000-0000E5090000}"/>
    <cellStyle name="Normal 57 3" xfId="2535" xr:uid="{00000000-0005-0000-0000-0000E6090000}"/>
    <cellStyle name="Normal 57_SP Distribution Ltd" xfId="2536" xr:uid="{00000000-0005-0000-0000-0000E7090000}"/>
    <cellStyle name="Normal 58" xfId="2537" xr:uid="{00000000-0005-0000-0000-0000E8090000}"/>
    <cellStyle name="Normal 58 2" xfId="2538" xr:uid="{00000000-0005-0000-0000-0000E9090000}"/>
    <cellStyle name="Normal 58 2 2" xfId="2539" xr:uid="{00000000-0005-0000-0000-0000EA090000}"/>
    <cellStyle name="Normal 58 3" xfId="2540" xr:uid="{00000000-0005-0000-0000-0000EB090000}"/>
    <cellStyle name="Normal 58_SP Distribution Ltd" xfId="2541" xr:uid="{00000000-0005-0000-0000-0000EC090000}"/>
    <cellStyle name="Normal 59" xfId="2542" xr:uid="{00000000-0005-0000-0000-0000ED090000}"/>
    <cellStyle name="Normal 59 2" xfId="2543" xr:uid="{00000000-0005-0000-0000-0000EE090000}"/>
    <cellStyle name="Normal 6" xfId="6" xr:uid="{00000000-0005-0000-0000-0000EF090000}"/>
    <cellStyle name="Normal 6 2" xfId="2544" xr:uid="{00000000-0005-0000-0000-0000F0090000}"/>
    <cellStyle name="Normal 6 2 2" xfId="2545" xr:uid="{00000000-0005-0000-0000-0000F1090000}"/>
    <cellStyle name="Normal 6 2 2 2" xfId="2546" xr:uid="{00000000-0005-0000-0000-0000F2090000}"/>
    <cellStyle name="Normal 6 2 3" xfId="2547" xr:uid="{00000000-0005-0000-0000-0000F3090000}"/>
    <cellStyle name="Normal 6 2_CDCM Forecast Data" xfId="2548" xr:uid="{00000000-0005-0000-0000-0000F4090000}"/>
    <cellStyle name="Normal 6 3" xfId="2549" xr:uid="{00000000-0005-0000-0000-0000F5090000}"/>
    <cellStyle name="Normal 6 3 2" xfId="2550" xr:uid="{00000000-0005-0000-0000-0000F6090000}"/>
    <cellStyle name="Normal 6 3 3" xfId="2551" xr:uid="{00000000-0005-0000-0000-0000F7090000}"/>
    <cellStyle name="Normal 6 3 3 2" xfId="2552" xr:uid="{00000000-0005-0000-0000-0000F8090000}"/>
    <cellStyle name="Normal 6 3_11" xfId="2553" xr:uid="{00000000-0005-0000-0000-0000F9090000}"/>
    <cellStyle name="Normal 6_£-MPAN Comparison" xfId="2554" xr:uid="{00000000-0005-0000-0000-0000FA090000}"/>
    <cellStyle name="Normal 60" xfId="2555" xr:uid="{00000000-0005-0000-0000-0000FB090000}"/>
    <cellStyle name="Normal 60 10" xfId="2556" xr:uid="{00000000-0005-0000-0000-0000FC090000}"/>
    <cellStyle name="Normal 60 11" xfId="2557" xr:uid="{00000000-0005-0000-0000-0000FD090000}"/>
    <cellStyle name="Normal 60 2" xfId="2558" xr:uid="{00000000-0005-0000-0000-0000FE090000}"/>
    <cellStyle name="Normal 60 2 2" xfId="2559" xr:uid="{00000000-0005-0000-0000-0000FF090000}"/>
    <cellStyle name="Normal 60 2 2 2" xfId="2560" xr:uid="{00000000-0005-0000-0000-0000000A0000}"/>
    <cellStyle name="Normal 60 2 2 2 2" xfId="2561" xr:uid="{00000000-0005-0000-0000-0000010A0000}"/>
    <cellStyle name="Normal 60 2 2 2_SP Manweb plc" xfId="2562" xr:uid="{00000000-0005-0000-0000-0000020A0000}"/>
    <cellStyle name="Normal 60 2 2_£-MPAN Comparison" xfId="2563" xr:uid="{00000000-0005-0000-0000-0000030A0000}"/>
    <cellStyle name="Normal 60 2 3" xfId="2564" xr:uid="{00000000-0005-0000-0000-0000040A0000}"/>
    <cellStyle name="Normal 60 2 3 2" xfId="2565" xr:uid="{00000000-0005-0000-0000-0000050A0000}"/>
    <cellStyle name="Normal 60 2 3 3" xfId="2566" xr:uid="{00000000-0005-0000-0000-0000060A0000}"/>
    <cellStyle name="Normal 60 2 4" xfId="2567" xr:uid="{00000000-0005-0000-0000-0000070A0000}"/>
    <cellStyle name="Normal 60 2 4 2" xfId="2568" xr:uid="{00000000-0005-0000-0000-0000080A0000}"/>
    <cellStyle name="Normal 60 2 4_SP Manweb plc" xfId="2569" xr:uid="{00000000-0005-0000-0000-0000090A0000}"/>
    <cellStyle name="Normal 60 2 5" xfId="2570" xr:uid="{00000000-0005-0000-0000-00000A0A0000}"/>
    <cellStyle name="Normal 60 2_£-MPAN Comparison" xfId="2571" xr:uid="{00000000-0005-0000-0000-00000B0A0000}"/>
    <cellStyle name="Normal 60 3" xfId="2572" xr:uid="{00000000-0005-0000-0000-00000C0A0000}"/>
    <cellStyle name="Normal 60 3 2" xfId="2573" xr:uid="{00000000-0005-0000-0000-00000D0A0000}"/>
    <cellStyle name="Normal 60 3 2 2" xfId="2574" xr:uid="{00000000-0005-0000-0000-00000E0A0000}"/>
    <cellStyle name="Normal 60 3 2 3" xfId="2575" xr:uid="{00000000-0005-0000-0000-00000F0A0000}"/>
    <cellStyle name="Normal 60 3 3" xfId="2576" xr:uid="{00000000-0005-0000-0000-0000100A0000}"/>
    <cellStyle name="Normal 60 3_£-MPAN Comparison" xfId="2577" xr:uid="{00000000-0005-0000-0000-0000110A0000}"/>
    <cellStyle name="Normal 60 4" xfId="2578" xr:uid="{00000000-0005-0000-0000-0000120A0000}"/>
    <cellStyle name="Normal 60 4 2" xfId="2579" xr:uid="{00000000-0005-0000-0000-0000130A0000}"/>
    <cellStyle name="Normal 60 4 3" xfId="2580" xr:uid="{00000000-0005-0000-0000-0000140A0000}"/>
    <cellStyle name="Normal 60 5" xfId="2581" xr:uid="{00000000-0005-0000-0000-0000150A0000}"/>
    <cellStyle name="Normal 60 5 2" xfId="2582" xr:uid="{00000000-0005-0000-0000-0000160A0000}"/>
    <cellStyle name="Normal 60 6" xfId="2583" xr:uid="{00000000-0005-0000-0000-0000170A0000}"/>
    <cellStyle name="Normal 60 6 2" xfId="2584" xr:uid="{00000000-0005-0000-0000-0000180A0000}"/>
    <cellStyle name="Normal 60 7" xfId="2585" xr:uid="{00000000-0005-0000-0000-0000190A0000}"/>
    <cellStyle name="Normal 60 8" xfId="2586" xr:uid="{00000000-0005-0000-0000-00001A0A0000}"/>
    <cellStyle name="Normal 60 9" xfId="2587" xr:uid="{00000000-0005-0000-0000-00001B0A0000}"/>
    <cellStyle name="Normal 60_£-MPAN Comparison" xfId="2588" xr:uid="{00000000-0005-0000-0000-00001C0A0000}"/>
    <cellStyle name="Normal 61" xfId="2589" xr:uid="{00000000-0005-0000-0000-00001D0A0000}"/>
    <cellStyle name="Normal 61 2" xfId="2590" xr:uid="{00000000-0005-0000-0000-00001E0A0000}"/>
    <cellStyle name="Normal 61 2 2" xfId="2591" xr:uid="{00000000-0005-0000-0000-00001F0A0000}"/>
    <cellStyle name="Normal 61 3" xfId="2592" xr:uid="{00000000-0005-0000-0000-0000200A0000}"/>
    <cellStyle name="Normal 61_SP Distribution Ltd" xfId="2593" xr:uid="{00000000-0005-0000-0000-0000210A0000}"/>
    <cellStyle name="Normal 62" xfId="2594" xr:uid="{00000000-0005-0000-0000-0000220A0000}"/>
    <cellStyle name="Normal 62 2" xfId="2595" xr:uid="{00000000-0005-0000-0000-0000230A0000}"/>
    <cellStyle name="Normal 62_11" xfId="2596" xr:uid="{00000000-0005-0000-0000-0000240A0000}"/>
    <cellStyle name="Normal 63" xfId="2597" xr:uid="{00000000-0005-0000-0000-0000250A0000}"/>
    <cellStyle name="Normal 63 2" xfId="2598" xr:uid="{00000000-0005-0000-0000-0000260A0000}"/>
    <cellStyle name="Normal 63 3" xfId="2599" xr:uid="{00000000-0005-0000-0000-0000270A0000}"/>
    <cellStyle name="Normal 63 3 2" xfId="2600" xr:uid="{00000000-0005-0000-0000-0000280A0000}"/>
    <cellStyle name="Normal 63 3 3" xfId="2601" xr:uid="{00000000-0005-0000-0000-0000290A0000}"/>
    <cellStyle name="Normal 63_11" xfId="2602" xr:uid="{00000000-0005-0000-0000-00002A0A0000}"/>
    <cellStyle name="Normal 64" xfId="2603" xr:uid="{00000000-0005-0000-0000-00002B0A0000}"/>
    <cellStyle name="Normal 65" xfId="2604" xr:uid="{00000000-0005-0000-0000-00002C0A0000}"/>
    <cellStyle name="Normal 65 2" xfId="2605" xr:uid="{00000000-0005-0000-0000-00002D0A0000}"/>
    <cellStyle name="Normal 66" xfId="2606" xr:uid="{00000000-0005-0000-0000-00002E0A0000}"/>
    <cellStyle name="Normal 66 2" xfId="2607" xr:uid="{00000000-0005-0000-0000-00002F0A0000}"/>
    <cellStyle name="Normal 66_SP Manweb plc" xfId="2608" xr:uid="{00000000-0005-0000-0000-0000300A0000}"/>
    <cellStyle name="Normal 67" xfId="2609" xr:uid="{00000000-0005-0000-0000-0000310A0000}"/>
    <cellStyle name="Normal 67 2" xfId="2610" xr:uid="{00000000-0005-0000-0000-0000320A0000}"/>
    <cellStyle name="Normal 67_SP Manweb plc" xfId="2611" xr:uid="{00000000-0005-0000-0000-0000330A0000}"/>
    <cellStyle name="Normal 68" xfId="2612" xr:uid="{00000000-0005-0000-0000-0000340A0000}"/>
    <cellStyle name="Normal 68 2" xfId="2613" xr:uid="{00000000-0005-0000-0000-0000350A0000}"/>
    <cellStyle name="Normal 68_SP Manweb plc" xfId="2614" xr:uid="{00000000-0005-0000-0000-0000360A0000}"/>
    <cellStyle name="Normal 69" xfId="2615" xr:uid="{00000000-0005-0000-0000-0000370A0000}"/>
    <cellStyle name="Normal 7" xfId="2616" xr:uid="{00000000-0005-0000-0000-0000380A0000}"/>
    <cellStyle name="Normal 7 10" xfId="2617" xr:uid="{00000000-0005-0000-0000-0000390A0000}"/>
    <cellStyle name="Normal 7 11" xfId="2618" xr:uid="{00000000-0005-0000-0000-00003A0A0000}"/>
    <cellStyle name="Normal 7 12" xfId="2619" xr:uid="{00000000-0005-0000-0000-00003B0A0000}"/>
    <cellStyle name="Normal 7 2" xfId="2620" xr:uid="{00000000-0005-0000-0000-00003C0A0000}"/>
    <cellStyle name="Normal 7 2 2" xfId="2621" xr:uid="{00000000-0005-0000-0000-00003D0A0000}"/>
    <cellStyle name="Normal 7 2 2 2" xfId="2622" xr:uid="{00000000-0005-0000-0000-00003E0A0000}"/>
    <cellStyle name="Normal 7 2 2_SP Manweb plc" xfId="2623" xr:uid="{00000000-0005-0000-0000-00003F0A0000}"/>
    <cellStyle name="Normal 7 2 3" xfId="2624" xr:uid="{00000000-0005-0000-0000-0000400A0000}"/>
    <cellStyle name="Normal 7 2 3 2" xfId="2625" xr:uid="{00000000-0005-0000-0000-0000410A0000}"/>
    <cellStyle name="Normal 7 2 3_SP Manweb plc" xfId="2626" xr:uid="{00000000-0005-0000-0000-0000420A0000}"/>
    <cellStyle name="Normal 7 2_£-MPAN Comparison" xfId="2627" xr:uid="{00000000-0005-0000-0000-0000430A0000}"/>
    <cellStyle name="Normal 7 3" xfId="2628" xr:uid="{00000000-0005-0000-0000-0000440A0000}"/>
    <cellStyle name="Normal 7 3 2" xfId="2629" xr:uid="{00000000-0005-0000-0000-0000450A0000}"/>
    <cellStyle name="Normal 7 3 2 2" xfId="2630" xr:uid="{00000000-0005-0000-0000-0000460A0000}"/>
    <cellStyle name="Normal 7 3 2_SP Manweb plc" xfId="2631" xr:uid="{00000000-0005-0000-0000-0000470A0000}"/>
    <cellStyle name="Normal 7 3_£-MPAN Comparison" xfId="2632" xr:uid="{00000000-0005-0000-0000-0000480A0000}"/>
    <cellStyle name="Normal 7 4" xfId="2633" xr:uid="{00000000-0005-0000-0000-0000490A0000}"/>
    <cellStyle name="Normal 7 4 2" xfId="2634" xr:uid="{00000000-0005-0000-0000-00004A0A0000}"/>
    <cellStyle name="Normal 7 4 3" xfId="2635" xr:uid="{00000000-0005-0000-0000-00004B0A0000}"/>
    <cellStyle name="Normal 7 4 3 2" xfId="2636" xr:uid="{00000000-0005-0000-0000-00004C0A0000}"/>
    <cellStyle name="Normal 7 4 3 3" xfId="2637" xr:uid="{00000000-0005-0000-0000-00004D0A0000}"/>
    <cellStyle name="Normal 7 4_11" xfId="2638" xr:uid="{00000000-0005-0000-0000-00004E0A0000}"/>
    <cellStyle name="Normal 7 5" xfId="2639" xr:uid="{00000000-0005-0000-0000-00004F0A0000}"/>
    <cellStyle name="Normal 7 5 2" xfId="2640" xr:uid="{00000000-0005-0000-0000-0000500A0000}"/>
    <cellStyle name="Normal 7 5 2 2" xfId="2641" xr:uid="{00000000-0005-0000-0000-0000510A0000}"/>
    <cellStyle name="Normal 7 5 2 3" xfId="2642" xr:uid="{00000000-0005-0000-0000-0000520A0000}"/>
    <cellStyle name="Normal 7 5_11" xfId="2643" xr:uid="{00000000-0005-0000-0000-0000530A0000}"/>
    <cellStyle name="Normal 7 6" xfId="2644" xr:uid="{00000000-0005-0000-0000-0000540A0000}"/>
    <cellStyle name="Normal 7 6 2" xfId="2645" xr:uid="{00000000-0005-0000-0000-0000550A0000}"/>
    <cellStyle name="Normal 7 6 3" xfId="2646" xr:uid="{00000000-0005-0000-0000-0000560A0000}"/>
    <cellStyle name="Normal 7 7" xfId="2647" xr:uid="{00000000-0005-0000-0000-0000570A0000}"/>
    <cellStyle name="Normal 7 7 2" xfId="2648" xr:uid="{00000000-0005-0000-0000-0000580A0000}"/>
    <cellStyle name="Normal 7 8" xfId="2649" xr:uid="{00000000-0005-0000-0000-0000590A0000}"/>
    <cellStyle name="Normal 7 8 2" xfId="2650" xr:uid="{00000000-0005-0000-0000-00005A0A0000}"/>
    <cellStyle name="Normal 7 9" xfId="2651" xr:uid="{00000000-0005-0000-0000-00005B0A0000}"/>
    <cellStyle name="Normal 7_£-MPAN Comparison" xfId="2652" xr:uid="{00000000-0005-0000-0000-00005C0A0000}"/>
    <cellStyle name="Normal 70" xfId="2653" xr:uid="{00000000-0005-0000-0000-00005D0A0000}"/>
    <cellStyle name="Normal 71" xfId="2654" xr:uid="{00000000-0005-0000-0000-00005E0A0000}"/>
    <cellStyle name="Normal 72" xfId="14007" xr:uid="{00000000-0005-0000-0000-00005F0A0000}"/>
    <cellStyle name="Normal 8" xfId="2655" xr:uid="{00000000-0005-0000-0000-0000600A0000}"/>
    <cellStyle name="Normal 8 2" xfId="2656" xr:uid="{00000000-0005-0000-0000-0000610A0000}"/>
    <cellStyle name="Normal 8 3" xfId="2657" xr:uid="{00000000-0005-0000-0000-0000620A0000}"/>
    <cellStyle name="Normal 8 4" xfId="2658" xr:uid="{00000000-0005-0000-0000-0000630A0000}"/>
    <cellStyle name="Normal 8 5" xfId="14008" xr:uid="{00000000-0005-0000-0000-0000640A0000}"/>
    <cellStyle name="Normal 8_£-MPAN Comparison" xfId="2659" xr:uid="{00000000-0005-0000-0000-0000650A0000}"/>
    <cellStyle name="Normal 9" xfId="2660" xr:uid="{00000000-0005-0000-0000-0000660A0000}"/>
    <cellStyle name="Normal 9 10" xfId="2661" xr:uid="{00000000-0005-0000-0000-0000670A0000}"/>
    <cellStyle name="Normal 9 11" xfId="2662" xr:uid="{00000000-0005-0000-0000-0000680A0000}"/>
    <cellStyle name="Normal 9 12" xfId="2663" xr:uid="{00000000-0005-0000-0000-0000690A0000}"/>
    <cellStyle name="Normal 9 13" xfId="2664" xr:uid="{00000000-0005-0000-0000-00006A0A0000}"/>
    <cellStyle name="Normal 9 14" xfId="2665" xr:uid="{00000000-0005-0000-0000-00006B0A0000}"/>
    <cellStyle name="Normal 9 15" xfId="2666" xr:uid="{00000000-0005-0000-0000-00006C0A0000}"/>
    <cellStyle name="Normal 9 16" xfId="2667" xr:uid="{00000000-0005-0000-0000-00006D0A0000}"/>
    <cellStyle name="Normal 9 17" xfId="2668" xr:uid="{00000000-0005-0000-0000-00006E0A0000}"/>
    <cellStyle name="Normal 9 18" xfId="2669" xr:uid="{00000000-0005-0000-0000-00006F0A0000}"/>
    <cellStyle name="Normal 9 19" xfId="2670" xr:uid="{00000000-0005-0000-0000-0000700A0000}"/>
    <cellStyle name="Normal 9 2" xfId="2671" xr:uid="{00000000-0005-0000-0000-0000710A0000}"/>
    <cellStyle name="Normal 9 2 2" xfId="2672" xr:uid="{00000000-0005-0000-0000-0000720A0000}"/>
    <cellStyle name="Normal 9 2_Input" xfId="2673" xr:uid="{00000000-0005-0000-0000-0000730A0000}"/>
    <cellStyle name="Normal 9 20" xfId="2674" xr:uid="{00000000-0005-0000-0000-0000740A0000}"/>
    <cellStyle name="Normal 9 21" xfId="2675" xr:uid="{00000000-0005-0000-0000-0000750A0000}"/>
    <cellStyle name="Normal 9 22" xfId="2676" xr:uid="{00000000-0005-0000-0000-0000760A0000}"/>
    <cellStyle name="Normal 9 23" xfId="2677" xr:uid="{00000000-0005-0000-0000-0000770A0000}"/>
    <cellStyle name="Normal 9 24" xfId="2678" xr:uid="{00000000-0005-0000-0000-0000780A0000}"/>
    <cellStyle name="Normal 9 25" xfId="2679" xr:uid="{00000000-0005-0000-0000-0000790A0000}"/>
    <cellStyle name="Normal 9 26" xfId="2680" xr:uid="{00000000-0005-0000-0000-00007A0A0000}"/>
    <cellStyle name="Normal 9 27" xfId="2681" xr:uid="{00000000-0005-0000-0000-00007B0A0000}"/>
    <cellStyle name="Normal 9 28" xfId="2682" xr:uid="{00000000-0005-0000-0000-00007C0A0000}"/>
    <cellStyle name="Normal 9 29" xfId="2683" xr:uid="{00000000-0005-0000-0000-00007D0A0000}"/>
    <cellStyle name="Normal 9 3" xfId="2684" xr:uid="{00000000-0005-0000-0000-00007E0A0000}"/>
    <cellStyle name="Normal 9 30" xfId="2685" xr:uid="{00000000-0005-0000-0000-00007F0A0000}"/>
    <cellStyle name="Normal 9 31" xfId="2686" xr:uid="{00000000-0005-0000-0000-0000800A0000}"/>
    <cellStyle name="Normal 9 32" xfId="2687" xr:uid="{00000000-0005-0000-0000-0000810A0000}"/>
    <cellStyle name="Normal 9 33" xfId="2688" xr:uid="{00000000-0005-0000-0000-0000820A0000}"/>
    <cellStyle name="Normal 9 34" xfId="2689" xr:uid="{00000000-0005-0000-0000-0000830A0000}"/>
    <cellStyle name="Normal 9 35" xfId="2690" xr:uid="{00000000-0005-0000-0000-0000840A0000}"/>
    <cellStyle name="Normal 9 36" xfId="2691" xr:uid="{00000000-0005-0000-0000-0000850A0000}"/>
    <cellStyle name="Normal 9 37" xfId="2692" xr:uid="{00000000-0005-0000-0000-0000860A0000}"/>
    <cellStyle name="Normal 9 38" xfId="2693" xr:uid="{00000000-0005-0000-0000-0000870A0000}"/>
    <cellStyle name="Normal 9 39" xfId="2694" xr:uid="{00000000-0005-0000-0000-0000880A0000}"/>
    <cellStyle name="Normal 9 4" xfId="2695" xr:uid="{00000000-0005-0000-0000-0000890A0000}"/>
    <cellStyle name="Normal 9 40" xfId="2696" xr:uid="{00000000-0005-0000-0000-00008A0A0000}"/>
    <cellStyle name="Normal 9 41" xfId="2697" xr:uid="{00000000-0005-0000-0000-00008B0A0000}"/>
    <cellStyle name="Normal 9 42" xfId="2698" xr:uid="{00000000-0005-0000-0000-00008C0A0000}"/>
    <cellStyle name="Normal 9 43" xfId="2699" xr:uid="{00000000-0005-0000-0000-00008D0A0000}"/>
    <cellStyle name="Normal 9 44" xfId="2700" xr:uid="{00000000-0005-0000-0000-00008E0A0000}"/>
    <cellStyle name="Normal 9 45" xfId="2701" xr:uid="{00000000-0005-0000-0000-00008F0A0000}"/>
    <cellStyle name="Normal 9 46" xfId="2702" xr:uid="{00000000-0005-0000-0000-0000900A0000}"/>
    <cellStyle name="Normal 9 47" xfId="2703" xr:uid="{00000000-0005-0000-0000-0000910A0000}"/>
    <cellStyle name="Normal 9 48" xfId="2704" xr:uid="{00000000-0005-0000-0000-0000920A0000}"/>
    <cellStyle name="Normal 9 49" xfId="2705" xr:uid="{00000000-0005-0000-0000-0000930A0000}"/>
    <cellStyle name="Normal 9 5" xfId="2706" xr:uid="{00000000-0005-0000-0000-0000940A0000}"/>
    <cellStyle name="Normal 9 50" xfId="2707" xr:uid="{00000000-0005-0000-0000-0000950A0000}"/>
    <cellStyle name="Normal 9 51" xfId="2708" xr:uid="{00000000-0005-0000-0000-0000960A0000}"/>
    <cellStyle name="Normal 9 52" xfId="2709" xr:uid="{00000000-0005-0000-0000-0000970A0000}"/>
    <cellStyle name="Normal 9 53" xfId="2710" xr:uid="{00000000-0005-0000-0000-0000980A0000}"/>
    <cellStyle name="Normal 9 6" xfId="2711" xr:uid="{00000000-0005-0000-0000-0000990A0000}"/>
    <cellStyle name="Normal 9 7" xfId="2712" xr:uid="{00000000-0005-0000-0000-00009A0A0000}"/>
    <cellStyle name="Normal 9 8" xfId="2713" xr:uid="{00000000-0005-0000-0000-00009B0A0000}"/>
    <cellStyle name="Normal 9 9" xfId="2714" xr:uid="{00000000-0005-0000-0000-00009C0A0000}"/>
    <cellStyle name="Normal 9_£-MPAN Comparison" xfId="2715" xr:uid="{00000000-0005-0000-0000-00009D0A0000}"/>
    <cellStyle name="Normal U" xfId="2716" xr:uid="{00000000-0005-0000-0000-00009E0A0000}"/>
    <cellStyle name="NormalNoFont" xfId="2717" xr:uid="{00000000-0005-0000-0000-00009F0A0000}"/>
    <cellStyle name="Notas" xfId="2718" xr:uid="{00000000-0005-0000-0000-0000A00A0000}"/>
    <cellStyle name="Notas 2" xfId="2719" xr:uid="{00000000-0005-0000-0000-0000A10A0000}"/>
    <cellStyle name="Notas 2 2" xfId="2720" xr:uid="{00000000-0005-0000-0000-0000A20A0000}"/>
    <cellStyle name="Notas 2 3" xfId="2721" xr:uid="{00000000-0005-0000-0000-0000A30A0000}"/>
    <cellStyle name="Notas 2_CDCM Revenues" xfId="2722" xr:uid="{00000000-0005-0000-0000-0000A40A0000}"/>
    <cellStyle name="Notas_£-MPAN Comparison" xfId="2723" xr:uid="{00000000-0005-0000-0000-0000A50A0000}"/>
    <cellStyle name="Note 2" xfId="2724" xr:uid="{00000000-0005-0000-0000-0000A60A0000}"/>
    <cellStyle name="Note 2 2" xfId="2725" xr:uid="{00000000-0005-0000-0000-0000A70A0000}"/>
    <cellStyle name="Note 2 2 2" xfId="2726" xr:uid="{00000000-0005-0000-0000-0000A80A0000}"/>
    <cellStyle name="Note 2 2 3" xfId="2727" xr:uid="{00000000-0005-0000-0000-0000A90A0000}"/>
    <cellStyle name="Note 2 2_SP Distribution Ltd" xfId="2728" xr:uid="{00000000-0005-0000-0000-0000AA0A0000}"/>
    <cellStyle name="Note 2 3" xfId="2729" xr:uid="{00000000-0005-0000-0000-0000AB0A0000}"/>
    <cellStyle name="Note 2 3 2" xfId="2730" xr:uid="{00000000-0005-0000-0000-0000AC0A0000}"/>
    <cellStyle name="Note 2 3 3" xfId="2731" xr:uid="{00000000-0005-0000-0000-0000AD0A0000}"/>
    <cellStyle name="Note 2 3_SP Distribution Ltd" xfId="2732" xr:uid="{00000000-0005-0000-0000-0000AE0A0000}"/>
    <cellStyle name="Note 2 4" xfId="2733" xr:uid="{00000000-0005-0000-0000-0000AF0A0000}"/>
    <cellStyle name="Note 2 4 2" xfId="2734" xr:uid="{00000000-0005-0000-0000-0000B00A0000}"/>
    <cellStyle name="Note 2 4 3" xfId="2735" xr:uid="{00000000-0005-0000-0000-0000B10A0000}"/>
    <cellStyle name="Note 2 4_SP Distribution Ltd" xfId="2736" xr:uid="{00000000-0005-0000-0000-0000B20A0000}"/>
    <cellStyle name="Note 2 5" xfId="2737" xr:uid="{00000000-0005-0000-0000-0000B30A0000}"/>
    <cellStyle name="Note 2 5 2" xfId="2738" xr:uid="{00000000-0005-0000-0000-0000B40A0000}"/>
    <cellStyle name="Note 2 5 3" xfId="2739" xr:uid="{00000000-0005-0000-0000-0000B50A0000}"/>
    <cellStyle name="Note 2 5_SP Distribution Ltd" xfId="2740" xr:uid="{00000000-0005-0000-0000-0000B60A0000}"/>
    <cellStyle name="Note 2 6" xfId="2741" xr:uid="{00000000-0005-0000-0000-0000B70A0000}"/>
    <cellStyle name="Note 2 6 2" xfId="2742" xr:uid="{00000000-0005-0000-0000-0000B80A0000}"/>
    <cellStyle name="Note 2 6 3" xfId="2743" xr:uid="{00000000-0005-0000-0000-0000B90A0000}"/>
    <cellStyle name="Note 2 6_SP Distribution Ltd" xfId="2744" xr:uid="{00000000-0005-0000-0000-0000BA0A0000}"/>
    <cellStyle name="Note 2 7" xfId="2745" xr:uid="{00000000-0005-0000-0000-0000BB0A0000}"/>
    <cellStyle name="Note 2 7 2" xfId="2746" xr:uid="{00000000-0005-0000-0000-0000BC0A0000}"/>
    <cellStyle name="Note 2 7 3" xfId="2747" xr:uid="{00000000-0005-0000-0000-0000BD0A0000}"/>
    <cellStyle name="Note 2 7_SP Distribution Ltd" xfId="2748" xr:uid="{00000000-0005-0000-0000-0000BE0A0000}"/>
    <cellStyle name="Note 2 8" xfId="2749" xr:uid="{00000000-0005-0000-0000-0000BF0A0000}"/>
    <cellStyle name="Note 2 9" xfId="2750" xr:uid="{00000000-0005-0000-0000-0000C00A0000}"/>
    <cellStyle name="Note 2_SP Distribution Ltd" xfId="2751" xr:uid="{00000000-0005-0000-0000-0000C10A0000}"/>
    <cellStyle name="Note 3" xfId="14009" xr:uid="{00000000-0005-0000-0000-0000C20A0000}"/>
    <cellStyle name="Output 2" xfId="2752" xr:uid="{00000000-0005-0000-0000-0000C30A0000}"/>
    <cellStyle name="Output 2 10" xfId="2753" xr:uid="{00000000-0005-0000-0000-0000C40A0000}"/>
    <cellStyle name="Output 2 2" xfId="2754" xr:uid="{00000000-0005-0000-0000-0000C50A0000}"/>
    <cellStyle name="Output 2 2 2" xfId="2755" xr:uid="{00000000-0005-0000-0000-0000C60A0000}"/>
    <cellStyle name="Output 2 2 2 2" xfId="2756" xr:uid="{00000000-0005-0000-0000-0000C70A0000}"/>
    <cellStyle name="Output 2 2 2 3" xfId="2757" xr:uid="{00000000-0005-0000-0000-0000C80A0000}"/>
    <cellStyle name="Output 2 2 2_SP Distribution Ltd" xfId="2758" xr:uid="{00000000-0005-0000-0000-0000C90A0000}"/>
    <cellStyle name="Output 2 2 3" xfId="2759" xr:uid="{00000000-0005-0000-0000-0000CA0A0000}"/>
    <cellStyle name="Output 2 2 4" xfId="2760" xr:uid="{00000000-0005-0000-0000-0000CB0A0000}"/>
    <cellStyle name="Output 2 2_11" xfId="2761" xr:uid="{00000000-0005-0000-0000-0000CC0A0000}"/>
    <cellStyle name="Output 2 3" xfId="2762" xr:uid="{00000000-0005-0000-0000-0000CD0A0000}"/>
    <cellStyle name="Output 2 3 2" xfId="2763" xr:uid="{00000000-0005-0000-0000-0000CE0A0000}"/>
    <cellStyle name="Output 2 3 2 2" xfId="2764" xr:uid="{00000000-0005-0000-0000-0000CF0A0000}"/>
    <cellStyle name="Output 2 3 2 3" xfId="2765" xr:uid="{00000000-0005-0000-0000-0000D00A0000}"/>
    <cellStyle name="Output 2 3 2_SP Distribution Ltd" xfId="2766" xr:uid="{00000000-0005-0000-0000-0000D10A0000}"/>
    <cellStyle name="Output 2 3 3" xfId="2767" xr:uid="{00000000-0005-0000-0000-0000D20A0000}"/>
    <cellStyle name="Output 2 3 4" xfId="2768" xr:uid="{00000000-0005-0000-0000-0000D30A0000}"/>
    <cellStyle name="Output 2 3_11" xfId="2769" xr:uid="{00000000-0005-0000-0000-0000D40A0000}"/>
    <cellStyle name="Output 2 4" xfId="2770" xr:uid="{00000000-0005-0000-0000-0000D50A0000}"/>
    <cellStyle name="Output 2 4 2" xfId="2771" xr:uid="{00000000-0005-0000-0000-0000D60A0000}"/>
    <cellStyle name="Output 2 4 2 2" xfId="2772" xr:uid="{00000000-0005-0000-0000-0000D70A0000}"/>
    <cellStyle name="Output 2 4 2 3" xfId="2773" xr:uid="{00000000-0005-0000-0000-0000D80A0000}"/>
    <cellStyle name="Output 2 4 2_SP Distribution Ltd" xfId="2774" xr:uid="{00000000-0005-0000-0000-0000D90A0000}"/>
    <cellStyle name="Output 2 4 3" xfId="2775" xr:uid="{00000000-0005-0000-0000-0000DA0A0000}"/>
    <cellStyle name="Output 2 4 4" xfId="2776" xr:uid="{00000000-0005-0000-0000-0000DB0A0000}"/>
    <cellStyle name="Output 2 4_11" xfId="2777" xr:uid="{00000000-0005-0000-0000-0000DC0A0000}"/>
    <cellStyle name="Output 2 5" xfId="2778" xr:uid="{00000000-0005-0000-0000-0000DD0A0000}"/>
    <cellStyle name="Output 2 5 2" xfId="2779" xr:uid="{00000000-0005-0000-0000-0000DE0A0000}"/>
    <cellStyle name="Output 2 5 2 2" xfId="2780" xr:uid="{00000000-0005-0000-0000-0000DF0A0000}"/>
    <cellStyle name="Output 2 5 2 3" xfId="2781" xr:uid="{00000000-0005-0000-0000-0000E00A0000}"/>
    <cellStyle name="Output 2 5 2_SP Distribution Ltd" xfId="2782" xr:uid="{00000000-0005-0000-0000-0000E10A0000}"/>
    <cellStyle name="Output 2 5 3" xfId="2783" xr:uid="{00000000-0005-0000-0000-0000E20A0000}"/>
    <cellStyle name="Output 2 5 4" xfId="2784" xr:uid="{00000000-0005-0000-0000-0000E30A0000}"/>
    <cellStyle name="Output 2 5_11" xfId="2785" xr:uid="{00000000-0005-0000-0000-0000E40A0000}"/>
    <cellStyle name="Output 2 6" xfId="2786" xr:uid="{00000000-0005-0000-0000-0000E50A0000}"/>
    <cellStyle name="Output 2 6 2" xfId="2787" xr:uid="{00000000-0005-0000-0000-0000E60A0000}"/>
    <cellStyle name="Output 2 6 2 2" xfId="2788" xr:uid="{00000000-0005-0000-0000-0000E70A0000}"/>
    <cellStyle name="Output 2 6 2 3" xfId="2789" xr:uid="{00000000-0005-0000-0000-0000E80A0000}"/>
    <cellStyle name="Output 2 6 2_SP Distribution Ltd" xfId="2790" xr:uid="{00000000-0005-0000-0000-0000E90A0000}"/>
    <cellStyle name="Output 2 6 3" xfId="2791" xr:uid="{00000000-0005-0000-0000-0000EA0A0000}"/>
    <cellStyle name="Output 2 6 4" xfId="2792" xr:uid="{00000000-0005-0000-0000-0000EB0A0000}"/>
    <cellStyle name="Output 2 6_11" xfId="2793" xr:uid="{00000000-0005-0000-0000-0000EC0A0000}"/>
    <cellStyle name="Output 2 7" xfId="2794" xr:uid="{00000000-0005-0000-0000-0000ED0A0000}"/>
    <cellStyle name="Output 2 7 2" xfId="2795" xr:uid="{00000000-0005-0000-0000-0000EE0A0000}"/>
    <cellStyle name="Output 2 7 2 2" xfId="2796" xr:uid="{00000000-0005-0000-0000-0000EF0A0000}"/>
    <cellStyle name="Output 2 7 2 3" xfId="2797" xr:uid="{00000000-0005-0000-0000-0000F00A0000}"/>
    <cellStyle name="Output 2 7 2_SP Distribution Ltd" xfId="2798" xr:uid="{00000000-0005-0000-0000-0000F10A0000}"/>
    <cellStyle name="Output 2 7 3" xfId="2799" xr:uid="{00000000-0005-0000-0000-0000F20A0000}"/>
    <cellStyle name="Output 2 7 4" xfId="2800" xr:uid="{00000000-0005-0000-0000-0000F30A0000}"/>
    <cellStyle name="Output 2 7_11" xfId="2801" xr:uid="{00000000-0005-0000-0000-0000F40A0000}"/>
    <cellStyle name="Output 2 8" xfId="2802" xr:uid="{00000000-0005-0000-0000-0000F50A0000}"/>
    <cellStyle name="Output 2 8 2" xfId="2803" xr:uid="{00000000-0005-0000-0000-0000F60A0000}"/>
    <cellStyle name="Output 2 8 3" xfId="2804" xr:uid="{00000000-0005-0000-0000-0000F70A0000}"/>
    <cellStyle name="Output 2 8_SP Distribution Ltd" xfId="2805" xr:uid="{00000000-0005-0000-0000-0000F80A0000}"/>
    <cellStyle name="Output 2 9" xfId="2806" xr:uid="{00000000-0005-0000-0000-0000F90A0000}"/>
    <cellStyle name="Output 2_11" xfId="2807" xr:uid="{00000000-0005-0000-0000-0000FA0A0000}"/>
    <cellStyle name="Output Amounts" xfId="2808" xr:uid="{00000000-0005-0000-0000-0000FB0A0000}"/>
    <cellStyle name="OUTPUT COLUMN HEADINGS" xfId="2809" xr:uid="{00000000-0005-0000-0000-0000FC0A0000}"/>
    <cellStyle name="Output Line Items" xfId="2810" xr:uid="{00000000-0005-0000-0000-0000FD0A0000}"/>
    <cellStyle name="OUTPUT REPORT HEADING" xfId="2811" xr:uid="{00000000-0005-0000-0000-0000FE0A0000}"/>
    <cellStyle name="OUTPUT REPORT TITLE" xfId="2812" xr:uid="{00000000-0005-0000-0000-0000FF0A0000}"/>
    <cellStyle name="Percent" xfId="2" builtinId="5"/>
    <cellStyle name="Percent [2]" xfId="2813" xr:uid="{00000000-0005-0000-0000-0000010B0000}"/>
    <cellStyle name="Percent 10" xfId="2814" xr:uid="{00000000-0005-0000-0000-0000020B0000}"/>
    <cellStyle name="Percent 10 2" xfId="2815" xr:uid="{00000000-0005-0000-0000-0000030B0000}"/>
    <cellStyle name="Percent 10 2 2" xfId="2816" xr:uid="{00000000-0005-0000-0000-0000040B0000}"/>
    <cellStyle name="Percent 10 2 2 2" xfId="2817" xr:uid="{00000000-0005-0000-0000-0000050B0000}"/>
    <cellStyle name="Percent 10 2 2 2 2" xfId="2818" xr:uid="{00000000-0005-0000-0000-0000060B0000}"/>
    <cellStyle name="Percent 10 2 2 2 2 2" xfId="2819" xr:uid="{00000000-0005-0000-0000-0000070B0000}"/>
    <cellStyle name="Percent 10 2 2 2 3" xfId="2820" xr:uid="{00000000-0005-0000-0000-0000080B0000}"/>
    <cellStyle name="Percent 10 2 2 3" xfId="2821" xr:uid="{00000000-0005-0000-0000-0000090B0000}"/>
    <cellStyle name="Percent 10 2 2 3 2" xfId="2822" xr:uid="{00000000-0005-0000-0000-00000A0B0000}"/>
    <cellStyle name="Percent 10 2 2 3 2 2" xfId="2823" xr:uid="{00000000-0005-0000-0000-00000B0B0000}"/>
    <cellStyle name="Percent 10 2 2 3 3" xfId="2824" xr:uid="{00000000-0005-0000-0000-00000C0B0000}"/>
    <cellStyle name="Percent 10 2 2 4" xfId="2825" xr:uid="{00000000-0005-0000-0000-00000D0B0000}"/>
    <cellStyle name="Percent 10 2 2 4 2" xfId="2826" xr:uid="{00000000-0005-0000-0000-00000E0B0000}"/>
    <cellStyle name="Percent 10 2 2 4 2 2" xfId="2827" xr:uid="{00000000-0005-0000-0000-00000F0B0000}"/>
    <cellStyle name="Percent 10 2 2 4 3" xfId="2828" xr:uid="{00000000-0005-0000-0000-0000100B0000}"/>
    <cellStyle name="Percent 10 2 2 5" xfId="2829" xr:uid="{00000000-0005-0000-0000-0000110B0000}"/>
    <cellStyle name="Percent 10 2 2 5 2" xfId="2830" xr:uid="{00000000-0005-0000-0000-0000120B0000}"/>
    <cellStyle name="Percent 10 2 2 6" xfId="2831" xr:uid="{00000000-0005-0000-0000-0000130B0000}"/>
    <cellStyle name="Percent 10 2 3" xfId="2832" xr:uid="{00000000-0005-0000-0000-0000140B0000}"/>
    <cellStyle name="Percent 10 2 3 2" xfId="2833" xr:uid="{00000000-0005-0000-0000-0000150B0000}"/>
    <cellStyle name="Percent 10 2 3 2 2" xfId="2834" xr:uid="{00000000-0005-0000-0000-0000160B0000}"/>
    <cellStyle name="Percent 10 2 3 3" xfId="2835" xr:uid="{00000000-0005-0000-0000-0000170B0000}"/>
    <cellStyle name="Percent 10 2 4" xfId="2836" xr:uid="{00000000-0005-0000-0000-0000180B0000}"/>
    <cellStyle name="Percent 10 2 4 2" xfId="2837" xr:uid="{00000000-0005-0000-0000-0000190B0000}"/>
    <cellStyle name="Percent 10 2 5" xfId="2838" xr:uid="{00000000-0005-0000-0000-00001A0B0000}"/>
    <cellStyle name="Percent 10 3" xfId="2839" xr:uid="{00000000-0005-0000-0000-00001B0B0000}"/>
    <cellStyle name="Percent 10 3 2" xfId="2840" xr:uid="{00000000-0005-0000-0000-00001C0B0000}"/>
    <cellStyle name="Percent 10 3 2 2" xfId="2841" xr:uid="{00000000-0005-0000-0000-00001D0B0000}"/>
    <cellStyle name="Percent 10 3 3" xfId="2842" xr:uid="{00000000-0005-0000-0000-00001E0B0000}"/>
    <cellStyle name="Percent 10 4" xfId="2843" xr:uid="{00000000-0005-0000-0000-00001F0B0000}"/>
    <cellStyle name="Percent 10 4 2" xfId="2844" xr:uid="{00000000-0005-0000-0000-0000200B0000}"/>
    <cellStyle name="Percent 10 5" xfId="2845" xr:uid="{00000000-0005-0000-0000-0000210B0000}"/>
    <cellStyle name="Percent 11" xfId="2846" xr:uid="{00000000-0005-0000-0000-0000220B0000}"/>
    <cellStyle name="Percent 11 2" xfId="2847" xr:uid="{00000000-0005-0000-0000-0000230B0000}"/>
    <cellStyle name="Percent 11 2 2" xfId="2848" xr:uid="{00000000-0005-0000-0000-0000240B0000}"/>
    <cellStyle name="Percent 11 2 3" xfId="2849" xr:uid="{00000000-0005-0000-0000-0000250B0000}"/>
    <cellStyle name="Percent 11 2 3 2" xfId="2850" xr:uid="{00000000-0005-0000-0000-0000260B0000}"/>
    <cellStyle name="Percent 11 2 3 3" xfId="2851" xr:uid="{00000000-0005-0000-0000-0000270B0000}"/>
    <cellStyle name="Percent 11 3" xfId="2852" xr:uid="{00000000-0005-0000-0000-0000280B0000}"/>
    <cellStyle name="Percent 11 3 2" xfId="2853" xr:uid="{00000000-0005-0000-0000-0000290B0000}"/>
    <cellStyle name="Percent 11 3 2 2" xfId="2854" xr:uid="{00000000-0005-0000-0000-00002A0B0000}"/>
    <cellStyle name="Percent 11 3 2 3" xfId="2855" xr:uid="{00000000-0005-0000-0000-00002B0B0000}"/>
    <cellStyle name="Percent 11 4" xfId="2856" xr:uid="{00000000-0005-0000-0000-00002C0B0000}"/>
    <cellStyle name="Percent 11 4 2" xfId="2857" xr:uid="{00000000-0005-0000-0000-00002D0B0000}"/>
    <cellStyle name="Percent 11 4 3" xfId="2858" xr:uid="{00000000-0005-0000-0000-00002E0B0000}"/>
    <cellStyle name="Percent 11 5" xfId="2859" xr:uid="{00000000-0005-0000-0000-00002F0B0000}"/>
    <cellStyle name="Percent 11 5 2" xfId="2860" xr:uid="{00000000-0005-0000-0000-0000300B0000}"/>
    <cellStyle name="Percent 11 6" xfId="2861" xr:uid="{00000000-0005-0000-0000-0000310B0000}"/>
    <cellStyle name="Percent 11 6 2" xfId="2862" xr:uid="{00000000-0005-0000-0000-0000320B0000}"/>
    <cellStyle name="Percent 11 7" xfId="2863" xr:uid="{00000000-0005-0000-0000-0000330B0000}"/>
    <cellStyle name="Percent 2" xfId="5" xr:uid="{00000000-0005-0000-0000-0000340B0000}"/>
    <cellStyle name="Percent 2 10" xfId="2864" xr:uid="{00000000-0005-0000-0000-0000350B0000}"/>
    <cellStyle name="Percent 2 11" xfId="2865" xr:uid="{00000000-0005-0000-0000-0000360B0000}"/>
    <cellStyle name="Percent 2 12" xfId="2866" xr:uid="{00000000-0005-0000-0000-0000370B0000}"/>
    <cellStyle name="Percent 2 13" xfId="2867" xr:uid="{00000000-0005-0000-0000-0000380B0000}"/>
    <cellStyle name="Percent 2 14" xfId="2868" xr:uid="{00000000-0005-0000-0000-0000390B0000}"/>
    <cellStyle name="Percent 2 15" xfId="2869" xr:uid="{00000000-0005-0000-0000-00003A0B0000}"/>
    <cellStyle name="Percent 2 16" xfId="2870" xr:uid="{00000000-0005-0000-0000-00003B0B0000}"/>
    <cellStyle name="Percent 2 17" xfId="2871" xr:uid="{00000000-0005-0000-0000-00003C0B0000}"/>
    <cellStyle name="Percent 2 18" xfId="2872" xr:uid="{00000000-0005-0000-0000-00003D0B0000}"/>
    <cellStyle name="Percent 2 19" xfId="2873" xr:uid="{00000000-0005-0000-0000-00003E0B0000}"/>
    <cellStyle name="Percent 2 2" xfId="2874" xr:uid="{00000000-0005-0000-0000-00003F0B0000}"/>
    <cellStyle name="Percent 2 2 10" xfId="2875" xr:uid="{00000000-0005-0000-0000-0000400B0000}"/>
    <cellStyle name="Percent 2 2 11" xfId="2876" xr:uid="{00000000-0005-0000-0000-0000410B0000}"/>
    <cellStyle name="Percent 2 2 12" xfId="2877" xr:uid="{00000000-0005-0000-0000-0000420B0000}"/>
    <cellStyle name="Percent 2 2 13" xfId="2878" xr:uid="{00000000-0005-0000-0000-0000430B0000}"/>
    <cellStyle name="Percent 2 2 14" xfId="2879" xr:uid="{00000000-0005-0000-0000-0000440B0000}"/>
    <cellStyle name="Percent 2 2 15" xfId="2880" xr:uid="{00000000-0005-0000-0000-0000450B0000}"/>
    <cellStyle name="Percent 2 2 16" xfId="2881" xr:uid="{00000000-0005-0000-0000-0000460B0000}"/>
    <cellStyle name="Percent 2 2 17" xfId="2882" xr:uid="{00000000-0005-0000-0000-0000470B0000}"/>
    <cellStyle name="Percent 2 2 18" xfId="2883" xr:uid="{00000000-0005-0000-0000-0000480B0000}"/>
    <cellStyle name="Percent 2 2 19" xfId="2884" xr:uid="{00000000-0005-0000-0000-0000490B0000}"/>
    <cellStyle name="Percent 2 2 2" xfId="2885" xr:uid="{00000000-0005-0000-0000-00004A0B0000}"/>
    <cellStyle name="Percent 2 2 2 2" xfId="2886" xr:uid="{00000000-0005-0000-0000-00004B0B0000}"/>
    <cellStyle name="Percent 2 2 2 3" xfId="2887" xr:uid="{00000000-0005-0000-0000-00004C0B0000}"/>
    <cellStyle name="Percent 2 2 20" xfId="2888" xr:uid="{00000000-0005-0000-0000-00004D0B0000}"/>
    <cellStyle name="Percent 2 2 21" xfId="2889" xr:uid="{00000000-0005-0000-0000-00004E0B0000}"/>
    <cellStyle name="Percent 2 2 22" xfId="2890" xr:uid="{00000000-0005-0000-0000-00004F0B0000}"/>
    <cellStyle name="Percent 2 2 23" xfId="2891" xr:uid="{00000000-0005-0000-0000-0000500B0000}"/>
    <cellStyle name="Percent 2 2 24" xfId="2892" xr:uid="{00000000-0005-0000-0000-0000510B0000}"/>
    <cellStyle name="Percent 2 2 25" xfId="2893" xr:uid="{00000000-0005-0000-0000-0000520B0000}"/>
    <cellStyle name="Percent 2 2 26" xfId="2894" xr:uid="{00000000-0005-0000-0000-0000530B0000}"/>
    <cellStyle name="Percent 2 2 27" xfId="2895" xr:uid="{00000000-0005-0000-0000-0000540B0000}"/>
    <cellStyle name="Percent 2 2 28" xfId="2896" xr:uid="{00000000-0005-0000-0000-0000550B0000}"/>
    <cellStyle name="Percent 2 2 29" xfId="2897" xr:uid="{00000000-0005-0000-0000-0000560B0000}"/>
    <cellStyle name="Percent 2 2 3" xfId="2898" xr:uid="{00000000-0005-0000-0000-0000570B0000}"/>
    <cellStyle name="Percent 2 2 30" xfId="2899" xr:uid="{00000000-0005-0000-0000-0000580B0000}"/>
    <cellStyle name="Percent 2 2 31" xfId="2900" xr:uid="{00000000-0005-0000-0000-0000590B0000}"/>
    <cellStyle name="Percent 2 2 32" xfId="2901" xr:uid="{00000000-0005-0000-0000-00005A0B0000}"/>
    <cellStyle name="Percent 2 2 33" xfId="2902" xr:uid="{00000000-0005-0000-0000-00005B0B0000}"/>
    <cellStyle name="Percent 2 2 34" xfId="2903" xr:uid="{00000000-0005-0000-0000-00005C0B0000}"/>
    <cellStyle name="Percent 2 2 35" xfId="2904" xr:uid="{00000000-0005-0000-0000-00005D0B0000}"/>
    <cellStyle name="Percent 2 2 36" xfId="2905" xr:uid="{00000000-0005-0000-0000-00005E0B0000}"/>
    <cellStyle name="Percent 2 2 37" xfId="2906" xr:uid="{00000000-0005-0000-0000-00005F0B0000}"/>
    <cellStyle name="Percent 2 2 38" xfId="2907" xr:uid="{00000000-0005-0000-0000-0000600B0000}"/>
    <cellStyle name="Percent 2 2 39" xfId="2908" xr:uid="{00000000-0005-0000-0000-0000610B0000}"/>
    <cellStyle name="Percent 2 2 4" xfId="2909" xr:uid="{00000000-0005-0000-0000-0000620B0000}"/>
    <cellStyle name="Percent 2 2 40" xfId="2910" xr:uid="{00000000-0005-0000-0000-0000630B0000}"/>
    <cellStyle name="Percent 2 2 41" xfId="2911" xr:uid="{00000000-0005-0000-0000-0000640B0000}"/>
    <cellStyle name="Percent 2 2 42" xfId="2912" xr:uid="{00000000-0005-0000-0000-0000650B0000}"/>
    <cellStyle name="Percent 2 2 43" xfId="2913" xr:uid="{00000000-0005-0000-0000-0000660B0000}"/>
    <cellStyle name="Percent 2 2 44" xfId="2914" xr:uid="{00000000-0005-0000-0000-0000670B0000}"/>
    <cellStyle name="Percent 2 2 45" xfId="2915" xr:uid="{00000000-0005-0000-0000-0000680B0000}"/>
    <cellStyle name="Percent 2 2 46" xfId="2916" xr:uid="{00000000-0005-0000-0000-0000690B0000}"/>
    <cellStyle name="Percent 2 2 47" xfId="2917" xr:uid="{00000000-0005-0000-0000-00006A0B0000}"/>
    <cellStyle name="Percent 2 2 48" xfId="2918" xr:uid="{00000000-0005-0000-0000-00006B0B0000}"/>
    <cellStyle name="Percent 2 2 49" xfId="2919" xr:uid="{00000000-0005-0000-0000-00006C0B0000}"/>
    <cellStyle name="Percent 2 2 5" xfId="2920" xr:uid="{00000000-0005-0000-0000-00006D0B0000}"/>
    <cellStyle name="Percent 2 2 50" xfId="14011" xr:uid="{00000000-0005-0000-0000-00006E0B0000}"/>
    <cellStyle name="Percent 2 2 50 2 2 2 2 2 2" xfId="14017" xr:uid="{21F0D8EC-C3A4-47B5-900D-B5FA26431F22}"/>
    <cellStyle name="Percent 2 2 50 2 2 2 2 2 2 3 2" xfId="14021" xr:uid="{D4B43D5E-13BB-47EF-B1D6-05DDE7818DB7}"/>
    <cellStyle name="Percent 2 2 50 2 2 2 2 2 2 3 2 2" xfId="14023" xr:uid="{7B2FFE96-BAB5-4C52-AAEC-263E012F7A20}"/>
    <cellStyle name="Percent 2 2 50 2 2 2 2 2 2 3 2 2 3 2" xfId="14025" xr:uid="{094ADAD4-3B07-48BC-9961-FA84E20C2878}"/>
    <cellStyle name="Percent 2 2 50 2 2 2 2 2 2 3 2 2 3 2 2" xfId="14027" xr:uid="{8B7472CC-E2AF-4AE7-B938-C4EF66B1FF14}"/>
    <cellStyle name="Percent 2 2 6" xfId="2921" xr:uid="{00000000-0005-0000-0000-00006F0B0000}"/>
    <cellStyle name="Percent 2 2 7" xfId="2922" xr:uid="{00000000-0005-0000-0000-0000700B0000}"/>
    <cellStyle name="Percent 2 2 8" xfId="2923" xr:uid="{00000000-0005-0000-0000-0000710B0000}"/>
    <cellStyle name="Percent 2 2 9" xfId="2924" xr:uid="{00000000-0005-0000-0000-0000720B0000}"/>
    <cellStyle name="Percent 2 20" xfId="2925" xr:uid="{00000000-0005-0000-0000-0000730B0000}"/>
    <cellStyle name="Percent 2 21" xfId="2926" xr:uid="{00000000-0005-0000-0000-0000740B0000}"/>
    <cellStyle name="Percent 2 22" xfId="2927" xr:uid="{00000000-0005-0000-0000-0000750B0000}"/>
    <cellStyle name="Percent 2 23" xfId="2928" xr:uid="{00000000-0005-0000-0000-0000760B0000}"/>
    <cellStyle name="Percent 2 24" xfId="2929" xr:uid="{00000000-0005-0000-0000-0000770B0000}"/>
    <cellStyle name="Percent 2 25" xfId="2930" xr:uid="{00000000-0005-0000-0000-0000780B0000}"/>
    <cellStyle name="Percent 2 26" xfId="2931" xr:uid="{00000000-0005-0000-0000-0000790B0000}"/>
    <cellStyle name="Percent 2 27" xfId="2932" xr:uid="{00000000-0005-0000-0000-00007A0B0000}"/>
    <cellStyle name="Percent 2 28" xfId="2933" xr:uid="{00000000-0005-0000-0000-00007B0B0000}"/>
    <cellStyle name="Percent 2 29" xfId="2934" xr:uid="{00000000-0005-0000-0000-00007C0B0000}"/>
    <cellStyle name="Percent 2 3" xfId="2935" xr:uid="{00000000-0005-0000-0000-00007D0B0000}"/>
    <cellStyle name="Percent 2 3 10" xfId="2936" xr:uid="{00000000-0005-0000-0000-00007E0B0000}"/>
    <cellStyle name="Percent 2 3 11" xfId="2937" xr:uid="{00000000-0005-0000-0000-00007F0B0000}"/>
    <cellStyle name="Percent 2 3 12" xfId="2938" xr:uid="{00000000-0005-0000-0000-0000800B0000}"/>
    <cellStyle name="Percent 2 3 13" xfId="2939" xr:uid="{00000000-0005-0000-0000-0000810B0000}"/>
    <cellStyle name="Percent 2 3 14" xfId="2940" xr:uid="{00000000-0005-0000-0000-0000820B0000}"/>
    <cellStyle name="Percent 2 3 15" xfId="2941" xr:uid="{00000000-0005-0000-0000-0000830B0000}"/>
    <cellStyle name="Percent 2 3 16" xfId="2942" xr:uid="{00000000-0005-0000-0000-0000840B0000}"/>
    <cellStyle name="Percent 2 3 17" xfId="2943" xr:uid="{00000000-0005-0000-0000-0000850B0000}"/>
    <cellStyle name="Percent 2 3 18" xfId="2944" xr:uid="{00000000-0005-0000-0000-0000860B0000}"/>
    <cellStyle name="Percent 2 3 19" xfId="2945" xr:uid="{00000000-0005-0000-0000-0000870B0000}"/>
    <cellStyle name="Percent 2 3 2" xfId="2946" xr:uid="{00000000-0005-0000-0000-0000880B0000}"/>
    <cellStyle name="Percent 2 3 2 2" xfId="2947" xr:uid="{00000000-0005-0000-0000-0000890B0000}"/>
    <cellStyle name="Percent 2 3 2 3" xfId="2948" xr:uid="{00000000-0005-0000-0000-00008A0B0000}"/>
    <cellStyle name="Percent 2 3 20" xfId="2949" xr:uid="{00000000-0005-0000-0000-00008B0B0000}"/>
    <cellStyle name="Percent 2 3 21" xfId="2950" xr:uid="{00000000-0005-0000-0000-00008C0B0000}"/>
    <cellStyle name="Percent 2 3 22" xfId="2951" xr:uid="{00000000-0005-0000-0000-00008D0B0000}"/>
    <cellStyle name="Percent 2 3 23" xfId="2952" xr:uid="{00000000-0005-0000-0000-00008E0B0000}"/>
    <cellStyle name="Percent 2 3 24" xfId="2953" xr:uid="{00000000-0005-0000-0000-00008F0B0000}"/>
    <cellStyle name="Percent 2 3 25" xfId="2954" xr:uid="{00000000-0005-0000-0000-0000900B0000}"/>
    <cellStyle name="Percent 2 3 26" xfId="2955" xr:uid="{00000000-0005-0000-0000-0000910B0000}"/>
    <cellStyle name="Percent 2 3 27" xfId="2956" xr:uid="{00000000-0005-0000-0000-0000920B0000}"/>
    <cellStyle name="Percent 2 3 28" xfId="2957" xr:uid="{00000000-0005-0000-0000-0000930B0000}"/>
    <cellStyle name="Percent 2 3 29" xfId="2958" xr:uid="{00000000-0005-0000-0000-0000940B0000}"/>
    <cellStyle name="Percent 2 3 3" xfId="2959" xr:uid="{00000000-0005-0000-0000-0000950B0000}"/>
    <cellStyle name="Percent 2 3 30" xfId="2960" xr:uid="{00000000-0005-0000-0000-0000960B0000}"/>
    <cellStyle name="Percent 2 3 31" xfId="2961" xr:uid="{00000000-0005-0000-0000-0000970B0000}"/>
    <cellStyle name="Percent 2 3 32" xfId="2962" xr:uid="{00000000-0005-0000-0000-0000980B0000}"/>
    <cellStyle name="Percent 2 3 33" xfId="2963" xr:uid="{00000000-0005-0000-0000-0000990B0000}"/>
    <cellStyle name="Percent 2 3 34" xfId="2964" xr:uid="{00000000-0005-0000-0000-00009A0B0000}"/>
    <cellStyle name="Percent 2 3 35" xfId="2965" xr:uid="{00000000-0005-0000-0000-00009B0B0000}"/>
    <cellStyle name="Percent 2 3 36" xfId="2966" xr:uid="{00000000-0005-0000-0000-00009C0B0000}"/>
    <cellStyle name="Percent 2 3 37" xfId="2967" xr:uid="{00000000-0005-0000-0000-00009D0B0000}"/>
    <cellStyle name="Percent 2 3 38" xfId="2968" xr:uid="{00000000-0005-0000-0000-00009E0B0000}"/>
    <cellStyle name="Percent 2 3 39" xfId="2969" xr:uid="{00000000-0005-0000-0000-00009F0B0000}"/>
    <cellStyle name="Percent 2 3 4" xfId="2970" xr:uid="{00000000-0005-0000-0000-0000A00B0000}"/>
    <cellStyle name="Percent 2 3 40" xfId="2971" xr:uid="{00000000-0005-0000-0000-0000A10B0000}"/>
    <cellStyle name="Percent 2 3 41" xfId="2972" xr:uid="{00000000-0005-0000-0000-0000A20B0000}"/>
    <cellStyle name="Percent 2 3 42" xfId="2973" xr:uid="{00000000-0005-0000-0000-0000A30B0000}"/>
    <cellStyle name="Percent 2 3 43" xfId="2974" xr:uid="{00000000-0005-0000-0000-0000A40B0000}"/>
    <cellStyle name="Percent 2 3 44" xfId="2975" xr:uid="{00000000-0005-0000-0000-0000A50B0000}"/>
    <cellStyle name="Percent 2 3 45" xfId="2976" xr:uid="{00000000-0005-0000-0000-0000A60B0000}"/>
    <cellStyle name="Percent 2 3 46" xfId="2977" xr:uid="{00000000-0005-0000-0000-0000A70B0000}"/>
    <cellStyle name="Percent 2 3 47" xfId="2978" xr:uid="{00000000-0005-0000-0000-0000A80B0000}"/>
    <cellStyle name="Percent 2 3 5" xfId="2979" xr:uid="{00000000-0005-0000-0000-0000A90B0000}"/>
    <cellStyle name="Percent 2 3 6" xfId="2980" xr:uid="{00000000-0005-0000-0000-0000AA0B0000}"/>
    <cellStyle name="Percent 2 3 7" xfId="2981" xr:uid="{00000000-0005-0000-0000-0000AB0B0000}"/>
    <cellStyle name="Percent 2 3 8" xfId="2982" xr:uid="{00000000-0005-0000-0000-0000AC0B0000}"/>
    <cellStyle name="Percent 2 3 9" xfId="2983" xr:uid="{00000000-0005-0000-0000-0000AD0B0000}"/>
    <cellStyle name="Percent 2 30" xfId="2984" xr:uid="{00000000-0005-0000-0000-0000AE0B0000}"/>
    <cellStyle name="Percent 2 31" xfId="2985" xr:uid="{00000000-0005-0000-0000-0000AF0B0000}"/>
    <cellStyle name="Percent 2 32" xfId="2986" xr:uid="{00000000-0005-0000-0000-0000B00B0000}"/>
    <cellStyle name="Percent 2 33" xfId="2987" xr:uid="{00000000-0005-0000-0000-0000B10B0000}"/>
    <cellStyle name="Percent 2 34" xfId="2988" xr:uid="{00000000-0005-0000-0000-0000B20B0000}"/>
    <cellStyle name="Percent 2 35" xfId="2989" xr:uid="{00000000-0005-0000-0000-0000B30B0000}"/>
    <cellStyle name="Percent 2 36" xfId="2990" xr:uid="{00000000-0005-0000-0000-0000B40B0000}"/>
    <cellStyle name="Percent 2 37" xfId="2991" xr:uid="{00000000-0005-0000-0000-0000B50B0000}"/>
    <cellStyle name="Percent 2 38" xfId="2992" xr:uid="{00000000-0005-0000-0000-0000B60B0000}"/>
    <cellStyle name="Percent 2 39" xfId="2993" xr:uid="{00000000-0005-0000-0000-0000B70B0000}"/>
    <cellStyle name="Percent 2 4" xfId="2994" xr:uid="{00000000-0005-0000-0000-0000B80B0000}"/>
    <cellStyle name="Percent 2 40" xfId="2995" xr:uid="{00000000-0005-0000-0000-0000B90B0000}"/>
    <cellStyle name="Percent 2 41" xfId="2996" xr:uid="{00000000-0005-0000-0000-0000BA0B0000}"/>
    <cellStyle name="Percent 2 42" xfId="2997" xr:uid="{00000000-0005-0000-0000-0000BB0B0000}"/>
    <cellStyle name="Percent 2 43" xfId="2998" xr:uid="{00000000-0005-0000-0000-0000BC0B0000}"/>
    <cellStyle name="Percent 2 44" xfId="2999" xr:uid="{00000000-0005-0000-0000-0000BD0B0000}"/>
    <cellStyle name="Percent 2 45" xfId="3000" xr:uid="{00000000-0005-0000-0000-0000BE0B0000}"/>
    <cellStyle name="Percent 2 46" xfId="3001" xr:uid="{00000000-0005-0000-0000-0000BF0B0000}"/>
    <cellStyle name="Percent 2 47" xfId="3002" xr:uid="{00000000-0005-0000-0000-0000C00B0000}"/>
    <cellStyle name="Percent 2 48" xfId="3003" xr:uid="{00000000-0005-0000-0000-0000C10B0000}"/>
    <cellStyle name="Percent 2 49" xfId="3004" xr:uid="{00000000-0005-0000-0000-0000C20B0000}"/>
    <cellStyle name="Percent 2 5" xfId="3005" xr:uid="{00000000-0005-0000-0000-0000C30B0000}"/>
    <cellStyle name="Percent 2 50" xfId="3006" xr:uid="{00000000-0005-0000-0000-0000C40B0000}"/>
    <cellStyle name="Percent 2 51" xfId="3007" xr:uid="{00000000-0005-0000-0000-0000C50B0000}"/>
    <cellStyle name="Percent 2 6" xfId="3008" xr:uid="{00000000-0005-0000-0000-0000C60B0000}"/>
    <cellStyle name="Percent 2 6 2" xfId="3009" xr:uid="{00000000-0005-0000-0000-0000C70B0000}"/>
    <cellStyle name="Percent 2 7" xfId="3010" xr:uid="{00000000-0005-0000-0000-0000C80B0000}"/>
    <cellStyle name="Percent 2 8" xfId="3011" xr:uid="{00000000-0005-0000-0000-0000C90B0000}"/>
    <cellStyle name="Percent 2 9" xfId="3012" xr:uid="{00000000-0005-0000-0000-0000CA0B0000}"/>
    <cellStyle name="Percent 3" xfId="3013" xr:uid="{00000000-0005-0000-0000-0000CB0B0000}"/>
    <cellStyle name="Percent 3 2" xfId="3014" xr:uid="{00000000-0005-0000-0000-0000CC0B0000}"/>
    <cellStyle name="Percent 3 3" xfId="3015" xr:uid="{00000000-0005-0000-0000-0000CD0B0000}"/>
    <cellStyle name="Percent 4" xfId="3016" xr:uid="{00000000-0005-0000-0000-0000CE0B0000}"/>
    <cellStyle name="Percent 4 10" xfId="3017" xr:uid="{00000000-0005-0000-0000-0000CF0B0000}"/>
    <cellStyle name="Percent 4 11" xfId="3018" xr:uid="{00000000-0005-0000-0000-0000D00B0000}"/>
    <cellStyle name="Percent 4 12" xfId="3019" xr:uid="{00000000-0005-0000-0000-0000D10B0000}"/>
    <cellStyle name="Percent 4 13" xfId="3020" xr:uid="{00000000-0005-0000-0000-0000D20B0000}"/>
    <cellStyle name="Percent 4 14" xfId="3021" xr:uid="{00000000-0005-0000-0000-0000D30B0000}"/>
    <cellStyle name="Percent 4 15" xfId="3022" xr:uid="{00000000-0005-0000-0000-0000D40B0000}"/>
    <cellStyle name="Percent 4 16" xfId="3023" xr:uid="{00000000-0005-0000-0000-0000D50B0000}"/>
    <cellStyle name="Percent 4 17" xfId="3024" xr:uid="{00000000-0005-0000-0000-0000D60B0000}"/>
    <cellStyle name="Percent 4 18" xfId="3025" xr:uid="{00000000-0005-0000-0000-0000D70B0000}"/>
    <cellStyle name="Percent 4 19" xfId="3026" xr:uid="{00000000-0005-0000-0000-0000D80B0000}"/>
    <cellStyle name="Percent 4 2" xfId="3027" xr:uid="{00000000-0005-0000-0000-0000D90B0000}"/>
    <cellStyle name="Percent 4 2 10" xfId="3028" xr:uid="{00000000-0005-0000-0000-0000DA0B0000}"/>
    <cellStyle name="Percent 4 2 11" xfId="3029" xr:uid="{00000000-0005-0000-0000-0000DB0B0000}"/>
    <cellStyle name="Percent 4 2 12" xfId="3030" xr:uid="{00000000-0005-0000-0000-0000DC0B0000}"/>
    <cellStyle name="Percent 4 2 13" xfId="3031" xr:uid="{00000000-0005-0000-0000-0000DD0B0000}"/>
    <cellStyle name="Percent 4 2 14" xfId="3032" xr:uid="{00000000-0005-0000-0000-0000DE0B0000}"/>
    <cellStyle name="Percent 4 2 15" xfId="3033" xr:uid="{00000000-0005-0000-0000-0000DF0B0000}"/>
    <cellStyle name="Percent 4 2 16" xfId="3034" xr:uid="{00000000-0005-0000-0000-0000E00B0000}"/>
    <cellStyle name="Percent 4 2 17" xfId="3035" xr:uid="{00000000-0005-0000-0000-0000E10B0000}"/>
    <cellStyle name="Percent 4 2 18" xfId="3036" xr:uid="{00000000-0005-0000-0000-0000E20B0000}"/>
    <cellStyle name="Percent 4 2 19" xfId="3037" xr:uid="{00000000-0005-0000-0000-0000E30B0000}"/>
    <cellStyle name="Percent 4 2 2" xfId="3038" xr:uid="{00000000-0005-0000-0000-0000E40B0000}"/>
    <cellStyle name="Percent 4 2 20" xfId="3039" xr:uid="{00000000-0005-0000-0000-0000E50B0000}"/>
    <cellStyle name="Percent 4 2 21" xfId="3040" xr:uid="{00000000-0005-0000-0000-0000E60B0000}"/>
    <cellStyle name="Percent 4 2 22" xfId="3041" xr:uid="{00000000-0005-0000-0000-0000E70B0000}"/>
    <cellStyle name="Percent 4 2 23" xfId="3042" xr:uid="{00000000-0005-0000-0000-0000E80B0000}"/>
    <cellStyle name="Percent 4 2 24" xfId="3043" xr:uid="{00000000-0005-0000-0000-0000E90B0000}"/>
    <cellStyle name="Percent 4 2 25" xfId="3044" xr:uid="{00000000-0005-0000-0000-0000EA0B0000}"/>
    <cellStyle name="Percent 4 2 26" xfId="3045" xr:uid="{00000000-0005-0000-0000-0000EB0B0000}"/>
    <cellStyle name="Percent 4 2 27" xfId="3046" xr:uid="{00000000-0005-0000-0000-0000EC0B0000}"/>
    <cellStyle name="Percent 4 2 28" xfId="3047" xr:uid="{00000000-0005-0000-0000-0000ED0B0000}"/>
    <cellStyle name="Percent 4 2 29" xfId="3048" xr:uid="{00000000-0005-0000-0000-0000EE0B0000}"/>
    <cellStyle name="Percent 4 2 3" xfId="3049" xr:uid="{00000000-0005-0000-0000-0000EF0B0000}"/>
    <cellStyle name="Percent 4 2 30" xfId="3050" xr:uid="{00000000-0005-0000-0000-0000F00B0000}"/>
    <cellStyle name="Percent 4 2 31" xfId="3051" xr:uid="{00000000-0005-0000-0000-0000F10B0000}"/>
    <cellStyle name="Percent 4 2 32" xfId="3052" xr:uid="{00000000-0005-0000-0000-0000F20B0000}"/>
    <cellStyle name="Percent 4 2 33" xfId="3053" xr:uid="{00000000-0005-0000-0000-0000F30B0000}"/>
    <cellStyle name="Percent 4 2 34" xfId="3054" xr:uid="{00000000-0005-0000-0000-0000F40B0000}"/>
    <cellStyle name="Percent 4 2 35" xfId="3055" xr:uid="{00000000-0005-0000-0000-0000F50B0000}"/>
    <cellStyle name="Percent 4 2 36" xfId="3056" xr:uid="{00000000-0005-0000-0000-0000F60B0000}"/>
    <cellStyle name="Percent 4 2 37" xfId="3057" xr:uid="{00000000-0005-0000-0000-0000F70B0000}"/>
    <cellStyle name="Percent 4 2 38" xfId="3058" xr:uid="{00000000-0005-0000-0000-0000F80B0000}"/>
    <cellStyle name="Percent 4 2 39" xfId="3059" xr:uid="{00000000-0005-0000-0000-0000F90B0000}"/>
    <cellStyle name="Percent 4 2 4" xfId="3060" xr:uid="{00000000-0005-0000-0000-0000FA0B0000}"/>
    <cellStyle name="Percent 4 2 40" xfId="3061" xr:uid="{00000000-0005-0000-0000-0000FB0B0000}"/>
    <cellStyle name="Percent 4 2 41" xfId="3062" xr:uid="{00000000-0005-0000-0000-0000FC0B0000}"/>
    <cellStyle name="Percent 4 2 42" xfId="3063" xr:uid="{00000000-0005-0000-0000-0000FD0B0000}"/>
    <cellStyle name="Percent 4 2 43" xfId="3064" xr:uid="{00000000-0005-0000-0000-0000FE0B0000}"/>
    <cellStyle name="Percent 4 2 44" xfId="3065" xr:uid="{00000000-0005-0000-0000-0000FF0B0000}"/>
    <cellStyle name="Percent 4 2 45" xfId="3066" xr:uid="{00000000-0005-0000-0000-0000000C0000}"/>
    <cellStyle name="Percent 4 2 46" xfId="3067" xr:uid="{00000000-0005-0000-0000-0000010C0000}"/>
    <cellStyle name="Percent 4 2 47" xfId="3068" xr:uid="{00000000-0005-0000-0000-0000020C0000}"/>
    <cellStyle name="Percent 4 2 5" xfId="3069" xr:uid="{00000000-0005-0000-0000-0000030C0000}"/>
    <cellStyle name="Percent 4 2 6" xfId="3070" xr:uid="{00000000-0005-0000-0000-0000040C0000}"/>
    <cellStyle name="Percent 4 2 7" xfId="3071" xr:uid="{00000000-0005-0000-0000-0000050C0000}"/>
    <cellStyle name="Percent 4 2 8" xfId="3072" xr:uid="{00000000-0005-0000-0000-0000060C0000}"/>
    <cellStyle name="Percent 4 2 9" xfId="3073" xr:uid="{00000000-0005-0000-0000-0000070C0000}"/>
    <cellStyle name="Percent 4 20" xfId="3074" xr:uid="{00000000-0005-0000-0000-0000080C0000}"/>
    <cellStyle name="Percent 4 21" xfId="3075" xr:uid="{00000000-0005-0000-0000-0000090C0000}"/>
    <cellStyle name="Percent 4 22" xfId="3076" xr:uid="{00000000-0005-0000-0000-00000A0C0000}"/>
    <cellStyle name="Percent 4 23" xfId="3077" xr:uid="{00000000-0005-0000-0000-00000B0C0000}"/>
    <cellStyle name="Percent 4 24" xfId="3078" xr:uid="{00000000-0005-0000-0000-00000C0C0000}"/>
    <cellStyle name="Percent 4 25" xfId="3079" xr:uid="{00000000-0005-0000-0000-00000D0C0000}"/>
    <cellStyle name="Percent 4 26" xfId="3080" xr:uid="{00000000-0005-0000-0000-00000E0C0000}"/>
    <cellStyle name="Percent 4 27" xfId="3081" xr:uid="{00000000-0005-0000-0000-00000F0C0000}"/>
    <cellStyle name="Percent 4 28" xfId="3082" xr:uid="{00000000-0005-0000-0000-0000100C0000}"/>
    <cellStyle name="Percent 4 29" xfId="3083" xr:uid="{00000000-0005-0000-0000-0000110C0000}"/>
    <cellStyle name="Percent 4 3" xfId="3084" xr:uid="{00000000-0005-0000-0000-0000120C0000}"/>
    <cellStyle name="Percent 4 3 10" xfId="3085" xr:uid="{00000000-0005-0000-0000-0000130C0000}"/>
    <cellStyle name="Percent 4 3 2" xfId="3086" xr:uid="{00000000-0005-0000-0000-0000140C0000}"/>
    <cellStyle name="Percent 4 3 3" xfId="3087" xr:uid="{00000000-0005-0000-0000-0000150C0000}"/>
    <cellStyle name="Percent 4 3 4" xfId="3088" xr:uid="{00000000-0005-0000-0000-0000160C0000}"/>
    <cellStyle name="Percent 4 3 5" xfId="3089" xr:uid="{00000000-0005-0000-0000-0000170C0000}"/>
    <cellStyle name="Percent 4 3 6" xfId="3090" xr:uid="{00000000-0005-0000-0000-0000180C0000}"/>
    <cellStyle name="Percent 4 3 7" xfId="3091" xr:uid="{00000000-0005-0000-0000-0000190C0000}"/>
    <cellStyle name="Percent 4 3 8" xfId="3092" xr:uid="{00000000-0005-0000-0000-00001A0C0000}"/>
    <cellStyle name="Percent 4 3 9" xfId="3093" xr:uid="{00000000-0005-0000-0000-00001B0C0000}"/>
    <cellStyle name="Percent 4 30" xfId="3094" xr:uid="{00000000-0005-0000-0000-00001C0C0000}"/>
    <cellStyle name="Percent 4 31" xfId="3095" xr:uid="{00000000-0005-0000-0000-00001D0C0000}"/>
    <cellStyle name="Percent 4 32" xfId="3096" xr:uid="{00000000-0005-0000-0000-00001E0C0000}"/>
    <cellStyle name="Percent 4 33" xfId="3097" xr:uid="{00000000-0005-0000-0000-00001F0C0000}"/>
    <cellStyle name="Percent 4 34" xfId="3098" xr:uid="{00000000-0005-0000-0000-0000200C0000}"/>
    <cellStyle name="Percent 4 35" xfId="3099" xr:uid="{00000000-0005-0000-0000-0000210C0000}"/>
    <cellStyle name="Percent 4 36" xfId="3100" xr:uid="{00000000-0005-0000-0000-0000220C0000}"/>
    <cellStyle name="Percent 4 37" xfId="3101" xr:uid="{00000000-0005-0000-0000-0000230C0000}"/>
    <cellStyle name="Percent 4 38" xfId="3102" xr:uid="{00000000-0005-0000-0000-0000240C0000}"/>
    <cellStyle name="Percent 4 39" xfId="3103" xr:uid="{00000000-0005-0000-0000-0000250C0000}"/>
    <cellStyle name="Percent 4 4" xfId="3104" xr:uid="{00000000-0005-0000-0000-0000260C0000}"/>
    <cellStyle name="Percent 4 4 10" xfId="3105" xr:uid="{00000000-0005-0000-0000-0000270C0000}"/>
    <cellStyle name="Percent 4 4 2" xfId="3106" xr:uid="{00000000-0005-0000-0000-0000280C0000}"/>
    <cellStyle name="Percent 4 4 3" xfId="3107" xr:uid="{00000000-0005-0000-0000-0000290C0000}"/>
    <cellStyle name="Percent 4 4 4" xfId="3108" xr:uid="{00000000-0005-0000-0000-00002A0C0000}"/>
    <cellStyle name="Percent 4 4 5" xfId="3109" xr:uid="{00000000-0005-0000-0000-00002B0C0000}"/>
    <cellStyle name="Percent 4 4 6" xfId="3110" xr:uid="{00000000-0005-0000-0000-00002C0C0000}"/>
    <cellStyle name="Percent 4 4 7" xfId="3111" xr:uid="{00000000-0005-0000-0000-00002D0C0000}"/>
    <cellStyle name="Percent 4 4 8" xfId="3112" xr:uid="{00000000-0005-0000-0000-00002E0C0000}"/>
    <cellStyle name="Percent 4 4 9" xfId="3113" xr:uid="{00000000-0005-0000-0000-00002F0C0000}"/>
    <cellStyle name="Percent 4 40" xfId="3114" xr:uid="{00000000-0005-0000-0000-0000300C0000}"/>
    <cellStyle name="Percent 4 41" xfId="3115" xr:uid="{00000000-0005-0000-0000-0000310C0000}"/>
    <cellStyle name="Percent 4 42" xfId="3116" xr:uid="{00000000-0005-0000-0000-0000320C0000}"/>
    <cellStyle name="Percent 4 43" xfId="3117" xr:uid="{00000000-0005-0000-0000-0000330C0000}"/>
    <cellStyle name="Percent 4 44" xfId="3118" xr:uid="{00000000-0005-0000-0000-0000340C0000}"/>
    <cellStyle name="Percent 4 45" xfId="3119" xr:uid="{00000000-0005-0000-0000-0000350C0000}"/>
    <cellStyle name="Percent 4 46" xfId="3120" xr:uid="{00000000-0005-0000-0000-0000360C0000}"/>
    <cellStyle name="Percent 4 47" xfId="3121" xr:uid="{00000000-0005-0000-0000-0000370C0000}"/>
    <cellStyle name="Percent 4 48" xfId="3122" xr:uid="{00000000-0005-0000-0000-0000380C0000}"/>
    <cellStyle name="Percent 4 5" xfId="3123" xr:uid="{00000000-0005-0000-0000-0000390C0000}"/>
    <cellStyle name="Percent 4 5 10" xfId="3124" xr:uid="{00000000-0005-0000-0000-00003A0C0000}"/>
    <cellStyle name="Percent 4 5 2" xfId="3125" xr:uid="{00000000-0005-0000-0000-00003B0C0000}"/>
    <cellStyle name="Percent 4 5 3" xfId="3126" xr:uid="{00000000-0005-0000-0000-00003C0C0000}"/>
    <cellStyle name="Percent 4 5 4" xfId="3127" xr:uid="{00000000-0005-0000-0000-00003D0C0000}"/>
    <cellStyle name="Percent 4 5 5" xfId="3128" xr:uid="{00000000-0005-0000-0000-00003E0C0000}"/>
    <cellStyle name="Percent 4 5 6" xfId="3129" xr:uid="{00000000-0005-0000-0000-00003F0C0000}"/>
    <cellStyle name="Percent 4 5 7" xfId="3130" xr:uid="{00000000-0005-0000-0000-0000400C0000}"/>
    <cellStyle name="Percent 4 5 8" xfId="3131" xr:uid="{00000000-0005-0000-0000-0000410C0000}"/>
    <cellStyle name="Percent 4 5 9" xfId="3132" xr:uid="{00000000-0005-0000-0000-0000420C0000}"/>
    <cellStyle name="Percent 4 6" xfId="3133" xr:uid="{00000000-0005-0000-0000-0000430C0000}"/>
    <cellStyle name="Percent 4 7" xfId="3134" xr:uid="{00000000-0005-0000-0000-0000440C0000}"/>
    <cellStyle name="Percent 4 8" xfId="3135" xr:uid="{00000000-0005-0000-0000-0000450C0000}"/>
    <cellStyle name="Percent 4 9" xfId="3136" xr:uid="{00000000-0005-0000-0000-0000460C0000}"/>
    <cellStyle name="Percent 5" xfId="3137" xr:uid="{00000000-0005-0000-0000-0000470C0000}"/>
    <cellStyle name="Percent 5 2" xfId="3138" xr:uid="{00000000-0005-0000-0000-0000480C0000}"/>
    <cellStyle name="Percent 6" xfId="3139" xr:uid="{00000000-0005-0000-0000-0000490C0000}"/>
    <cellStyle name="Percent 6 10" xfId="3140" xr:uid="{00000000-0005-0000-0000-00004A0C0000}"/>
    <cellStyle name="Percent 6 11" xfId="3141" xr:uid="{00000000-0005-0000-0000-00004B0C0000}"/>
    <cellStyle name="Percent 6 12" xfId="3142" xr:uid="{00000000-0005-0000-0000-00004C0C0000}"/>
    <cellStyle name="Percent 6 13" xfId="3143" xr:uid="{00000000-0005-0000-0000-00004D0C0000}"/>
    <cellStyle name="Percent 6 14" xfId="3144" xr:uid="{00000000-0005-0000-0000-00004E0C0000}"/>
    <cellStyle name="Percent 6 15" xfId="3145" xr:uid="{00000000-0005-0000-0000-00004F0C0000}"/>
    <cellStyle name="Percent 6 16" xfId="3146" xr:uid="{00000000-0005-0000-0000-0000500C0000}"/>
    <cellStyle name="Percent 6 17" xfId="3147" xr:uid="{00000000-0005-0000-0000-0000510C0000}"/>
    <cellStyle name="Percent 6 18" xfId="3148" xr:uid="{00000000-0005-0000-0000-0000520C0000}"/>
    <cellStyle name="Percent 6 19" xfId="3149" xr:uid="{00000000-0005-0000-0000-0000530C0000}"/>
    <cellStyle name="Percent 6 2" xfId="3150" xr:uid="{00000000-0005-0000-0000-0000540C0000}"/>
    <cellStyle name="Percent 6 20" xfId="3151" xr:uid="{00000000-0005-0000-0000-0000550C0000}"/>
    <cellStyle name="Percent 6 21" xfId="3152" xr:uid="{00000000-0005-0000-0000-0000560C0000}"/>
    <cellStyle name="Percent 6 22" xfId="3153" xr:uid="{00000000-0005-0000-0000-0000570C0000}"/>
    <cellStyle name="Percent 6 23" xfId="3154" xr:uid="{00000000-0005-0000-0000-0000580C0000}"/>
    <cellStyle name="Percent 6 24" xfId="3155" xr:uid="{00000000-0005-0000-0000-0000590C0000}"/>
    <cellStyle name="Percent 6 25" xfId="3156" xr:uid="{00000000-0005-0000-0000-00005A0C0000}"/>
    <cellStyle name="Percent 6 26" xfId="3157" xr:uid="{00000000-0005-0000-0000-00005B0C0000}"/>
    <cellStyle name="Percent 6 27" xfId="3158" xr:uid="{00000000-0005-0000-0000-00005C0C0000}"/>
    <cellStyle name="Percent 6 28" xfId="3159" xr:uid="{00000000-0005-0000-0000-00005D0C0000}"/>
    <cellStyle name="Percent 6 29" xfId="3160" xr:uid="{00000000-0005-0000-0000-00005E0C0000}"/>
    <cellStyle name="Percent 6 3" xfId="3161" xr:uid="{00000000-0005-0000-0000-00005F0C0000}"/>
    <cellStyle name="Percent 6 30" xfId="3162" xr:uid="{00000000-0005-0000-0000-0000600C0000}"/>
    <cellStyle name="Percent 6 31" xfId="3163" xr:uid="{00000000-0005-0000-0000-0000610C0000}"/>
    <cellStyle name="Percent 6 32" xfId="3164" xr:uid="{00000000-0005-0000-0000-0000620C0000}"/>
    <cellStyle name="Percent 6 33" xfId="3165" xr:uid="{00000000-0005-0000-0000-0000630C0000}"/>
    <cellStyle name="Percent 6 34" xfId="3166" xr:uid="{00000000-0005-0000-0000-0000640C0000}"/>
    <cellStyle name="Percent 6 35" xfId="3167" xr:uid="{00000000-0005-0000-0000-0000650C0000}"/>
    <cellStyle name="Percent 6 36" xfId="3168" xr:uid="{00000000-0005-0000-0000-0000660C0000}"/>
    <cellStyle name="Percent 6 37" xfId="3169" xr:uid="{00000000-0005-0000-0000-0000670C0000}"/>
    <cellStyle name="Percent 6 38" xfId="3170" xr:uid="{00000000-0005-0000-0000-0000680C0000}"/>
    <cellStyle name="Percent 6 39" xfId="3171" xr:uid="{00000000-0005-0000-0000-0000690C0000}"/>
    <cellStyle name="Percent 6 4" xfId="3172" xr:uid="{00000000-0005-0000-0000-00006A0C0000}"/>
    <cellStyle name="Percent 6 40" xfId="3173" xr:uid="{00000000-0005-0000-0000-00006B0C0000}"/>
    <cellStyle name="Percent 6 41" xfId="3174" xr:uid="{00000000-0005-0000-0000-00006C0C0000}"/>
    <cellStyle name="Percent 6 42" xfId="3175" xr:uid="{00000000-0005-0000-0000-00006D0C0000}"/>
    <cellStyle name="Percent 6 43" xfId="3176" xr:uid="{00000000-0005-0000-0000-00006E0C0000}"/>
    <cellStyle name="Percent 6 44" xfId="3177" xr:uid="{00000000-0005-0000-0000-00006F0C0000}"/>
    <cellStyle name="Percent 6 45" xfId="3178" xr:uid="{00000000-0005-0000-0000-0000700C0000}"/>
    <cellStyle name="Percent 6 46" xfId="3179" xr:uid="{00000000-0005-0000-0000-0000710C0000}"/>
    <cellStyle name="Percent 6 47" xfId="3180" xr:uid="{00000000-0005-0000-0000-0000720C0000}"/>
    <cellStyle name="Percent 6 48" xfId="3181" xr:uid="{00000000-0005-0000-0000-0000730C0000}"/>
    <cellStyle name="Percent 6 5" xfId="3182" xr:uid="{00000000-0005-0000-0000-0000740C0000}"/>
    <cellStyle name="Percent 6 6" xfId="3183" xr:uid="{00000000-0005-0000-0000-0000750C0000}"/>
    <cellStyle name="Percent 6 7" xfId="3184" xr:uid="{00000000-0005-0000-0000-0000760C0000}"/>
    <cellStyle name="Percent 6 8" xfId="3185" xr:uid="{00000000-0005-0000-0000-0000770C0000}"/>
    <cellStyle name="Percent 6 9" xfId="3186" xr:uid="{00000000-0005-0000-0000-0000780C0000}"/>
    <cellStyle name="Percent 7" xfId="3187" xr:uid="{00000000-0005-0000-0000-0000790C0000}"/>
    <cellStyle name="Percent 7 2" xfId="3188" xr:uid="{00000000-0005-0000-0000-00007A0C0000}"/>
    <cellStyle name="Percent 8" xfId="3189" xr:uid="{00000000-0005-0000-0000-00007B0C0000}"/>
    <cellStyle name="Percent 8 10" xfId="3190" xr:uid="{00000000-0005-0000-0000-00007C0C0000}"/>
    <cellStyle name="Percent 8 11" xfId="3191" xr:uid="{00000000-0005-0000-0000-00007D0C0000}"/>
    <cellStyle name="Percent 8 12" xfId="3192" xr:uid="{00000000-0005-0000-0000-00007E0C0000}"/>
    <cellStyle name="Percent 8 13" xfId="3193" xr:uid="{00000000-0005-0000-0000-00007F0C0000}"/>
    <cellStyle name="Percent 8 14" xfId="3194" xr:uid="{00000000-0005-0000-0000-0000800C0000}"/>
    <cellStyle name="Percent 8 15" xfId="3195" xr:uid="{00000000-0005-0000-0000-0000810C0000}"/>
    <cellStyle name="Percent 8 16" xfId="3196" xr:uid="{00000000-0005-0000-0000-0000820C0000}"/>
    <cellStyle name="Percent 8 17" xfId="3197" xr:uid="{00000000-0005-0000-0000-0000830C0000}"/>
    <cellStyle name="Percent 8 18" xfId="3198" xr:uid="{00000000-0005-0000-0000-0000840C0000}"/>
    <cellStyle name="Percent 8 19" xfId="3199" xr:uid="{00000000-0005-0000-0000-0000850C0000}"/>
    <cellStyle name="Percent 8 2" xfId="3200" xr:uid="{00000000-0005-0000-0000-0000860C0000}"/>
    <cellStyle name="Percent 8 2 2" xfId="3201" xr:uid="{00000000-0005-0000-0000-0000870C0000}"/>
    <cellStyle name="Percent 8 2 2 2" xfId="3202" xr:uid="{00000000-0005-0000-0000-0000880C0000}"/>
    <cellStyle name="Percent 8 2 2 2 2" xfId="3203" xr:uid="{00000000-0005-0000-0000-0000890C0000}"/>
    <cellStyle name="Percent 8 2 2 2 2 2" xfId="3204" xr:uid="{00000000-0005-0000-0000-00008A0C0000}"/>
    <cellStyle name="Percent 8 2 2 2 2 2 2" xfId="3205" xr:uid="{00000000-0005-0000-0000-00008B0C0000}"/>
    <cellStyle name="Percent 8 2 2 2 2 3" xfId="3206" xr:uid="{00000000-0005-0000-0000-00008C0C0000}"/>
    <cellStyle name="Percent 8 2 2 2 3" xfId="3207" xr:uid="{00000000-0005-0000-0000-00008D0C0000}"/>
    <cellStyle name="Percent 8 2 2 2 3 2" xfId="3208" xr:uid="{00000000-0005-0000-0000-00008E0C0000}"/>
    <cellStyle name="Percent 8 2 2 2 4" xfId="3209" xr:uid="{00000000-0005-0000-0000-00008F0C0000}"/>
    <cellStyle name="Percent 8 2 2 3" xfId="3210" xr:uid="{00000000-0005-0000-0000-0000900C0000}"/>
    <cellStyle name="Percent 8 2 2 3 2" xfId="3211" xr:uid="{00000000-0005-0000-0000-0000910C0000}"/>
    <cellStyle name="Percent 8 2 2 3 2 2" xfId="3212" xr:uid="{00000000-0005-0000-0000-0000920C0000}"/>
    <cellStyle name="Percent 8 2 2 3 3" xfId="3213" xr:uid="{00000000-0005-0000-0000-0000930C0000}"/>
    <cellStyle name="Percent 8 2 2 4" xfId="3214" xr:uid="{00000000-0005-0000-0000-0000940C0000}"/>
    <cellStyle name="Percent 8 2 2 4 2" xfId="3215" xr:uid="{00000000-0005-0000-0000-0000950C0000}"/>
    <cellStyle name="Percent 8 2 2 5" xfId="3216" xr:uid="{00000000-0005-0000-0000-0000960C0000}"/>
    <cellStyle name="Percent 8 2 3" xfId="3217" xr:uid="{00000000-0005-0000-0000-0000970C0000}"/>
    <cellStyle name="Percent 8 2 3 2" xfId="3218" xr:uid="{00000000-0005-0000-0000-0000980C0000}"/>
    <cellStyle name="Percent 8 2 3 2 2" xfId="3219" xr:uid="{00000000-0005-0000-0000-0000990C0000}"/>
    <cellStyle name="Percent 8 2 3 2 2 2" xfId="3220" xr:uid="{00000000-0005-0000-0000-00009A0C0000}"/>
    <cellStyle name="Percent 8 2 3 2 3" xfId="3221" xr:uid="{00000000-0005-0000-0000-00009B0C0000}"/>
    <cellStyle name="Percent 8 2 3 3" xfId="3222" xr:uid="{00000000-0005-0000-0000-00009C0C0000}"/>
    <cellStyle name="Percent 8 2 3 3 2" xfId="3223" xr:uid="{00000000-0005-0000-0000-00009D0C0000}"/>
    <cellStyle name="Percent 8 2 3 4" xfId="3224" xr:uid="{00000000-0005-0000-0000-00009E0C0000}"/>
    <cellStyle name="Percent 8 20" xfId="3225" xr:uid="{00000000-0005-0000-0000-00009F0C0000}"/>
    <cellStyle name="Percent 8 21" xfId="3226" xr:uid="{00000000-0005-0000-0000-0000A00C0000}"/>
    <cellStyle name="Percent 8 22" xfId="3227" xr:uid="{00000000-0005-0000-0000-0000A10C0000}"/>
    <cellStyle name="Percent 8 23" xfId="3228" xr:uid="{00000000-0005-0000-0000-0000A20C0000}"/>
    <cellStyle name="Percent 8 24" xfId="3229" xr:uid="{00000000-0005-0000-0000-0000A30C0000}"/>
    <cellStyle name="Percent 8 25" xfId="3230" xr:uid="{00000000-0005-0000-0000-0000A40C0000}"/>
    <cellStyle name="Percent 8 26" xfId="3231" xr:uid="{00000000-0005-0000-0000-0000A50C0000}"/>
    <cellStyle name="Percent 8 27" xfId="3232" xr:uid="{00000000-0005-0000-0000-0000A60C0000}"/>
    <cellStyle name="Percent 8 28" xfId="3233" xr:uid="{00000000-0005-0000-0000-0000A70C0000}"/>
    <cellStyle name="Percent 8 29" xfId="3234" xr:uid="{00000000-0005-0000-0000-0000A80C0000}"/>
    <cellStyle name="Percent 8 3" xfId="3235" xr:uid="{00000000-0005-0000-0000-0000A90C0000}"/>
    <cellStyle name="Percent 8 3 2" xfId="3236" xr:uid="{00000000-0005-0000-0000-0000AA0C0000}"/>
    <cellStyle name="Percent 8 3 2 2" xfId="3237" xr:uid="{00000000-0005-0000-0000-0000AB0C0000}"/>
    <cellStyle name="Percent 8 3 2 2 2" xfId="3238" xr:uid="{00000000-0005-0000-0000-0000AC0C0000}"/>
    <cellStyle name="Percent 8 3 2 2 2 2" xfId="3239" xr:uid="{00000000-0005-0000-0000-0000AD0C0000}"/>
    <cellStyle name="Percent 8 3 2 2 3" xfId="3240" xr:uid="{00000000-0005-0000-0000-0000AE0C0000}"/>
    <cellStyle name="Percent 8 3 2 3" xfId="3241" xr:uid="{00000000-0005-0000-0000-0000AF0C0000}"/>
    <cellStyle name="Percent 8 3 2 3 2" xfId="3242" xr:uid="{00000000-0005-0000-0000-0000B00C0000}"/>
    <cellStyle name="Percent 8 3 2 4" xfId="3243" xr:uid="{00000000-0005-0000-0000-0000B10C0000}"/>
    <cellStyle name="Percent 8 3 3" xfId="3244" xr:uid="{00000000-0005-0000-0000-0000B20C0000}"/>
    <cellStyle name="Percent 8 3 3 2" xfId="3245" xr:uid="{00000000-0005-0000-0000-0000B30C0000}"/>
    <cellStyle name="Percent 8 3 3 2 2" xfId="3246" xr:uid="{00000000-0005-0000-0000-0000B40C0000}"/>
    <cellStyle name="Percent 8 3 3 3" xfId="3247" xr:uid="{00000000-0005-0000-0000-0000B50C0000}"/>
    <cellStyle name="Percent 8 3 4" xfId="3248" xr:uid="{00000000-0005-0000-0000-0000B60C0000}"/>
    <cellStyle name="Percent 8 3 4 2" xfId="3249" xr:uid="{00000000-0005-0000-0000-0000B70C0000}"/>
    <cellStyle name="Percent 8 3 5" xfId="3250" xr:uid="{00000000-0005-0000-0000-0000B80C0000}"/>
    <cellStyle name="Percent 8 30" xfId="3251" xr:uid="{00000000-0005-0000-0000-0000B90C0000}"/>
    <cellStyle name="Percent 8 31" xfId="3252" xr:uid="{00000000-0005-0000-0000-0000BA0C0000}"/>
    <cellStyle name="Percent 8 32" xfId="3253" xr:uid="{00000000-0005-0000-0000-0000BB0C0000}"/>
    <cellStyle name="Percent 8 33" xfId="3254" xr:uid="{00000000-0005-0000-0000-0000BC0C0000}"/>
    <cellStyle name="Percent 8 34" xfId="3255" xr:uid="{00000000-0005-0000-0000-0000BD0C0000}"/>
    <cellStyle name="Percent 8 35" xfId="3256" xr:uid="{00000000-0005-0000-0000-0000BE0C0000}"/>
    <cellStyle name="Percent 8 36" xfId="3257" xr:uid="{00000000-0005-0000-0000-0000BF0C0000}"/>
    <cellStyle name="Percent 8 37" xfId="3258" xr:uid="{00000000-0005-0000-0000-0000C00C0000}"/>
    <cellStyle name="Percent 8 38" xfId="3259" xr:uid="{00000000-0005-0000-0000-0000C10C0000}"/>
    <cellStyle name="Percent 8 39" xfId="3260" xr:uid="{00000000-0005-0000-0000-0000C20C0000}"/>
    <cellStyle name="Percent 8 4" xfId="3261" xr:uid="{00000000-0005-0000-0000-0000C30C0000}"/>
    <cellStyle name="Percent 8 4 2" xfId="3262" xr:uid="{00000000-0005-0000-0000-0000C40C0000}"/>
    <cellStyle name="Percent 8 4 2 2" xfId="3263" xr:uid="{00000000-0005-0000-0000-0000C50C0000}"/>
    <cellStyle name="Percent 8 4 2 2 2" xfId="3264" xr:uid="{00000000-0005-0000-0000-0000C60C0000}"/>
    <cellStyle name="Percent 8 4 2 3" xfId="3265" xr:uid="{00000000-0005-0000-0000-0000C70C0000}"/>
    <cellStyle name="Percent 8 4 3" xfId="3266" xr:uid="{00000000-0005-0000-0000-0000C80C0000}"/>
    <cellStyle name="Percent 8 4 3 2" xfId="3267" xr:uid="{00000000-0005-0000-0000-0000C90C0000}"/>
    <cellStyle name="Percent 8 4 4" xfId="3268" xr:uid="{00000000-0005-0000-0000-0000CA0C0000}"/>
    <cellStyle name="Percent 8 40" xfId="3269" xr:uid="{00000000-0005-0000-0000-0000CB0C0000}"/>
    <cellStyle name="Percent 8 41" xfId="3270" xr:uid="{00000000-0005-0000-0000-0000CC0C0000}"/>
    <cellStyle name="Percent 8 42" xfId="3271" xr:uid="{00000000-0005-0000-0000-0000CD0C0000}"/>
    <cellStyle name="Percent 8 43" xfId="3272" xr:uid="{00000000-0005-0000-0000-0000CE0C0000}"/>
    <cellStyle name="Percent 8 44" xfId="3273" xr:uid="{00000000-0005-0000-0000-0000CF0C0000}"/>
    <cellStyle name="Percent 8 45" xfId="3274" xr:uid="{00000000-0005-0000-0000-0000D00C0000}"/>
    <cellStyle name="Percent 8 46" xfId="3275" xr:uid="{00000000-0005-0000-0000-0000D10C0000}"/>
    <cellStyle name="Percent 8 47" xfId="3276" xr:uid="{00000000-0005-0000-0000-0000D20C0000}"/>
    <cellStyle name="Percent 8 5" xfId="3277" xr:uid="{00000000-0005-0000-0000-0000D30C0000}"/>
    <cellStyle name="Percent 8 6" xfId="3278" xr:uid="{00000000-0005-0000-0000-0000D40C0000}"/>
    <cellStyle name="Percent 8 7" xfId="3279" xr:uid="{00000000-0005-0000-0000-0000D50C0000}"/>
    <cellStyle name="Percent 8 8" xfId="3280" xr:uid="{00000000-0005-0000-0000-0000D60C0000}"/>
    <cellStyle name="Percent 8 9" xfId="3281" xr:uid="{00000000-0005-0000-0000-0000D70C0000}"/>
    <cellStyle name="Percent 9" xfId="3282" xr:uid="{00000000-0005-0000-0000-0000D80C0000}"/>
    <cellStyle name="Percent 9 2" xfId="3283" xr:uid="{00000000-0005-0000-0000-0000D90C0000}"/>
    <cellStyle name="Percent 9 2 2" xfId="3284" xr:uid="{00000000-0005-0000-0000-0000DA0C0000}"/>
    <cellStyle name="Percent 9 2 2 2" xfId="3285" xr:uid="{00000000-0005-0000-0000-0000DB0C0000}"/>
    <cellStyle name="Percent 9 2 2 2 2" xfId="3286" xr:uid="{00000000-0005-0000-0000-0000DC0C0000}"/>
    <cellStyle name="Percent 9 2 2 2 2 2" xfId="3287" xr:uid="{00000000-0005-0000-0000-0000DD0C0000}"/>
    <cellStyle name="Percent 9 2 2 2 3" xfId="3288" xr:uid="{00000000-0005-0000-0000-0000DE0C0000}"/>
    <cellStyle name="Percent 9 2 2 3" xfId="3289" xr:uid="{00000000-0005-0000-0000-0000DF0C0000}"/>
    <cellStyle name="Percent 9 2 2 3 2" xfId="3290" xr:uid="{00000000-0005-0000-0000-0000E00C0000}"/>
    <cellStyle name="Percent 9 2 2 4" xfId="3291" xr:uid="{00000000-0005-0000-0000-0000E10C0000}"/>
    <cellStyle name="Percent 9 2 3" xfId="3292" xr:uid="{00000000-0005-0000-0000-0000E20C0000}"/>
    <cellStyle name="Percent 9 2 3 2" xfId="3293" xr:uid="{00000000-0005-0000-0000-0000E30C0000}"/>
    <cellStyle name="Percent 9 2 3 2 2" xfId="3294" xr:uid="{00000000-0005-0000-0000-0000E40C0000}"/>
    <cellStyle name="Percent 9 2 3 3" xfId="3295" xr:uid="{00000000-0005-0000-0000-0000E50C0000}"/>
    <cellStyle name="Percent 9 2 4" xfId="3296" xr:uid="{00000000-0005-0000-0000-0000E60C0000}"/>
    <cellStyle name="Percent 9 2 4 2" xfId="3297" xr:uid="{00000000-0005-0000-0000-0000E70C0000}"/>
    <cellStyle name="Percent 9 2 5" xfId="3298" xr:uid="{00000000-0005-0000-0000-0000E80C0000}"/>
    <cellStyle name="Percent 9 3" xfId="3299" xr:uid="{00000000-0005-0000-0000-0000E90C0000}"/>
    <cellStyle name="Percent 9 3 2" xfId="3300" xr:uid="{00000000-0005-0000-0000-0000EA0C0000}"/>
    <cellStyle name="Percent 9 3 2 2" xfId="3301" xr:uid="{00000000-0005-0000-0000-0000EB0C0000}"/>
    <cellStyle name="Percent 9 3 2 2 2" xfId="3302" xr:uid="{00000000-0005-0000-0000-0000EC0C0000}"/>
    <cellStyle name="Percent 9 3 2 3" xfId="3303" xr:uid="{00000000-0005-0000-0000-0000ED0C0000}"/>
    <cellStyle name="Percent 9 3 3" xfId="3304" xr:uid="{00000000-0005-0000-0000-0000EE0C0000}"/>
    <cellStyle name="Percent 9 3 3 2" xfId="3305" xr:uid="{00000000-0005-0000-0000-0000EF0C0000}"/>
    <cellStyle name="Percent 9 3 4" xfId="3306" xr:uid="{00000000-0005-0000-0000-0000F00C0000}"/>
    <cellStyle name="Percent 9 4" xfId="3307" xr:uid="{00000000-0005-0000-0000-0000F10C0000}"/>
    <cellStyle name="Percent 9 4 2" xfId="3308" xr:uid="{00000000-0005-0000-0000-0000F20C0000}"/>
    <cellStyle name="Percent 9 4 2 2" xfId="3309" xr:uid="{00000000-0005-0000-0000-0000F30C0000}"/>
    <cellStyle name="Percent 9 4 2 2 2" xfId="3310" xr:uid="{00000000-0005-0000-0000-0000F40C0000}"/>
    <cellStyle name="Percent 9 4 2 3" xfId="3311" xr:uid="{00000000-0005-0000-0000-0000F50C0000}"/>
    <cellStyle name="Percent 9 4 3" xfId="3312" xr:uid="{00000000-0005-0000-0000-0000F60C0000}"/>
    <cellStyle name="Percent 9 4 3 2" xfId="3313" xr:uid="{00000000-0005-0000-0000-0000F70C0000}"/>
    <cellStyle name="Percent 9 4 4" xfId="3314" xr:uid="{00000000-0005-0000-0000-0000F80C0000}"/>
    <cellStyle name="Percent 9 5" xfId="3315" xr:uid="{00000000-0005-0000-0000-0000F90C0000}"/>
    <cellStyle name="Percent 9 5 2" xfId="3316" xr:uid="{00000000-0005-0000-0000-0000FA0C0000}"/>
    <cellStyle name="Percent 9 5 2 2" xfId="3317" xr:uid="{00000000-0005-0000-0000-0000FB0C0000}"/>
    <cellStyle name="Percent 9 5 2 2 2" xfId="3318" xr:uid="{00000000-0005-0000-0000-0000FC0C0000}"/>
    <cellStyle name="Percent 9 5 2 3" xfId="3319" xr:uid="{00000000-0005-0000-0000-0000FD0C0000}"/>
    <cellStyle name="Percent 9 5 3" xfId="3320" xr:uid="{00000000-0005-0000-0000-0000FE0C0000}"/>
    <cellStyle name="Percent 9 5 3 2" xfId="3321" xr:uid="{00000000-0005-0000-0000-0000FF0C0000}"/>
    <cellStyle name="Percent 9 5 4" xfId="3322" xr:uid="{00000000-0005-0000-0000-0000000D0000}"/>
    <cellStyle name="Percent 9 6" xfId="3323" xr:uid="{00000000-0005-0000-0000-0000010D0000}"/>
    <cellStyle name="Percent 9 6 2" xfId="3324" xr:uid="{00000000-0005-0000-0000-0000020D0000}"/>
    <cellStyle name="Percent 9 6 2 2" xfId="3325" xr:uid="{00000000-0005-0000-0000-0000030D0000}"/>
    <cellStyle name="Percent 9 6 3" xfId="3326" xr:uid="{00000000-0005-0000-0000-0000040D0000}"/>
    <cellStyle name="Percent 9 7" xfId="3327" xr:uid="{00000000-0005-0000-0000-0000050D0000}"/>
    <cellStyle name="Percent 9 7 2" xfId="3328" xr:uid="{00000000-0005-0000-0000-0000060D0000}"/>
    <cellStyle name="Percent 9 8" xfId="3329" xr:uid="{00000000-0005-0000-0000-0000070D0000}"/>
    <cellStyle name="Pre-inputted cells" xfId="3330" xr:uid="{00000000-0005-0000-0000-0000080D0000}"/>
    <cellStyle name="Pre-inputted cells 10" xfId="3331" xr:uid="{00000000-0005-0000-0000-0000090D0000}"/>
    <cellStyle name="Pre-inputted cells 10 2" xfId="3332" xr:uid="{00000000-0005-0000-0000-00000A0D0000}"/>
    <cellStyle name="Pre-inputted cells 10 2 2" xfId="3333" xr:uid="{00000000-0005-0000-0000-00000B0D0000}"/>
    <cellStyle name="Pre-inputted cells 10 2 2 2" xfId="3334" xr:uid="{00000000-0005-0000-0000-00000C0D0000}"/>
    <cellStyle name="Pre-inputted cells 10 2 2 3" xfId="3335" xr:uid="{00000000-0005-0000-0000-00000D0D0000}"/>
    <cellStyle name="Pre-inputted cells 10 2 3" xfId="3336" xr:uid="{00000000-0005-0000-0000-00000E0D0000}"/>
    <cellStyle name="Pre-inputted cells 10 2 4" xfId="3337" xr:uid="{00000000-0005-0000-0000-00000F0D0000}"/>
    <cellStyle name="Pre-inputted cells 10 2_SP Distribution Ltd" xfId="3338" xr:uid="{00000000-0005-0000-0000-0000100D0000}"/>
    <cellStyle name="Pre-inputted cells 10 3" xfId="3339" xr:uid="{00000000-0005-0000-0000-0000110D0000}"/>
    <cellStyle name="Pre-inputted cells 10 3 2" xfId="3340" xr:uid="{00000000-0005-0000-0000-0000120D0000}"/>
    <cellStyle name="Pre-inputted cells 10 3 3" xfId="3341" xr:uid="{00000000-0005-0000-0000-0000130D0000}"/>
    <cellStyle name="Pre-inputted cells 10 4" xfId="3342" xr:uid="{00000000-0005-0000-0000-0000140D0000}"/>
    <cellStyle name="Pre-inputted cells 10 5" xfId="3343" xr:uid="{00000000-0005-0000-0000-0000150D0000}"/>
    <cellStyle name="Pre-inputted cells 10_11" xfId="3344" xr:uid="{00000000-0005-0000-0000-0000160D0000}"/>
    <cellStyle name="Pre-inputted cells 11" xfId="3345" xr:uid="{00000000-0005-0000-0000-0000170D0000}"/>
    <cellStyle name="Pre-inputted cells 11 2" xfId="3346" xr:uid="{00000000-0005-0000-0000-0000180D0000}"/>
    <cellStyle name="Pre-inputted cells 11 2 2" xfId="3347" xr:uid="{00000000-0005-0000-0000-0000190D0000}"/>
    <cellStyle name="Pre-inputted cells 11 2 2 2" xfId="3348" xr:uid="{00000000-0005-0000-0000-00001A0D0000}"/>
    <cellStyle name="Pre-inputted cells 11 2 2 3" xfId="3349" xr:uid="{00000000-0005-0000-0000-00001B0D0000}"/>
    <cellStyle name="Pre-inputted cells 11 2 3" xfId="3350" xr:uid="{00000000-0005-0000-0000-00001C0D0000}"/>
    <cellStyle name="Pre-inputted cells 11 2 4" xfId="3351" xr:uid="{00000000-0005-0000-0000-00001D0D0000}"/>
    <cellStyle name="Pre-inputted cells 11 2_SP Distribution Ltd" xfId="3352" xr:uid="{00000000-0005-0000-0000-00001E0D0000}"/>
    <cellStyle name="Pre-inputted cells 11 3" xfId="3353" xr:uid="{00000000-0005-0000-0000-00001F0D0000}"/>
    <cellStyle name="Pre-inputted cells 11 3 2" xfId="3354" xr:uid="{00000000-0005-0000-0000-0000200D0000}"/>
    <cellStyle name="Pre-inputted cells 11 3 3" xfId="3355" xr:uid="{00000000-0005-0000-0000-0000210D0000}"/>
    <cellStyle name="Pre-inputted cells 11 4" xfId="3356" xr:uid="{00000000-0005-0000-0000-0000220D0000}"/>
    <cellStyle name="Pre-inputted cells 11 5" xfId="3357" xr:uid="{00000000-0005-0000-0000-0000230D0000}"/>
    <cellStyle name="Pre-inputted cells 11_11" xfId="3358" xr:uid="{00000000-0005-0000-0000-0000240D0000}"/>
    <cellStyle name="Pre-inputted cells 12" xfId="3359" xr:uid="{00000000-0005-0000-0000-0000250D0000}"/>
    <cellStyle name="Pre-inputted cells 12 2" xfId="3360" xr:uid="{00000000-0005-0000-0000-0000260D0000}"/>
    <cellStyle name="Pre-inputted cells 12 2 2" xfId="3361" xr:uid="{00000000-0005-0000-0000-0000270D0000}"/>
    <cellStyle name="Pre-inputted cells 12 2 2 2" xfId="3362" xr:uid="{00000000-0005-0000-0000-0000280D0000}"/>
    <cellStyle name="Pre-inputted cells 12 2 2 3" xfId="3363" xr:uid="{00000000-0005-0000-0000-0000290D0000}"/>
    <cellStyle name="Pre-inputted cells 12 2 3" xfId="3364" xr:uid="{00000000-0005-0000-0000-00002A0D0000}"/>
    <cellStyle name="Pre-inputted cells 12 2 4" xfId="3365" xr:uid="{00000000-0005-0000-0000-00002B0D0000}"/>
    <cellStyle name="Pre-inputted cells 12 2_SP Distribution Ltd" xfId="3366" xr:uid="{00000000-0005-0000-0000-00002C0D0000}"/>
    <cellStyle name="Pre-inputted cells 12 3" xfId="3367" xr:uid="{00000000-0005-0000-0000-00002D0D0000}"/>
    <cellStyle name="Pre-inputted cells 12 3 2" xfId="3368" xr:uid="{00000000-0005-0000-0000-00002E0D0000}"/>
    <cellStyle name="Pre-inputted cells 12 3 3" xfId="3369" xr:uid="{00000000-0005-0000-0000-00002F0D0000}"/>
    <cellStyle name="Pre-inputted cells 12 4" xfId="3370" xr:uid="{00000000-0005-0000-0000-0000300D0000}"/>
    <cellStyle name="Pre-inputted cells 12 5" xfId="3371" xr:uid="{00000000-0005-0000-0000-0000310D0000}"/>
    <cellStyle name="Pre-inputted cells 12_11" xfId="3372" xr:uid="{00000000-0005-0000-0000-0000320D0000}"/>
    <cellStyle name="Pre-inputted cells 13" xfId="3373" xr:uid="{00000000-0005-0000-0000-0000330D0000}"/>
    <cellStyle name="Pre-inputted cells 13 2" xfId="3374" xr:uid="{00000000-0005-0000-0000-0000340D0000}"/>
    <cellStyle name="Pre-inputted cells 13 2 2" xfId="3375" xr:uid="{00000000-0005-0000-0000-0000350D0000}"/>
    <cellStyle name="Pre-inputted cells 13 2 3" xfId="3376" xr:uid="{00000000-0005-0000-0000-0000360D0000}"/>
    <cellStyle name="Pre-inputted cells 13 3" xfId="3377" xr:uid="{00000000-0005-0000-0000-0000370D0000}"/>
    <cellStyle name="Pre-inputted cells 13 4" xfId="3378" xr:uid="{00000000-0005-0000-0000-0000380D0000}"/>
    <cellStyle name="Pre-inputted cells 13_SP Distribution Ltd" xfId="3379" xr:uid="{00000000-0005-0000-0000-0000390D0000}"/>
    <cellStyle name="Pre-inputted cells 14" xfId="3380" xr:uid="{00000000-0005-0000-0000-00003A0D0000}"/>
    <cellStyle name="Pre-inputted cells 14 2" xfId="3381" xr:uid="{00000000-0005-0000-0000-00003B0D0000}"/>
    <cellStyle name="Pre-inputted cells 14 3" xfId="3382" xr:uid="{00000000-0005-0000-0000-00003C0D0000}"/>
    <cellStyle name="Pre-inputted cells 15" xfId="3383" xr:uid="{00000000-0005-0000-0000-00003D0D0000}"/>
    <cellStyle name="Pre-inputted cells 16" xfId="3384" xr:uid="{00000000-0005-0000-0000-00003E0D0000}"/>
    <cellStyle name="Pre-inputted cells 2" xfId="3385" xr:uid="{00000000-0005-0000-0000-00003F0D0000}"/>
    <cellStyle name="Pre-inputted cells 2 2" xfId="3386" xr:uid="{00000000-0005-0000-0000-0000400D0000}"/>
    <cellStyle name="Pre-inputted cells 2 2 2" xfId="3387" xr:uid="{00000000-0005-0000-0000-0000410D0000}"/>
    <cellStyle name="Pre-inputted cells 2 2 2 2" xfId="3388" xr:uid="{00000000-0005-0000-0000-0000420D0000}"/>
    <cellStyle name="Pre-inputted cells 2 2 2 2 2" xfId="3389" xr:uid="{00000000-0005-0000-0000-0000430D0000}"/>
    <cellStyle name="Pre-inputted cells 2 2 2 2 2 2" xfId="3390" xr:uid="{00000000-0005-0000-0000-0000440D0000}"/>
    <cellStyle name="Pre-inputted cells 2 2 2 2 2 2 2" xfId="3391" xr:uid="{00000000-0005-0000-0000-0000450D0000}"/>
    <cellStyle name="Pre-inputted cells 2 2 2 2 2 2 3" xfId="3392" xr:uid="{00000000-0005-0000-0000-0000460D0000}"/>
    <cellStyle name="Pre-inputted cells 2 2 2 2 2 3" xfId="3393" xr:uid="{00000000-0005-0000-0000-0000470D0000}"/>
    <cellStyle name="Pre-inputted cells 2 2 2 2 2 4" xfId="3394" xr:uid="{00000000-0005-0000-0000-0000480D0000}"/>
    <cellStyle name="Pre-inputted cells 2 2 2 2 2_SP Distribution Ltd" xfId="3395" xr:uid="{00000000-0005-0000-0000-0000490D0000}"/>
    <cellStyle name="Pre-inputted cells 2 2 2 2 3" xfId="3396" xr:uid="{00000000-0005-0000-0000-00004A0D0000}"/>
    <cellStyle name="Pre-inputted cells 2 2 2 2 3 2" xfId="3397" xr:uid="{00000000-0005-0000-0000-00004B0D0000}"/>
    <cellStyle name="Pre-inputted cells 2 2 2 2 3 3" xfId="3398" xr:uid="{00000000-0005-0000-0000-00004C0D0000}"/>
    <cellStyle name="Pre-inputted cells 2 2 2 2 4" xfId="3399" xr:uid="{00000000-0005-0000-0000-00004D0D0000}"/>
    <cellStyle name="Pre-inputted cells 2 2 2 2 5" xfId="3400" xr:uid="{00000000-0005-0000-0000-00004E0D0000}"/>
    <cellStyle name="Pre-inputted cells 2 2 2 2_11" xfId="3401" xr:uid="{00000000-0005-0000-0000-00004F0D0000}"/>
    <cellStyle name="Pre-inputted cells 2 2 2 3" xfId="3402" xr:uid="{00000000-0005-0000-0000-0000500D0000}"/>
    <cellStyle name="Pre-inputted cells 2 2 2 3 2" xfId="3403" xr:uid="{00000000-0005-0000-0000-0000510D0000}"/>
    <cellStyle name="Pre-inputted cells 2 2 2 3 2 2" xfId="3404" xr:uid="{00000000-0005-0000-0000-0000520D0000}"/>
    <cellStyle name="Pre-inputted cells 2 2 2 3 2 3" xfId="3405" xr:uid="{00000000-0005-0000-0000-0000530D0000}"/>
    <cellStyle name="Pre-inputted cells 2 2 2 3 3" xfId="3406" xr:uid="{00000000-0005-0000-0000-0000540D0000}"/>
    <cellStyle name="Pre-inputted cells 2 2 2 3 4" xfId="3407" xr:uid="{00000000-0005-0000-0000-0000550D0000}"/>
    <cellStyle name="Pre-inputted cells 2 2 2 3_SP Distribution Ltd" xfId="3408" xr:uid="{00000000-0005-0000-0000-0000560D0000}"/>
    <cellStyle name="Pre-inputted cells 2 2 2 4" xfId="3409" xr:uid="{00000000-0005-0000-0000-0000570D0000}"/>
    <cellStyle name="Pre-inputted cells 2 2 2 4 2" xfId="3410" xr:uid="{00000000-0005-0000-0000-0000580D0000}"/>
    <cellStyle name="Pre-inputted cells 2 2 2 4 3" xfId="3411" xr:uid="{00000000-0005-0000-0000-0000590D0000}"/>
    <cellStyle name="Pre-inputted cells 2 2 2 5" xfId="3412" xr:uid="{00000000-0005-0000-0000-00005A0D0000}"/>
    <cellStyle name="Pre-inputted cells 2 2 2 6" xfId="3413" xr:uid="{00000000-0005-0000-0000-00005B0D0000}"/>
    <cellStyle name="Pre-inputted cells 2 2 2_11" xfId="3414" xr:uid="{00000000-0005-0000-0000-00005C0D0000}"/>
    <cellStyle name="Pre-inputted cells 2 2 3" xfId="3415" xr:uid="{00000000-0005-0000-0000-00005D0D0000}"/>
    <cellStyle name="Pre-inputted cells 2 2 3 2" xfId="3416" xr:uid="{00000000-0005-0000-0000-00005E0D0000}"/>
    <cellStyle name="Pre-inputted cells 2 2 3 2 2" xfId="3417" xr:uid="{00000000-0005-0000-0000-00005F0D0000}"/>
    <cellStyle name="Pre-inputted cells 2 2 3 2 2 2" xfId="3418" xr:uid="{00000000-0005-0000-0000-0000600D0000}"/>
    <cellStyle name="Pre-inputted cells 2 2 3 2 2 3" xfId="3419" xr:uid="{00000000-0005-0000-0000-0000610D0000}"/>
    <cellStyle name="Pre-inputted cells 2 2 3 2 3" xfId="3420" xr:uid="{00000000-0005-0000-0000-0000620D0000}"/>
    <cellStyle name="Pre-inputted cells 2 2 3 2 4" xfId="3421" xr:uid="{00000000-0005-0000-0000-0000630D0000}"/>
    <cellStyle name="Pre-inputted cells 2 2 3 2_SP Distribution Ltd" xfId="3422" xr:uid="{00000000-0005-0000-0000-0000640D0000}"/>
    <cellStyle name="Pre-inputted cells 2 2 3 3" xfId="3423" xr:uid="{00000000-0005-0000-0000-0000650D0000}"/>
    <cellStyle name="Pre-inputted cells 2 2 3 3 2" xfId="3424" xr:uid="{00000000-0005-0000-0000-0000660D0000}"/>
    <cellStyle name="Pre-inputted cells 2 2 3 3 3" xfId="3425" xr:uid="{00000000-0005-0000-0000-0000670D0000}"/>
    <cellStyle name="Pre-inputted cells 2 2 3 4" xfId="3426" xr:uid="{00000000-0005-0000-0000-0000680D0000}"/>
    <cellStyle name="Pre-inputted cells 2 2 3 5" xfId="3427" xr:uid="{00000000-0005-0000-0000-0000690D0000}"/>
    <cellStyle name="Pre-inputted cells 2 2 3_11" xfId="3428" xr:uid="{00000000-0005-0000-0000-00006A0D0000}"/>
    <cellStyle name="Pre-inputted cells 2 2 4" xfId="3429" xr:uid="{00000000-0005-0000-0000-00006B0D0000}"/>
    <cellStyle name="Pre-inputted cells 2 2 4 2" xfId="3430" xr:uid="{00000000-0005-0000-0000-00006C0D0000}"/>
    <cellStyle name="Pre-inputted cells 2 2 4 2 2" xfId="3431" xr:uid="{00000000-0005-0000-0000-00006D0D0000}"/>
    <cellStyle name="Pre-inputted cells 2 2 4 2 2 2" xfId="3432" xr:uid="{00000000-0005-0000-0000-00006E0D0000}"/>
    <cellStyle name="Pre-inputted cells 2 2 4 2 2 3" xfId="3433" xr:uid="{00000000-0005-0000-0000-00006F0D0000}"/>
    <cellStyle name="Pre-inputted cells 2 2 4 2 3" xfId="3434" xr:uid="{00000000-0005-0000-0000-0000700D0000}"/>
    <cellStyle name="Pre-inputted cells 2 2 4 2 4" xfId="3435" xr:uid="{00000000-0005-0000-0000-0000710D0000}"/>
    <cellStyle name="Pre-inputted cells 2 2 4 2_SP Distribution Ltd" xfId="3436" xr:uid="{00000000-0005-0000-0000-0000720D0000}"/>
    <cellStyle name="Pre-inputted cells 2 2 4 3" xfId="3437" xr:uid="{00000000-0005-0000-0000-0000730D0000}"/>
    <cellStyle name="Pre-inputted cells 2 2 4 3 2" xfId="3438" xr:uid="{00000000-0005-0000-0000-0000740D0000}"/>
    <cellStyle name="Pre-inputted cells 2 2 4 3 3" xfId="3439" xr:uid="{00000000-0005-0000-0000-0000750D0000}"/>
    <cellStyle name="Pre-inputted cells 2 2 4 4" xfId="3440" xr:uid="{00000000-0005-0000-0000-0000760D0000}"/>
    <cellStyle name="Pre-inputted cells 2 2 4 5" xfId="3441" xr:uid="{00000000-0005-0000-0000-0000770D0000}"/>
    <cellStyle name="Pre-inputted cells 2 2 4_11" xfId="3442" xr:uid="{00000000-0005-0000-0000-0000780D0000}"/>
    <cellStyle name="Pre-inputted cells 2 2 5" xfId="3443" xr:uid="{00000000-0005-0000-0000-0000790D0000}"/>
    <cellStyle name="Pre-inputted cells 2 2 5 2" xfId="3444" xr:uid="{00000000-0005-0000-0000-00007A0D0000}"/>
    <cellStyle name="Pre-inputted cells 2 2 5 2 2" xfId="3445" xr:uid="{00000000-0005-0000-0000-00007B0D0000}"/>
    <cellStyle name="Pre-inputted cells 2 2 5 2 3" xfId="3446" xr:uid="{00000000-0005-0000-0000-00007C0D0000}"/>
    <cellStyle name="Pre-inputted cells 2 2 5 3" xfId="3447" xr:uid="{00000000-0005-0000-0000-00007D0D0000}"/>
    <cellStyle name="Pre-inputted cells 2 2 5 4" xfId="3448" xr:uid="{00000000-0005-0000-0000-00007E0D0000}"/>
    <cellStyle name="Pre-inputted cells 2 2 5_SP Distribution Ltd" xfId="3449" xr:uid="{00000000-0005-0000-0000-00007F0D0000}"/>
    <cellStyle name="Pre-inputted cells 2 2 6" xfId="3450" xr:uid="{00000000-0005-0000-0000-0000800D0000}"/>
    <cellStyle name="Pre-inputted cells 2 2 6 2" xfId="3451" xr:uid="{00000000-0005-0000-0000-0000810D0000}"/>
    <cellStyle name="Pre-inputted cells 2 2 6 3" xfId="3452" xr:uid="{00000000-0005-0000-0000-0000820D0000}"/>
    <cellStyle name="Pre-inputted cells 2 2 7" xfId="3453" xr:uid="{00000000-0005-0000-0000-0000830D0000}"/>
    <cellStyle name="Pre-inputted cells 2 2 8" xfId="3454" xr:uid="{00000000-0005-0000-0000-0000840D0000}"/>
    <cellStyle name="Pre-inputted cells 2 2_11" xfId="3455" xr:uid="{00000000-0005-0000-0000-0000850D0000}"/>
    <cellStyle name="Pre-inputted cells 2 3" xfId="3456" xr:uid="{00000000-0005-0000-0000-0000860D0000}"/>
    <cellStyle name="Pre-inputted cells 2 3 2" xfId="3457" xr:uid="{00000000-0005-0000-0000-0000870D0000}"/>
    <cellStyle name="Pre-inputted cells 2 3 2 2" xfId="3458" xr:uid="{00000000-0005-0000-0000-0000880D0000}"/>
    <cellStyle name="Pre-inputted cells 2 3 2 2 2" xfId="3459" xr:uid="{00000000-0005-0000-0000-0000890D0000}"/>
    <cellStyle name="Pre-inputted cells 2 3 2 2 2 2" xfId="3460" xr:uid="{00000000-0005-0000-0000-00008A0D0000}"/>
    <cellStyle name="Pre-inputted cells 2 3 2 2 2 3" xfId="3461" xr:uid="{00000000-0005-0000-0000-00008B0D0000}"/>
    <cellStyle name="Pre-inputted cells 2 3 2 2 3" xfId="3462" xr:uid="{00000000-0005-0000-0000-00008C0D0000}"/>
    <cellStyle name="Pre-inputted cells 2 3 2 2 4" xfId="3463" xr:uid="{00000000-0005-0000-0000-00008D0D0000}"/>
    <cellStyle name="Pre-inputted cells 2 3 2 2_SP Distribution Ltd" xfId="3464" xr:uid="{00000000-0005-0000-0000-00008E0D0000}"/>
    <cellStyle name="Pre-inputted cells 2 3 2 3" xfId="3465" xr:uid="{00000000-0005-0000-0000-00008F0D0000}"/>
    <cellStyle name="Pre-inputted cells 2 3 2 3 2" xfId="3466" xr:uid="{00000000-0005-0000-0000-0000900D0000}"/>
    <cellStyle name="Pre-inputted cells 2 3 2 3 3" xfId="3467" xr:uid="{00000000-0005-0000-0000-0000910D0000}"/>
    <cellStyle name="Pre-inputted cells 2 3 2 4" xfId="3468" xr:uid="{00000000-0005-0000-0000-0000920D0000}"/>
    <cellStyle name="Pre-inputted cells 2 3 2 5" xfId="3469" xr:uid="{00000000-0005-0000-0000-0000930D0000}"/>
    <cellStyle name="Pre-inputted cells 2 3 2_11" xfId="3470" xr:uid="{00000000-0005-0000-0000-0000940D0000}"/>
    <cellStyle name="Pre-inputted cells 2 3 3" xfId="3471" xr:uid="{00000000-0005-0000-0000-0000950D0000}"/>
    <cellStyle name="Pre-inputted cells 2 3 3 2" xfId="3472" xr:uid="{00000000-0005-0000-0000-0000960D0000}"/>
    <cellStyle name="Pre-inputted cells 2 3 3 2 2" xfId="3473" xr:uid="{00000000-0005-0000-0000-0000970D0000}"/>
    <cellStyle name="Pre-inputted cells 2 3 3 2 3" xfId="3474" xr:uid="{00000000-0005-0000-0000-0000980D0000}"/>
    <cellStyle name="Pre-inputted cells 2 3 3 3" xfId="3475" xr:uid="{00000000-0005-0000-0000-0000990D0000}"/>
    <cellStyle name="Pre-inputted cells 2 3 3 4" xfId="3476" xr:uid="{00000000-0005-0000-0000-00009A0D0000}"/>
    <cellStyle name="Pre-inputted cells 2 3 3_SP Distribution Ltd" xfId="3477" xr:uid="{00000000-0005-0000-0000-00009B0D0000}"/>
    <cellStyle name="Pre-inputted cells 2 3 4" xfId="3478" xr:uid="{00000000-0005-0000-0000-00009C0D0000}"/>
    <cellStyle name="Pre-inputted cells 2 3 4 2" xfId="3479" xr:uid="{00000000-0005-0000-0000-00009D0D0000}"/>
    <cellStyle name="Pre-inputted cells 2 3 4 3" xfId="3480" xr:uid="{00000000-0005-0000-0000-00009E0D0000}"/>
    <cellStyle name="Pre-inputted cells 2 3 5" xfId="3481" xr:uid="{00000000-0005-0000-0000-00009F0D0000}"/>
    <cellStyle name="Pre-inputted cells 2 3 6" xfId="3482" xr:uid="{00000000-0005-0000-0000-0000A00D0000}"/>
    <cellStyle name="Pre-inputted cells 2 3_11" xfId="3483" xr:uid="{00000000-0005-0000-0000-0000A10D0000}"/>
    <cellStyle name="Pre-inputted cells 2 4" xfId="3484" xr:uid="{00000000-0005-0000-0000-0000A20D0000}"/>
    <cellStyle name="Pre-inputted cells 2 4 2" xfId="3485" xr:uid="{00000000-0005-0000-0000-0000A30D0000}"/>
    <cellStyle name="Pre-inputted cells 2 4 2 2" xfId="3486" xr:uid="{00000000-0005-0000-0000-0000A40D0000}"/>
    <cellStyle name="Pre-inputted cells 2 4 2 2 2" xfId="3487" xr:uid="{00000000-0005-0000-0000-0000A50D0000}"/>
    <cellStyle name="Pre-inputted cells 2 4 2 2 3" xfId="3488" xr:uid="{00000000-0005-0000-0000-0000A60D0000}"/>
    <cellStyle name="Pre-inputted cells 2 4 2 3" xfId="3489" xr:uid="{00000000-0005-0000-0000-0000A70D0000}"/>
    <cellStyle name="Pre-inputted cells 2 4 2 4" xfId="3490" xr:uid="{00000000-0005-0000-0000-0000A80D0000}"/>
    <cellStyle name="Pre-inputted cells 2 4 2_SP Distribution Ltd" xfId="3491" xr:uid="{00000000-0005-0000-0000-0000A90D0000}"/>
    <cellStyle name="Pre-inputted cells 2 4 3" xfId="3492" xr:uid="{00000000-0005-0000-0000-0000AA0D0000}"/>
    <cellStyle name="Pre-inputted cells 2 4 3 2" xfId="3493" xr:uid="{00000000-0005-0000-0000-0000AB0D0000}"/>
    <cellStyle name="Pre-inputted cells 2 4 3 3" xfId="3494" xr:uid="{00000000-0005-0000-0000-0000AC0D0000}"/>
    <cellStyle name="Pre-inputted cells 2 4 4" xfId="3495" xr:uid="{00000000-0005-0000-0000-0000AD0D0000}"/>
    <cellStyle name="Pre-inputted cells 2 4 5" xfId="3496" xr:uid="{00000000-0005-0000-0000-0000AE0D0000}"/>
    <cellStyle name="Pre-inputted cells 2 4_11" xfId="3497" xr:uid="{00000000-0005-0000-0000-0000AF0D0000}"/>
    <cellStyle name="Pre-inputted cells 2 5" xfId="3498" xr:uid="{00000000-0005-0000-0000-0000B00D0000}"/>
    <cellStyle name="Pre-inputted cells 2 5 2" xfId="3499" xr:uid="{00000000-0005-0000-0000-0000B10D0000}"/>
    <cellStyle name="Pre-inputted cells 2 5 2 2" xfId="3500" xr:uid="{00000000-0005-0000-0000-0000B20D0000}"/>
    <cellStyle name="Pre-inputted cells 2 5 2 2 2" xfId="3501" xr:uid="{00000000-0005-0000-0000-0000B30D0000}"/>
    <cellStyle name="Pre-inputted cells 2 5 2 2 3" xfId="3502" xr:uid="{00000000-0005-0000-0000-0000B40D0000}"/>
    <cellStyle name="Pre-inputted cells 2 5 2 3" xfId="3503" xr:uid="{00000000-0005-0000-0000-0000B50D0000}"/>
    <cellStyle name="Pre-inputted cells 2 5 2 4" xfId="3504" xr:uid="{00000000-0005-0000-0000-0000B60D0000}"/>
    <cellStyle name="Pre-inputted cells 2 5 2_SP Distribution Ltd" xfId="3505" xr:uid="{00000000-0005-0000-0000-0000B70D0000}"/>
    <cellStyle name="Pre-inputted cells 2 5 3" xfId="3506" xr:uid="{00000000-0005-0000-0000-0000B80D0000}"/>
    <cellStyle name="Pre-inputted cells 2 5 3 2" xfId="3507" xr:uid="{00000000-0005-0000-0000-0000B90D0000}"/>
    <cellStyle name="Pre-inputted cells 2 5 3 3" xfId="3508" xr:uid="{00000000-0005-0000-0000-0000BA0D0000}"/>
    <cellStyle name="Pre-inputted cells 2 5 4" xfId="3509" xr:uid="{00000000-0005-0000-0000-0000BB0D0000}"/>
    <cellStyle name="Pre-inputted cells 2 5 5" xfId="3510" xr:uid="{00000000-0005-0000-0000-0000BC0D0000}"/>
    <cellStyle name="Pre-inputted cells 2 5_11" xfId="3511" xr:uid="{00000000-0005-0000-0000-0000BD0D0000}"/>
    <cellStyle name="Pre-inputted cells 2 6" xfId="3512" xr:uid="{00000000-0005-0000-0000-0000BE0D0000}"/>
    <cellStyle name="Pre-inputted cells 2 6 2" xfId="3513" xr:uid="{00000000-0005-0000-0000-0000BF0D0000}"/>
    <cellStyle name="Pre-inputted cells 2 6 2 2" xfId="3514" xr:uid="{00000000-0005-0000-0000-0000C00D0000}"/>
    <cellStyle name="Pre-inputted cells 2 6 2 3" xfId="3515" xr:uid="{00000000-0005-0000-0000-0000C10D0000}"/>
    <cellStyle name="Pre-inputted cells 2 6 3" xfId="3516" xr:uid="{00000000-0005-0000-0000-0000C20D0000}"/>
    <cellStyle name="Pre-inputted cells 2 6 4" xfId="3517" xr:uid="{00000000-0005-0000-0000-0000C30D0000}"/>
    <cellStyle name="Pre-inputted cells 2 6_SP Distribution Ltd" xfId="3518" xr:uid="{00000000-0005-0000-0000-0000C40D0000}"/>
    <cellStyle name="Pre-inputted cells 2 7" xfId="3519" xr:uid="{00000000-0005-0000-0000-0000C50D0000}"/>
    <cellStyle name="Pre-inputted cells 2 7 2" xfId="3520" xr:uid="{00000000-0005-0000-0000-0000C60D0000}"/>
    <cellStyle name="Pre-inputted cells 2 7 3" xfId="3521" xr:uid="{00000000-0005-0000-0000-0000C70D0000}"/>
    <cellStyle name="Pre-inputted cells 2 8" xfId="3522" xr:uid="{00000000-0005-0000-0000-0000C80D0000}"/>
    <cellStyle name="Pre-inputted cells 2 9" xfId="3523" xr:uid="{00000000-0005-0000-0000-0000C90D0000}"/>
    <cellStyle name="Pre-inputted cells 2_1.3s Accounting C Costs Scots" xfId="3524" xr:uid="{00000000-0005-0000-0000-0000CA0D0000}"/>
    <cellStyle name="Pre-inputted cells 3" xfId="3525" xr:uid="{00000000-0005-0000-0000-0000CB0D0000}"/>
    <cellStyle name="Pre-inputted cells 3 2" xfId="3526" xr:uid="{00000000-0005-0000-0000-0000CC0D0000}"/>
    <cellStyle name="Pre-inputted cells 3 2 2" xfId="3527" xr:uid="{00000000-0005-0000-0000-0000CD0D0000}"/>
    <cellStyle name="Pre-inputted cells 3 2 2 2" xfId="3528" xr:uid="{00000000-0005-0000-0000-0000CE0D0000}"/>
    <cellStyle name="Pre-inputted cells 3 2 2 2 2" xfId="3529" xr:uid="{00000000-0005-0000-0000-0000CF0D0000}"/>
    <cellStyle name="Pre-inputted cells 3 2 2 2 2 2" xfId="3530" xr:uid="{00000000-0005-0000-0000-0000D00D0000}"/>
    <cellStyle name="Pre-inputted cells 3 2 2 2 2 2 2" xfId="3531" xr:uid="{00000000-0005-0000-0000-0000D10D0000}"/>
    <cellStyle name="Pre-inputted cells 3 2 2 2 2 2 3" xfId="3532" xr:uid="{00000000-0005-0000-0000-0000D20D0000}"/>
    <cellStyle name="Pre-inputted cells 3 2 2 2 2 3" xfId="3533" xr:uid="{00000000-0005-0000-0000-0000D30D0000}"/>
    <cellStyle name="Pre-inputted cells 3 2 2 2 2 4" xfId="3534" xr:uid="{00000000-0005-0000-0000-0000D40D0000}"/>
    <cellStyle name="Pre-inputted cells 3 2 2 2 2_SP Distribution Ltd" xfId="3535" xr:uid="{00000000-0005-0000-0000-0000D50D0000}"/>
    <cellStyle name="Pre-inputted cells 3 2 2 2 3" xfId="3536" xr:uid="{00000000-0005-0000-0000-0000D60D0000}"/>
    <cellStyle name="Pre-inputted cells 3 2 2 2 3 2" xfId="3537" xr:uid="{00000000-0005-0000-0000-0000D70D0000}"/>
    <cellStyle name="Pre-inputted cells 3 2 2 2 3 3" xfId="3538" xr:uid="{00000000-0005-0000-0000-0000D80D0000}"/>
    <cellStyle name="Pre-inputted cells 3 2 2 2 4" xfId="3539" xr:uid="{00000000-0005-0000-0000-0000D90D0000}"/>
    <cellStyle name="Pre-inputted cells 3 2 2 2 5" xfId="3540" xr:uid="{00000000-0005-0000-0000-0000DA0D0000}"/>
    <cellStyle name="Pre-inputted cells 3 2 2 2_11" xfId="3541" xr:uid="{00000000-0005-0000-0000-0000DB0D0000}"/>
    <cellStyle name="Pre-inputted cells 3 2 2 3" xfId="3542" xr:uid="{00000000-0005-0000-0000-0000DC0D0000}"/>
    <cellStyle name="Pre-inputted cells 3 2 2 3 2" xfId="3543" xr:uid="{00000000-0005-0000-0000-0000DD0D0000}"/>
    <cellStyle name="Pre-inputted cells 3 2 2 3 2 2" xfId="3544" xr:uid="{00000000-0005-0000-0000-0000DE0D0000}"/>
    <cellStyle name="Pre-inputted cells 3 2 2 3 2 3" xfId="3545" xr:uid="{00000000-0005-0000-0000-0000DF0D0000}"/>
    <cellStyle name="Pre-inputted cells 3 2 2 3 3" xfId="3546" xr:uid="{00000000-0005-0000-0000-0000E00D0000}"/>
    <cellStyle name="Pre-inputted cells 3 2 2 3 4" xfId="3547" xr:uid="{00000000-0005-0000-0000-0000E10D0000}"/>
    <cellStyle name="Pre-inputted cells 3 2 2 3_SP Distribution Ltd" xfId="3548" xr:uid="{00000000-0005-0000-0000-0000E20D0000}"/>
    <cellStyle name="Pre-inputted cells 3 2 2 4" xfId="3549" xr:uid="{00000000-0005-0000-0000-0000E30D0000}"/>
    <cellStyle name="Pre-inputted cells 3 2 2 4 2" xfId="3550" xr:uid="{00000000-0005-0000-0000-0000E40D0000}"/>
    <cellStyle name="Pre-inputted cells 3 2 2 4 3" xfId="3551" xr:uid="{00000000-0005-0000-0000-0000E50D0000}"/>
    <cellStyle name="Pre-inputted cells 3 2 2 5" xfId="3552" xr:uid="{00000000-0005-0000-0000-0000E60D0000}"/>
    <cellStyle name="Pre-inputted cells 3 2 2 6" xfId="3553" xr:uid="{00000000-0005-0000-0000-0000E70D0000}"/>
    <cellStyle name="Pre-inputted cells 3 2 2_11" xfId="3554" xr:uid="{00000000-0005-0000-0000-0000E80D0000}"/>
    <cellStyle name="Pre-inputted cells 3 2 3" xfId="3555" xr:uid="{00000000-0005-0000-0000-0000E90D0000}"/>
    <cellStyle name="Pre-inputted cells 3 2 3 2" xfId="3556" xr:uid="{00000000-0005-0000-0000-0000EA0D0000}"/>
    <cellStyle name="Pre-inputted cells 3 2 3 2 2" xfId="3557" xr:uid="{00000000-0005-0000-0000-0000EB0D0000}"/>
    <cellStyle name="Pre-inputted cells 3 2 3 2 2 2" xfId="3558" xr:uid="{00000000-0005-0000-0000-0000EC0D0000}"/>
    <cellStyle name="Pre-inputted cells 3 2 3 2 2 3" xfId="3559" xr:uid="{00000000-0005-0000-0000-0000ED0D0000}"/>
    <cellStyle name="Pre-inputted cells 3 2 3 2 3" xfId="3560" xr:uid="{00000000-0005-0000-0000-0000EE0D0000}"/>
    <cellStyle name="Pre-inputted cells 3 2 3 2 4" xfId="3561" xr:uid="{00000000-0005-0000-0000-0000EF0D0000}"/>
    <cellStyle name="Pre-inputted cells 3 2 3 2_SP Distribution Ltd" xfId="3562" xr:uid="{00000000-0005-0000-0000-0000F00D0000}"/>
    <cellStyle name="Pre-inputted cells 3 2 3 3" xfId="3563" xr:uid="{00000000-0005-0000-0000-0000F10D0000}"/>
    <cellStyle name="Pre-inputted cells 3 2 3 3 2" xfId="3564" xr:uid="{00000000-0005-0000-0000-0000F20D0000}"/>
    <cellStyle name="Pre-inputted cells 3 2 3 3 3" xfId="3565" xr:uid="{00000000-0005-0000-0000-0000F30D0000}"/>
    <cellStyle name="Pre-inputted cells 3 2 3 4" xfId="3566" xr:uid="{00000000-0005-0000-0000-0000F40D0000}"/>
    <cellStyle name="Pre-inputted cells 3 2 3 5" xfId="3567" xr:uid="{00000000-0005-0000-0000-0000F50D0000}"/>
    <cellStyle name="Pre-inputted cells 3 2 3_11" xfId="3568" xr:uid="{00000000-0005-0000-0000-0000F60D0000}"/>
    <cellStyle name="Pre-inputted cells 3 2 4" xfId="3569" xr:uid="{00000000-0005-0000-0000-0000F70D0000}"/>
    <cellStyle name="Pre-inputted cells 3 2 4 2" xfId="3570" xr:uid="{00000000-0005-0000-0000-0000F80D0000}"/>
    <cellStyle name="Pre-inputted cells 3 2 4 2 2" xfId="3571" xr:uid="{00000000-0005-0000-0000-0000F90D0000}"/>
    <cellStyle name="Pre-inputted cells 3 2 4 2 2 2" xfId="3572" xr:uid="{00000000-0005-0000-0000-0000FA0D0000}"/>
    <cellStyle name="Pre-inputted cells 3 2 4 2 2 3" xfId="3573" xr:uid="{00000000-0005-0000-0000-0000FB0D0000}"/>
    <cellStyle name="Pre-inputted cells 3 2 4 2 3" xfId="3574" xr:uid="{00000000-0005-0000-0000-0000FC0D0000}"/>
    <cellStyle name="Pre-inputted cells 3 2 4 2 4" xfId="3575" xr:uid="{00000000-0005-0000-0000-0000FD0D0000}"/>
    <cellStyle name="Pre-inputted cells 3 2 4 2_SP Distribution Ltd" xfId="3576" xr:uid="{00000000-0005-0000-0000-0000FE0D0000}"/>
    <cellStyle name="Pre-inputted cells 3 2 4 3" xfId="3577" xr:uid="{00000000-0005-0000-0000-0000FF0D0000}"/>
    <cellStyle name="Pre-inputted cells 3 2 4 3 2" xfId="3578" xr:uid="{00000000-0005-0000-0000-0000000E0000}"/>
    <cellStyle name="Pre-inputted cells 3 2 4 3 3" xfId="3579" xr:uid="{00000000-0005-0000-0000-0000010E0000}"/>
    <cellStyle name="Pre-inputted cells 3 2 4 4" xfId="3580" xr:uid="{00000000-0005-0000-0000-0000020E0000}"/>
    <cellStyle name="Pre-inputted cells 3 2 4 5" xfId="3581" xr:uid="{00000000-0005-0000-0000-0000030E0000}"/>
    <cellStyle name="Pre-inputted cells 3 2 4_11" xfId="3582" xr:uid="{00000000-0005-0000-0000-0000040E0000}"/>
    <cellStyle name="Pre-inputted cells 3 2 5" xfId="3583" xr:uid="{00000000-0005-0000-0000-0000050E0000}"/>
    <cellStyle name="Pre-inputted cells 3 2 5 2" xfId="3584" xr:uid="{00000000-0005-0000-0000-0000060E0000}"/>
    <cellStyle name="Pre-inputted cells 3 2 5 2 2" xfId="3585" xr:uid="{00000000-0005-0000-0000-0000070E0000}"/>
    <cellStyle name="Pre-inputted cells 3 2 5 2 3" xfId="3586" xr:uid="{00000000-0005-0000-0000-0000080E0000}"/>
    <cellStyle name="Pre-inputted cells 3 2 5 3" xfId="3587" xr:uid="{00000000-0005-0000-0000-0000090E0000}"/>
    <cellStyle name="Pre-inputted cells 3 2 5 4" xfId="3588" xr:uid="{00000000-0005-0000-0000-00000A0E0000}"/>
    <cellStyle name="Pre-inputted cells 3 2 5_SP Distribution Ltd" xfId="3589" xr:uid="{00000000-0005-0000-0000-00000B0E0000}"/>
    <cellStyle name="Pre-inputted cells 3 2 6" xfId="3590" xr:uid="{00000000-0005-0000-0000-00000C0E0000}"/>
    <cellStyle name="Pre-inputted cells 3 2 6 2" xfId="3591" xr:uid="{00000000-0005-0000-0000-00000D0E0000}"/>
    <cellStyle name="Pre-inputted cells 3 2 6 3" xfId="3592" xr:uid="{00000000-0005-0000-0000-00000E0E0000}"/>
    <cellStyle name="Pre-inputted cells 3 2 7" xfId="3593" xr:uid="{00000000-0005-0000-0000-00000F0E0000}"/>
    <cellStyle name="Pre-inputted cells 3 2 8" xfId="3594" xr:uid="{00000000-0005-0000-0000-0000100E0000}"/>
    <cellStyle name="Pre-inputted cells 3 2_11" xfId="3595" xr:uid="{00000000-0005-0000-0000-0000110E0000}"/>
    <cellStyle name="Pre-inputted cells 3 3" xfId="3596" xr:uid="{00000000-0005-0000-0000-0000120E0000}"/>
    <cellStyle name="Pre-inputted cells 3 3 2" xfId="3597" xr:uid="{00000000-0005-0000-0000-0000130E0000}"/>
    <cellStyle name="Pre-inputted cells 3 3 2 2" xfId="3598" xr:uid="{00000000-0005-0000-0000-0000140E0000}"/>
    <cellStyle name="Pre-inputted cells 3 3 2 2 2" xfId="3599" xr:uid="{00000000-0005-0000-0000-0000150E0000}"/>
    <cellStyle name="Pre-inputted cells 3 3 2 2 2 2" xfId="3600" xr:uid="{00000000-0005-0000-0000-0000160E0000}"/>
    <cellStyle name="Pre-inputted cells 3 3 2 2 2 3" xfId="3601" xr:uid="{00000000-0005-0000-0000-0000170E0000}"/>
    <cellStyle name="Pre-inputted cells 3 3 2 2 3" xfId="3602" xr:uid="{00000000-0005-0000-0000-0000180E0000}"/>
    <cellStyle name="Pre-inputted cells 3 3 2 2 4" xfId="3603" xr:uid="{00000000-0005-0000-0000-0000190E0000}"/>
    <cellStyle name="Pre-inputted cells 3 3 2 2_SP Distribution Ltd" xfId="3604" xr:uid="{00000000-0005-0000-0000-00001A0E0000}"/>
    <cellStyle name="Pre-inputted cells 3 3 2 3" xfId="3605" xr:uid="{00000000-0005-0000-0000-00001B0E0000}"/>
    <cellStyle name="Pre-inputted cells 3 3 2 3 2" xfId="3606" xr:uid="{00000000-0005-0000-0000-00001C0E0000}"/>
    <cellStyle name="Pre-inputted cells 3 3 2 3 3" xfId="3607" xr:uid="{00000000-0005-0000-0000-00001D0E0000}"/>
    <cellStyle name="Pre-inputted cells 3 3 2 4" xfId="3608" xr:uid="{00000000-0005-0000-0000-00001E0E0000}"/>
    <cellStyle name="Pre-inputted cells 3 3 2 5" xfId="3609" xr:uid="{00000000-0005-0000-0000-00001F0E0000}"/>
    <cellStyle name="Pre-inputted cells 3 3 2_11" xfId="3610" xr:uid="{00000000-0005-0000-0000-0000200E0000}"/>
    <cellStyle name="Pre-inputted cells 3 3 3" xfId="3611" xr:uid="{00000000-0005-0000-0000-0000210E0000}"/>
    <cellStyle name="Pre-inputted cells 3 3 3 2" xfId="3612" xr:uid="{00000000-0005-0000-0000-0000220E0000}"/>
    <cellStyle name="Pre-inputted cells 3 3 3 2 2" xfId="3613" xr:uid="{00000000-0005-0000-0000-0000230E0000}"/>
    <cellStyle name="Pre-inputted cells 3 3 3 2 3" xfId="3614" xr:uid="{00000000-0005-0000-0000-0000240E0000}"/>
    <cellStyle name="Pre-inputted cells 3 3 3 3" xfId="3615" xr:uid="{00000000-0005-0000-0000-0000250E0000}"/>
    <cellStyle name="Pre-inputted cells 3 3 3 4" xfId="3616" xr:uid="{00000000-0005-0000-0000-0000260E0000}"/>
    <cellStyle name="Pre-inputted cells 3 3 3_SP Distribution Ltd" xfId="3617" xr:uid="{00000000-0005-0000-0000-0000270E0000}"/>
    <cellStyle name="Pre-inputted cells 3 3 4" xfId="3618" xr:uid="{00000000-0005-0000-0000-0000280E0000}"/>
    <cellStyle name="Pre-inputted cells 3 3 4 2" xfId="3619" xr:uid="{00000000-0005-0000-0000-0000290E0000}"/>
    <cellStyle name="Pre-inputted cells 3 3 4 3" xfId="3620" xr:uid="{00000000-0005-0000-0000-00002A0E0000}"/>
    <cellStyle name="Pre-inputted cells 3 3 5" xfId="3621" xr:uid="{00000000-0005-0000-0000-00002B0E0000}"/>
    <cellStyle name="Pre-inputted cells 3 3 6" xfId="3622" xr:uid="{00000000-0005-0000-0000-00002C0E0000}"/>
    <cellStyle name="Pre-inputted cells 3 3_11" xfId="3623" xr:uid="{00000000-0005-0000-0000-00002D0E0000}"/>
    <cellStyle name="Pre-inputted cells 3 4" xfId="3624" xr:uid="{00000000-0005-0000-0000-00002E0E0000}"/>
    <cellStyle name="Pre-inputted cells 3 4 2" xfId="3625" xr:uid="{00000000-0005-0000-0000-00002F0E0000}"/>
    <cellStyle name="Pre-inputted cells 3 4 2 2" xfId="3626" xr:uid="{00000000-0005-0000-0000-0000300E0000}"/>
    <cellStyle name="Pre-inputted cells 3 4 2 2 2" xfId="3627" xr:uid="{00000000-0005-0000-0000-0000310E0000}"/>
    <cellStyle name="Pre-inputted cells 3 4 2 2 3" xfId="3628" xr:uid="{00000000-0005-0000-0000-0000320E0000}"/>
    <cellStyle name="Pre-inputted cells 3 4 2 3" xfId="3629" xr:uid="{00000000-0005-0000-0000-0000330E0000}"/>
    <cellStyle name="Pre-inputted cells 3 4 2 4" xfId="3630" xr:uid="{00000000-0005-0000-0000-0000340E0000}"/>
    <cellStyle name="Pre-inputted cells 3 4 2_SP Distribution Ltd" xfId="3631" xr:uid="{00000000-0005-0000-0000-0000350E0000}"/>
    <cellStyle name="Pre-inputted cells 3 4 3" xfId="3632" xr:uid="{00000000-0005-0000-0000-0000360E0000}"/>
    <cellStyle name="Pre-inputted cells 3 4 3 2" xfId="3633" xr:uid="{00000000-0005-0000-0000-0000370E0000}"/>
    <cellStyle name="Pre-inputted cells 3 4 3 3" xfId="3634" xr:uid="{00000000-0005-0000-0000-0000380E0000}"/>
    <cellStyle name="Pre-inputted cells 3 4 4" xfId="3635" xr:uid="{00000000-0005-0000-0000-0000390E0000}"/>
    <cellStyle name="Pre-inputted cells 3 4 5" xfId="3636" xr:uid="{00000000-0005-0000-0000-00003A0E0000}"/>
    <cellStyle name="Pre-inputted cells 3 4_11" xfId="3637" xr:uid="{00000000-0005-0000-0000-00003B0E0000}"/>
    <cellStyle name="Pre-inputted cells 3 5" xfId="3638" xr:uid="{00000000-0005-0000-0000-00003C0E0000}"/>
    <cellStyle name="Pre-inputted cells 3 5 2" xfId="3639" xr:uid="{00000000-0005-0000-0000-00003D0E0000}"/>
    <cellStyle name="Pre-inputted cells 3 5 2 2" xfId="3640" xr:uid="{00000000-0005-0000-0000-00003E0E0000}"/>
    <cellStyle name="Pre-inputted cells 3 5 2 2 2" xfId="3641" xr:uid="{00000000-0005-0000-0000-00003F0E0000}"/>
    <cellStyle name="Pre-inputted cells 3 5 2 2 3" xfId="3642" xr:uid="{00000000-0005-0000-0000-0000400E0000}"/>
    <cellStyle name="Pre-inputted cells 3 5 2 3" xfId="3643" xr:uid="{00000000-0005-0000-0000-0000410E0000}"/>
    <cellStyle name="Pre-inputted cells 3 5 2 4" xfId="3644" xr:uid="{00000000-0005-0000-0000-0000420E0000}"/>
    <cellStyle name="Pre-inputted cells 3 5 2_SP Distribution Ltd" xfId="3645" xr:uid="{00000000-0005-0000-0000-0000430E0000}"/>
    <cellStyle name="Pre-inputted cells 3 5 3" xfId="3646" xr:uid="{00000000-0005-0000-0000-0000440E0000}"/>
    <cellStyle name="Pre-inputted cells 3 5 3 2" xfId="3647" xr:uid="{00000000-0005-0000-0000-0000450E0000}"/>
    <cellStyle name="Pre-inputted cells 3 5 3 3" xfId="3648" xr:uid="{00000000-0005-0000-0000-0000460E0000}"/>
    <cellStyle name="Pre-inputted cells 3 5 4" xfId="3649" xr:uid="{00000000-0005-0000-0000-0000470E0000}"/>
    <cellStyle name="Pre-inputted cells 3 5 5" xfId="3650" xr:uid="{00000000-0005-0000-0000-0000480E0000}"/>
    <cellStyle name="Pre-inputted cells 3 5_11" xfId="3651" xr:uid="{00000000-0005-0000-0000-0000490E0000}"/>
    <cellStyle name="Pre-inputted cells 3 6" xfId="3652" xr:uid="{00000000-0005-0000-0000-00004A0E0000}"/>
    <cellStyle name="Pre-inputted cells 3 6 2" xfId="3653" xr:uid="{00000000-0005-0000-0000-00004B0E0000}"/>
    <cellStyle name="Pre-inputted cells 3 6 2 2" xfId="3654" xr:uid="{00000000-0005-0000-0000-00004C0E0000}"/>
    <cellStyle name="Pre-inputted cells 3 6 2 3" xfId="3655" xr:uid="{00000000-0005-0000-0000-00004D0E0000}"/>
    <cellStyle name="Pre-inputted cells 3 6 3" xfId="3656" xr:uid="{00000000-0005-0000-0000-00004E0E0000}"/>
    <cellStyle name="Pre-inputted cells 3 6 4" xfId="3657" xr:uid="{00000000-0005-0000-0000-00004F0E0000}"/>
    <cellStyle name="Pre-inputted cells 3 6_SP Distribution Ltd" xfId="3658" xr:uid="{00000000-0005-0000-0000-0000500E0000}"/>
    <cellStyle name="Pre-inputted cells 3 7" xfId="3659" xr:uid="{00000000-0005-0000-0000-0000510E0000}"/>
    <cellStyle name="Pre-inputted cells 3 7 2" xfId="3660" xr:uid="{00000000-0005-0000-0000-0000520E0000}"/>
    <cellStyle name="Pre-inputted cells 3 7 3" xfId="3661" xr:uid="{00000000-0005-0000-0000-0000530E0000}"/>
    <cellStyle name="Pre-inputted cells 3 8" xfId="3662" xr:uid="{00000000-0005-0000-0000-0000540E0000}"/>
    <cellStyle name="Pre-inputted cells 3 9" xfId="3663" xr:uid="{00000000-0005-0000-0000-0000550E0000}"/>
    <cellStyle name="Pre-inputted cells 3_1.3s Accounting C Costs Scots" xfId="3664" xr:uid="{00000000-0005-0000-0000-0000560E0000}"/>
    <cellStyle name="Pre-inputted cells 4" xfId="3665" xr:uid="{00000000-0005-0000-0000-0000570E0000}"/>
    <cellStyle name="Pre-inputted cells 4 2" xfId="3666" xr:uid="{00000000-0005-0000-0000-0000580E0000}"/>
    <cellStyle name="Pre-inputted cells 4 2 2" xfId="3667" xr:uid="{00000000-0005-0000-0000-0000590E0000}"/>
    <cellStyle name="Pre-inputted cells 4 2 2 2" xfId="3668" xr:uid="{00000000-0005-0000-0000-00005A0E0000}"/>
    <cellStyle name="Pre-inputted cells 4 2 2 2 2" xfId="3669" xr:uid="{00000000-0005-0000-0000-00005B0E0000}"/>
    <cellStyle name="Pre-inputted cells 4 2 2 2 2 2" xfId="3670" xr:uid="{00000000-0005-0000-0000-00005C0E0000}"/>
    <cellStyle name="Pre-inputted cells 4 2 2 2 2 2 2" xfId="3671" xr:uid="{00000000-0005-0000-0000-00005D0E0000}"/>
    <cellStyle name="Pre-inputted cells 4 2 2 2 2 2 3" xfId="3672" xr:uid="{00000000-0005-0000-0000-00005E0E0000}"/>
    <cellStyle name="Pre-inputted cells 4 2 2 2 2 3" xfId="3673" xr:uid="{00000000-0005-0000-0000-00005F0E0000}"/>
    <cellStyle name="Pre-inputted cells 4 2 2 2 2 4" xfId="3674" xr:uid="{00000000-0005-0000-0000-0000600E0000}"/>
    <cellStyle name="Pre-inputted cells 4 2 2 2 2_SP Distribution Ltd" xfId="3675" xr:uid="{00000000-0005-0000-0000-0000610E0000}"/>
    <cellStyle name="Pre-inputted cells 4 2 2 2 3" xfId="3676" xr:uid="{00000000-0005-0000-0000-0000620E0000}"/>
    <cellStyle name="Pre-inputted cells 4 2 2 2 3 2" xfId="3677" xr:uid="{00000000-0005-0000-0000-0000630E0000}"/>
    <cellStyle name="Pre-inputted cells 4 2 2 2 3 3" xfId="3678" xr:uid="{00000000-0005-0000-0000-0000640E0000}"/>
    <cellStyle name="Pre-inputted cells 4 2 2 2 4" xfId="3679" xr:uid="{00000000-0005-0000-0000-0000650E0000}"/>
    <cellStyle name="Pre-inputted cells 4 2 2 2 5" xfId="3680" xr:uid="{00000000-0005-0000-0000-0000660E0000}"/>
    <cellStyle name="Pre-inputted cells 4 2 2 2_11" xfId="3681" xr:uid="{00000000-0005-0000-0000-0000670E0000}"/>
    <cellStyle name="Pre-inputted cells 4 2 2 3" xfId="3682" xr:uid="{00000000-0005-0000-0000-0000680E0000}"/>
    <cellStyle name="Pre-inputted cells 4 2 2 3 2" xfId="3683" xr:uid="{00000000-0005-0000-0000-0000690E0000}"/>
    <cellStyle name="Pre-inputted cells 4 2 2 3 2 2" xfId="3684" xr:uid="{00000000-0005-0000-0000-00006A0E0000}"/>
    <cellStyle name="Pre-inputted cells 4 2 2 3 2 3" xfId="3685" xr:uid="{00000000-0005-0000-0000-00006B0E0000}"/>
    <cellStyle name="Pre-inputted cells 4 2 2 3 3" xfId="3686" xr:uid="{00000000-0005-0000-0000-00006C0E0000}"/>
    <cellStyle name="Pre-inputted cells 4 2 2 3 4" xfId="3687" xr:uid="{00000000-0005-0000-0000-00006D0E0000}"/>
    <cellStyle name="Pre-inputted cells 4 2 2 3_SP Distribution Ltd" xfId="3688" xr:uid="{00000000-0005-0000-0000-00006E0E0000}"/>
    <cellStyle name="Pre-inputted cells 4 2 2 4" xfId="3689" xr:uid="{00000000-0005-0000-0000-00006F0E0000}"/>
    <cellStyle name="Pre-inputted cells 4 2 2 4 2" xfId="3690" xr:uid="{00000000-0005-0000-0000-0000700E0000}"/>
    <cellStyle name="Pre-inputted cells 4 2 2 4 3" xfId="3691" xr:uid="{00000000-0005-0000-0000-0000710E0000}"/>
    <cellStyle name="Pre-inputted cells 4 2 2 5" xfId="3692" xr:uid="{00000000-0005-0000-0000-0000720E0000}"/>
    <cellStyle name="Pre-inputted cells 4 2 2 6" xfId="3693" xr:uid="{00000000-0005-0000-0000-0000730E0000}"/>
    <cellStyle name="Pre-inputted cells 4 2 2_11" xfId="3694" xr:uid="{00000000-0005-0000-0000-0000740E0000}"/>
    <cellStyle name="Pre-inputted cells 4 2 3" xfId="3695" xr:uid="{00000000-0005-0000-0000-0000750E0000}"/>
    <cellStyle name="Pre-inputted cells 4 2 3 2" xfId="3696" xr:uid="{00000000-0005-0000-0000-0000760E0000}"/>
    <cellStyle name="Pre-inputted cells 4 2 3 2 2" xfId="3697" xr:uid="{00000000-0005-0000-0000-0000770E0000}"/>
    <cellStyle name="Pre-inputted cells 4 2 3 2 2 2" xfId="3698" xr:uid="{00000000-0005-0000-0000-0000780E0000}"/>
    <cellStyle name="Pre-inputted cells 4 2 3 2 2 3" xfId="3699" xr:uid="{00000000-0005-0000-0000-0000790E0000}"/>
    <cellStyle name="Pre-inputted cells 4 2 3 2 3" xfId="3700" xr:uid="{00000000-0005-0000-0000-00007A0E0000}"/>
    <cellStyle name="Pre-inputted cells 4 2 3 2 4" xfId="3701" xr:uid="{00000000-0005-0000-0000-00007B0E0000}"/>
    <cellStyle name="Pre-inputted cells 4 2 3 2_SP Distribution Ltd" xfId="3702" xr:uid="{00000000-0005-0000-0000-00007C0E0000}"/>
    <cellStyle name="Pre-inputted cells 4 2 3 3" xfId="3703" xr:uid="{00000000-0005-0000-0000-00007D0E0000}"/>
    <cellStyle name="Pre-inputted cells 4 2 3 3 2" xfId="3704" xr:uid="{00000000-0005-0000-0000-00007E0E0000}"/>
    <cellStyle name="Pre-inputted cells 4 2 3 3 3" xfId="3705" xr:uid="{00000000-0005-0000-0000-00007F0E0000}"/>
    <cellStyle name="Pre-inputted cells 4 2 3 4" xfId="3706" xr:uid="{00000000-0005-0000-0000-0000800E0000}"/>
    <cellStyle name="Pre-inputted cells 4 2 3 5" xfId="3707" xr:uid="{00000000-0005-0000-0000-0000810E0000}"/>
    <cellStyle name="Pre-inputted cells 4 2 3_11" xfId="3708" xr:uid="{00000000-0005-0000-0000-0000820E0000}"/>
    <cellStyle name="Pre-inputted cells 4 2 4" xfId="3709" xr:uid="{00000000-0005-0000-0000-0000830E0000}"/>
    <cellStyle name="Pre-inputted cells 4 2 4 2" xfId="3710" xr:uid="{00000000-0005-0000-0000-0000840E0000}"/>
    <cellStyle name="Pre-inputted cells 4 2 4 2 2" xfId="3711" xr:uid="{00000000-0005-0000-0000-0000850E0000}"/>
    <cellStyle name="Pre-inputted cells 4 2 4 2 2 2" xfId="3712" xr:uid="{00000000-0005-0000-0000-0000860E0000}"/>
    <cellStyle name="Pre-inputted cells 4 2 4 2 2 3" xfId="3713" xr:uid="{00000000-0005-0000-0000-0000870E0000}"/>
    <cellStyle name="Pre-inputted cells 4 2 4 2 3" xfId="3714" xr:uid="{00000000-0005-0000-0000-0000880E0000}"/>
    <cellStyle name="Pre-inputted cells 4 2 4 2 4" xfId="3715" xr:uid="{00000000-0005-0000-0000-0000890E0000}"/>
    <cellStyle name="Pre-inputted cells 4 2 4 2_SP Distribution Ltd" xfId="3716" xr:uid="{00000000-0005-0000-0000-00008A0E0000}"/>
    <cellStyle name="Pre-inputted cells 4 2 4 3" xfId="3717" xr:uid="{00000000-0005-0000-0000-00008B0E0000}"/>
    <cellStyle name="Pre-inputted cells 4 2 4 3 2" xfId="3718" xr:uid="{00000000-0005-0000-0000-00008C0E0000}"/>
    <cellStyle name="Pre-inputted cells 4 2 4 3 3" xfId="3719" xr:uid="{00000000-0005-0000-0000-00008D0E0000}"/>
    <cellStyle name="Pre-inputted cells 4 2 4 4" xfId="3720" xr:uid="{00000000-0005-0000-0000-00008E0E0000}"/>
    <cellStyle name="Pre-inputted cells 4 2 4 5" xfId="3721" xr:uid="{00000000-0005-0000-0000-00008F0E0000}"/>
    <cellStyle name="Pre-inputted cells 4 2 4_11" xfId="3722" xr:uid="{00000000-0005-0000-0000-0000900E0000}"/>
    <cellStyle name="Pre-inputted cells 4 2 5" xfId="3723" xr:uid="{00000000-0005-0000-0000-0000910E0000}"/>
    <cellStyle name="Pre-inputted cells 4 2 5 2" xfId="3724" xr:uid="{00000000-0005-0000-0000-0000920E0000}"/>
    <cellStyle name="Pre-inputted cells 4 2 5 2 2" xfId="3725" xr:uid="{00000000-0005-0000-0000-0000930E0000}"/>
    <cellStyle name="Pre-inputted cells 4 2 5 2 3" xfId="3726" xr:uid="{00000000-0005-0000-0000-0000940E0000}"/>
    <cellStyle name="Pre-inputted cells 4 2 5 3" xfId="3727" xr:uid="{00000000-0005-0000-0000-0000950E0000}"/>
    <cellStyle name="Pre-inputted cells 4 2 5 4" xfId="3728" xr:uid="{00000000-0005-0000-0000-0000960E0000}"/>
    <cellStyle name="Pre-inputted cells 4 2 5_SP Distribution Ltd" xfId="3729" xr:uid="{00000000-0005-0000-0000-0000970E0000}"/>
    <cellStyle name="Pre-inputted cells 4 2 6" xfId="3730" xr:uid="{00000000-0005-0000-0000-0000980E0000}"/>
    <cellStyle name="Pre-inputted cells 4 2 6 2" xfId="3731" xr:uid="{00000000-0005-0000-0000-0000990E0000}"/>
    <cellStyle name="Pre-inputted cells 4 2 6 3" xfId="3732" xr:uid="{00000000-0005-0000-0000-00009A0E0000}"/>
    <cellStyle name="Pre-inputted cells 4 2 7" xfId="3733" xr:uid="{00000000-0005-0000-0000-00009B0E0000}"/>
    <cellStyle name="Pre-inputted cells 4 2 8" xfId="3734" xr:uid="{00000000-0005-0000-0000-00009C0E0000}"/>
    <cellStyle name="Pre-inputted cells 4 2_11" xfId="3735" xr:uid="{00000000-0005-0000-0000-00009D0E0000}"/>
    <cellStyle name="Pre-inputted cells 4 3" xfId="3736" xr:uid="{00000000-0005-0000-0000-00009E0E0000}"/>
    <cellStyle name="Pre-inputted cells 4 3 2" xfId="3737" xr:uid="{00000000-0005-0000-0000-00009F0E0000}"/>
    <cellStyle name="Pre-inputted cells 4 3 2 2" xfId="3738" xr:uid="{00000000-0005-0000-0000-0000A00E0000}"/>
    <cellStyle name="Pre-inputted cells 4 3 2 2 2" xfId="3739" xr:uid="{00000000-0005-0000-0000-0000A10E0000}"/>
    <cellStyle name="Pre-inputted cells 4 3 2 2 2 2" xfId="3740" xr:uid="{00000000-0005-0000-0000-0000A20E0000}"/>
    <cellStyle name="Pre-inputted cells 4 3 2 2 2 3" xfId="3741" xr:uid="{00000000-0005-0000-0000-0000A30E0000}"/>
    <cellStyle name="Pre-inputted cells 4 3 2 2 3" xfId="3742" xr:uid="{00000000-0005-0000-0000-0000A40E0000}"/>
    <cellStyle name="Pre-inputted cells 4 3 2 2 4" xfId="3743" xr:uid="{00000000-0005-0000-0000-0000A50E0000}"/>
    <cellStyle name="Pre-inputted cells 4 3 2 2_SP Distribution Ltd" xfId="3744" xr:uid="{00000000-0005-0000-0000-0000A60E0000}"/>
    <cellStyle name="Pre-inputted cells 4 3 2 3" xfId="3745" xr:uid="{00000000-0005-0000-0000-0000A70E0000}"/>
    <cellStyle name="Pre-inputted cells 4 3 2 3 2" xfId="3746" xr:uid="{00000000-0005-0000-0000-0000A80E0000}"/>
    <cellStyle name="Pre-inputted cells 4 3 2 3 3" xfId="3747" xr:uid="{00000000-0005-0000-0000-0000A90E0000}"/>
    <cellStyle name="Pre-inputted cells 4 3 2 4" xfId="3748" xr:uid="{00000000-0005-0000-0000-0000AA0E0000}"/>
    <cellStyle name="Pre-inputted cells 4 3 2 5" xfId="3749" xr:uid="{00000000-0005-0000-0000-0000AB0E0000}"/>
    <cellStyle name="Pre-inputted cells 4 3 2_11" xfId="3750" xr:uid="{00000000-0005-0000-0000-0000AC0E0000}"/>
    <cellStyle name="Pre-inputted cells 4 3 3" xfId="3751" xr:uid="{00000000-0005-0000-0000-0000AD0E0000}"/>
    <cellStyle name="Pre-inputted cells 4 3 3 2" xfId="3752" xr:uid="{00000000-0005-0000-0000-0000AE0E0000}"/>
    <cellStyle name="Pre-inputted cells 4 3 3 2 2" xfId="3753" xr:uid="{00000000-0005-0000-0000-0000AF0E0000}"/>
    <cellStyle name="Pre-inputted cells 4 3 3 2 3" xfId="3754" xr:uid="{00000000-0005-0000-0000-0000B00E0000}"/>
    <cellStyle name="Pre-inputted cells 4 3 3 3" xfId="3755" xr:uid="{00000000-0005-0000-0000-0000B10E0000}"/>
    <cellStyle name="Pre-inputted cells 4 3 3 4" xfId="3756" xr:uid="{00000000-0005-0000-0000-0000B20E0000}"/>
    <cellStyle name="Pre-inputted cells 4 3 3_SP Distribution Ltd" xfId="3757" xr:uid="{00000000-0005-0000-0000-0000B30E0000}"/>
    <cellStyle name="Pre-inputted cells 4 3 4" xfId="3758" xr:uid="{00000000-0005-0000-0000-0000B40E0000}"/>
    <cellStyle name="Pre-inputted cells 4 3 4 2" xfId="3759" xr:uid="{00000000-0005-0000-0000-0000B50E0000}"/>
    <cellStyle name="Pre-inputted cells 4 3 4 3" xfId="3760" xr:uid="{00000000-0005-0000-0000-0000B60E0000}"/>
    <cellStyle name="Pre-inputted cells 4 3 5" xfId="3761" xr:uid="{00000000-0005-0000-0000-0000B70E0000}"/>
    <cellStyle name="Pre-inputted cells 4 3 6" xfId="3762" xr:uid="{00000000-0005-0000-0000-0000B80E0000}"/>
    <cellStyle name="Pre-inputted cells 4 3_11" xfId="3763" xr:uid="{00000000-0005-0000-0000-0000B90E0000}"/>
    <cellStyle name="Pre-inputted cells 4 4" xfId="3764" xr:uid="{00000000-0005-0000-0000-0000BA0E0000}"/>
    <cellStyle name="Pre-inputted cells 4 4 2" xfId="3765" xr:uid="{00000000-0005-0000-0000-0000BB0E0000}"/>
    <cellStyle name="Pre-inputted cells 4 4 2 2" xfId="3766" xr:uid="{00000000-0005-0000-0000-0000BC0E0000}"/>
    <cellStyle name="Pre-inputted cells 4 4 2 2 2" xfId="3767" xr:uid="{00000000-0005-0000-0000-0000BD0E0000}"/>
    <cellStyle name="Pre-inputted cells 4 4 2 2 3" xfId="3768" xr:uid="{00000000-0005-0000-0000-0000BE0E0000}"/>
    <cellStyle name="Pre-inputted cells 4 4 2 3" xfId="3769" xr:uid="{00000000-0005-0000-0000-0000BF0E0000}"/>
    <cellStyle name="Pre-inputted cells 4 4 2 4" xfId="3770" xr:uid="{00000000-0005-0000-0000-0000C00E0000}"/>
    <cellStyle name="Pre-inputted cells 4 4 2_SP Distribution Ltd" xfId="3771" xr:uid="{00000000-0005-0000-0000-0000C10E0000}"/>
    <cellStyle name="Pre-inputted cells 4 4 3" xfId="3772" xr:uid="{00000000-0005-0000-0000-0000C20E0000}"/>
    <cellStyle name="Pre-inputted cells 4 4 3 2" xfId="3773" xr:uid="{00000000-0005-0000-0000-0000C30E0000}"/>
    <cellStyle name="Pre-inputted cells 4 4 3 3" xfId="3774" xr:uid="{00000000-0005-0000-0000-0000C40E0000}"/>
    <cellStyle name="Pre-inputted cells 4 4 4" xfId="3775" xr:uid="{00000000-0005-0000-0000-0000C50E0000}"/>
    <cellStyle name="Pre-inputted cells 4 4 5" xfId="3776" xr:uid="{00000000-0005-0000-0000-0000C60E0000}"/>
    <cellStyle name="Pre-inputted cells 4 4_11" xfId="3777" xr:uid="{00000000-0005-0000-0000-0000C70E0000}"/>
    <cellStyle name="Pre-inputted cells 4 5" xfId="3778" xr:uid="{00000000-0005-0000-0000-0000C80E0000}"/>
    <cellStyle name="Pre-inputted cells 4 5 2" xfId="3779" xr:uid="{00000000-0005-0000-0000-0000C90E0000}"/>
    <cellStyle name="Pre-inputted cells 4 5 2 2" xfId="3780" xr:uid="{00000000-0005-0000-0000-0000CA0E0000}"/>
    <cellStyle name="Pre-inputted cells 4 5 2 2 2" xfId="3781" xr:uid="{00000000-0005-0000-0000-0000CB0E0000}"/>
    <cellStyle name="Pre-inputted cells 4 5 2 2 3" xfId="3782" xr:uid="{00000000-0005-0000-0000-0000CC0E0000}"/>
    <cellStyle name="Pre-inputted cells 4 5 2 3" xfId="3783" xr:uid="{00000000-0005-0000-0000-0000CD0E0000}"/>
    <cellStyle name="Pre-inputted cells 4 5 2 4" xfId="3784" xr:uid="{00000000-0005-0000-0000-0000CE0E0000}"/>
    <cellStyle name="Pre-inputted cells 4 5 2_SP Distribution Ltd" xfId="3785" xr:uid="{00000000-0005-0000-0000-0000CF0E0000}"/>
    <cellStyle name="Pre-inputted cells 4 5 3" xfId="3786" xr:uid="{00000000-0005-0000-0000-0000D00E0000}"/>
    <cellStyle name="Pre-inputted cells 4 5 3 2" xfId="3787" xr:uid="{00000000-0005-0000-0000-0000D10E0000}"/>
    <cellStyle name="Pre-inputted cells 4 5 3 3" xfId="3788" xr:uid="{00000000-0005-0000-0000-0000D20E0000}"/>
    <cellStyle name="Pre-inputted cells 4 5 4" xfId="3789" xr:uid="{00000000-0005-0000-0000-0000D30E0000}"/>
    <cellStyle name="Pre-inputted cells 4 5 5" xfId="3790" xr:uid="{00000000-0005-0000-0000-0000D40E0000}"/>
    <cellStyle name="Pre-inputted cells 4 5_11" xfId="3791" xr:uid="{00000000-0005-0000-0000-0000D50E0000}"/>
    <cellStyle name="Pre-inputted cells 4 6" xfId="3792" xr:uid="{00000000-0005-0000-0000-0000D60E0000}"/>
    <cellStyle name="Pre-inputted cells 4 6 2" xfId="3793" xr:uid="{00000000-0005-0000-0000-0000D70E0000}"/>
    <cellStyle name="Pre-inputted cells 4 6 2 2" xfId="3794" xr:uid="{00000000-0005-0000-0000-0000D80E0000}"/>
    <cellStyle name="Pre-inputted cells 4 6 2 3" xfId="3795" xr:uid="{00000000-0005-0000-0000-0000D90E0000}"/>
    <cellStyle name="Pre-inputted cells 4 6 3" xfId="3796" xr:uid="{00000000-0005-0000-0000-0000DA0E0000}"/>
    <cellStyle name="Pre-inputted cells 4 6 4" xfId="3797" xr:uid="{00000000-0005-0000-0000-0000DB0E0000}"/>
    <cellStyle name="Pre-inputted cells 4 6_SP Distribution Ltd" xfId="3798" xr:uid="{00000000-0005-0000-0000-0000DC0E0000}"/>
    <cellStyle name="Pre-inputted cells 4 7" xfId="3799" xr:uid="{00000000-0005-0000-0000-0000DD0E0000}"/>
    <cellStyle name="Pre-inputted cells 4 7 2" xfId="3800" xr:uid="{00000000-0005-0000-0000-0000DE0E0000}"/>
    <cellStyle name="Pre-inputted cells 4 7 3" xfId="3801" xr:uid="{00000000-0005-0000-0000-0000DF0E0000}"/>
    <cellStyle name="Pre-inputted cells 4 8" xfId="3802" xr:uid="{00000000-0005-0000-0000-0000E00E0000}"/>
    <cellStyle name="Pre-inputted cells 4 9" xfId="3803" xr:uid="{00000000-0005-0000-0000-0000E10E0000}"/>
    <cellStyle name="Pre-inputted cells 4_1.3s Accounting C Costs Scots" xfId="3804" xr:uid="{00000000-0005-0000-0000-0000E20E0000}"/>
    <cellStyle name="Pre-inputted cells 5" xfId="3805" xr:uid="{00000000-0005-0000-0000-0000E30E0000}"/>
    <cellStyle name="Pre-inputted cells 5 2" xfId="3806" xr:uid="{00000000-0005-0000-0000-0000E40E0000}"/>
    <cellStyle name="Pre-inputted cells 5 2 10" xfId="3807" xr:uid="{00000000-0005-0000-0000-0000E50E0000}"/>
    <cellStyle name="Pre-inputted cells 5 2 11" xfId="3808" xr:uid="{00000000-0005-0000-0000-0000E60E0000}"/>
    <cellStyle name="Pre-inputted cells 5 2 2" xfId="3809" xr:uid="{00000000-0005-0000-0000-0000E70E0000}"/>
    <cellStyle name="Pre-inputted cells 5 2 2 2" xfId="3810" xr:uid="{00000000-0005-0000-0000-0000E80E0000}"/>
    <cellStyle name="Pre-inputted cells 5 2 2 2 2" xfId="3811" xr:uid="{00000000-0005-0000-0000-0000E90E0000}"/>
    <cellStyle name="Pre-inputted cells 5 2 2 2 2 2" xfId="3812" xr:uid="{00000000-0005-0000-0000-0000EA0E0000}"/>
    <cellStyle name="Pre-inputted cells 5 2 2 2 2 2 2" xfId="3813" xr:uid="{00000000-0005-0000-0000-0000EB0E0000}"/>
    <cellStyle name="Pre-inputted cells 5 2 2 2 2 2 2 2" xfId="3814" xr:uid="{00000000-0005-0000-0000-0000EC0E0000}"/>
    <cellStyle name="Pre-inputted cells 5 2 2 2 2 2 2 3" xfId="3815" xr:uid="{00000000-0005-0000-0000-0000ED0E0000}"/>
    <cellStyle name="Pre-inputted cells 5 2 2 2 2 2 3" xfId="3816" xr:uid="{00000000-0005-0000-0000-0000EE0E0000}"/>
    <cellStyle name="Pre-inputted cells 5 2 2 2 2 2 4" xfId="3817" xr:uid="{00000000-0005-0000-0000-0000EF0E0000}"/>
    <cellStyle name="Pre-inputted cells 5 2 2 2 2 2_SP Distribution Ltd" xfId="3818" xr:uid="{00000000-0005-0000-0000-0000F00E0000}"/>
    <cellStyle name="Pre-inputted cells 5 2 2 2 2 3" xfId="3819" xr:uid="{00000000-0005-0000-0000-0000F10E0000}"/>
    <cellStyle name="Pre-inputted cells 5 2 2 2 2 3 2" xfId="3820" xr:uid="{00000000-0005-0000-0000-0000F20E0000}"/>
    <cellStyle name="Pre-inputted cells 5 2 2 2 2 3 3" xfId="3821" xr:uid="{00000000-0005-0000-0000-0000F30E0000}"/>
    <cellStyle name="Pre-inputted cells 5 2 2 2 2 4" xfId="3822" xr:uid="{00000000-0005-0000-0000-0000F40E0000}"/>
    <cellStyle name="Pre-inputted cells 5 2 2 2 2 5" xfId="3823" xr:uid="{00000000-0005-0000-0000-0000F50E0000}"/>
    <cellStyle name="Pre-inputted cells 5 2 2 2 2_11" xfId="3824" xr:uid="{00000000-0005-0000-0000-0000F60E0000}"/>
    <cellStyle name="Pre-inputted cells 5 2 2 2 3" xfId="3825" xr:uid="{00000000-0005-0000-0000-0000F70E0000}"/>
    <cellStyle name="Pre-inputted cells 5 2 2 2 3 2" xfId="3826" xr:uid="{00000000-0005-0000-0000-0000F80E0000}"/>
    <cellStyle name="Pre-inputted cells 5 2 2 2 3 2 2" xfId="3827" xr:uid="{00000000-0005-0000-0000-0000F90E0000}"/>
    <cellStyle name="Pre-inputted cells 5 2 2 2 3 2 3" xfId="3828" xr:uid="{00000000-0005-0000-0000-0000FA0E0000}"/>
    <cellStyle name="Pre-inputted cells 5 2 2 2 3 3" xfId="3829" xr:uid="{00000000-0005-0000-0000-0000FB0E0000}"/>
    <cellStyle name="Pre-inputted cells 5 2 2 2 3 4" xfId="3830" xr:uid="{00000000-0005-0000-0000-0000FC0E0000}"/>
    <cellStyle name="Pre-inputted cells 5 2 2 2 3_SP Distribution Ltd" xfId="3831" xr:uid="{00000000-0005-0000-0000-0000FD0E0000}"/>
    <cellStyle name="Pre-inputted cells 5 2 2 2 4" xfId="3832" xr:uid="{00000000-0005-0000-0000-0000FE0E0000}"/>
    <cellStyle name="Pre-inputted cells 5 2 2 2 4 2" xfId="3833" xr:uid="{00000000-0005-0000-0000-0000FF0E0000}"/>
    <cellStyle name="Pre-inputted cells 5 2 2 2 4 3" xfId="3834" xr:uid="{00000000-0005-0000-0000-0000000F0000}"/>
    <cellStyle name="Pre-inputted cells 5 2 2 2 5" xfId="3835" xr:uid="{00000000-0005-0000-0000-0000010F0000}"/>
    <cellStyle name="Pre-inputted cells 5 2 2 2 6" xfId="3836" xr:uid="{00000000-0005-0000-0000-0000020F0000}"/>
    <cellStyle name="Pre-inputted cells 5 2 2 2_11" xfId="3837" xr:uid="{00000000-0005-0000-0000-0000030F0000}"/>
    <cellStyle name="Pre-inputted cells 5 2 2 3" xfId="3838" xr:uid="{00000000-0005-0000-0000-0000040F0000}"/>
    <cellStyle name="Pre-inputted cells 5 2 2 3 2" xfId="3839" xr:uid="{00000000-0005-0000-0000-0000050F0000}"/>
    <cellStyle name="Pre-inputted cells 5 2 2 3 2 2" xfId="3840" xr:uid="{00000000-0005-0000-0000-0000060F0000}"/>
    <cellStyle name="Pre-inputted cells 5 2 2 3 2 2 2" xfId="3841" xr:uid="{00000000-0005-0000-0000-0000070F0000}"/>
    <cellStyle name="Pre-inputted cells 5 2 2 3 2 2 3" xfId="3842" xr:uid="{00000000-0005-0000-0000-0000080F0000}"/>
    <cellStyle name="Pre-inputted cells 5 2 2 3 2 3" xfId="3843" xr:uid="{00000000-0005-0000-0000-0000090F0000}"/>
    <cellStyle name="Pre-inputted cells 5 2 2 3 2 4" xfId="3844" xr:uid="{00000000-0005-0000-0000-00000A0F0000}"/>
    <cellStyle name="Pre-inputted cells 5 2 2 3 2_SP Distribution Ltd" xfId="3845" xr:uid="{00000000-0005-0000-0000-00000B0F0000}"/>
    <cellStyle name="Pre-inputted cells 5 2 2 3 3" xfId="3846" xr:uid="{00000000-0005-0000-0000-00000C0F0000}"/>
    <cellStyle name="Pre-inputted cells 5 2 2 3 3 2" xfId="3847" xr:uid="{00000000-0005-0000-0000-00000D0F0000}"/>
    <cellStyle name="Pre-inputted cells 5 2 2 3 3 3" xfId="3848" xr:uid="{00000000-0005-0000-0000-00000E0F0000}"/>
    <cellStyle name="Pre-inputted cells 5 2 2 3 4" xfId="3849" xr:uid="{00000000-0005-0000-0000-00000F0F0000}"/>
    <cellStyle name="Pre-inputted cells 5 2 2 3 5" xfId="3850" xr:uid="{00000000-0005-0000-0000-0000100F0000}"/>
    <cellStyle name="Pre-inputted cells 5 2 2 3_11" xfId="3851" xr:uid="{00000000-0005-0000-0000-0000110F0000}"/>
    <cellStyle name="Pre-inputted cells 5 2 2 4" xfId="3852" xr:uid="{00000000-0005-0000-0000-0000120F0000}"/>
    <cellStyle name="Pre-inputted cells 5 2 2 4 2" xfId="3853" xr:uid="{00000000-0005-0000-0000-0000130F0000}"/>
    <cellStyle name="Pre-inputted cells 5 2 2 4 2 2" xfId="3854" xr:uid="{00000000-0005-0000-0000-0000140F0000}"/>
    <cellStyle name="Pre-inputted cells 5 2 2 4 2 3" xfId="3855" xr:uid="{00000000-0005-0000-0000-0000150F0000}"/>
    <cellStyle name="Pre-inputted cells 5 2 2 4 2_SP Manweb plc" xfId="3856" xr:uid="{00000000-0005-0000-0000-0000160F0000}"/>
    <cellStyle name="Pre-inputted cells 5 2 2 4 3" xfId="3857" xr:uid="{00000000-0005-0000-0000-0000170F0000}"/>
    <cellStyle name="Pre-inputted cells 5 2 2 4 4" xfId="3858" xr:uid="{00000000-0005-0000-0000-0000180F0000}"/>
    <cellStyle name="Pre-inputted cells 5 2 2 4_SP Distribution Ltd" xfId="3859" xr:uid="{00000000-0005-0000-0000-0000190F0000}"/>
    <cellStyle name="Pre-inputted cells 5 2 2 5" xfId="3860" xr:uid="{00000000-0005-0000-0000-00001A0F0000}"/>
    <cellStyle name="Pre-inputted cells 5 2 2 5 2" xfId="3861" xr:uid="{00000000-0005-0000-0000-00001B0F0000}"/>
    <cellStyle name="Pre-inputted cells 5 2 2 5 2 2" xfId="3862" xr:uid="{00000000-0005-0000-0000-00001C0F0000}"/>
    <cellStyle name="Pre-inputted cells 5 2 2 5 2 3" xfId="3863" xr:uid="{00000000-0005-0000-0000-00001D0F0000}"/>
    <cellStyle name="Pre-inputted cells 5 2 2 5 3" xfId="3864" xr:uid="{00000000-0005-0000-0000-00001E0F0000}"/>
    <cellStyle name="Pre-inputted cells 5 2 2 5 4" xfId="3865" xr:uid="{00000000-0005-0000-0000-00001F0F0000}"/>
    <cellStyle name="Pre-inputted cells 5 2 2 5_SP Distribution Ltd" xfId="3866" xr:uid="{00000000-0005-0000-0000-0000200F0000}"/>
    <cellStyle name="Pre-inputted cells 5 2 2 6" xfId="3867" xr:uid="{00000000-0005-0000-0000-0000210F0000}"/>
    <cellStyle name="Pre-inputted cells 5 2 2 6 2" xfId="3868" xr:uid="{00000000-0005-0000-0000-0000220F0000}"/>
    <cellStyle name="Pre-inputted cells 5 2 2 6 3" xfId="3869" xr:uid="{00000000-0005-0000-0000-0000230F0000}"/>
    <cellStyle name="Pre-inputted cells 5 2 2 7" xfId="3870" xr:uid="{00000000-0005-0000-0000-0000240F0000}"/>
    <cellStyle name="Pre-inputted cells 5 2 2 8" xfId="3871" xr:uid="{00000000-0005-0000-0000-0000250F0000}"/>
    <cellStyle name="Pre-inputted cells 5 2 2_11" xfId="3872" xr:uid="{00000000-0005-0000-0000-0000260F0000}"/>
    <cellStyle name="Pre-inputted cells 5 2 3" xfId="3873" xr:uid="{00000000-0005-0000-0000-0000270F0000}"/>
    <cellStyle name="Pre-inputted cells 5 2 3 2" xfId="3874" xr:uid="{00000000-0005-0000-0000-0000280F0000}"/>
    <cellStyle name="Pre-inputted cells 5 2 3 2 2" xfId="3875" xr:uid="{00000000-0005-0000-0000-0000290F0000}"/>
    <cellStyle name="Pre-inputted cells 5 2 3 2 2 2" xfId="3876" xr:uid="{00000000-0005-0000-0000-00002A0F0000}"/>
    <cellStyle name="Pre-inputted cells 5 2 3 2 2 2 2" xfId="3877" xr:uid="{00000000-0005-0000-0000-00002B0F0000}"/>
    <cellStyle name="Pre-inputted cells 5 2 3 2 2 2 3" xfId="3878" xr:uid="{00000000-0005-0000-0000-00002C0F0000}"/>
    <cellStyle name="Pre-inputted cells 5 2 3 2 2 3" xfId="3879" xr:uid="{00000000-0005-0000-0000-00002D0F0000}"/>
    <cellStyle name="Pre-inputted cells 5 2 3 2 2 4" xfId="3880" xr:uid="{00000000-0005-0000-0000-00002E0F0000}"/>
    <cellStyle name="Pre-inputted cells 5 2 3 2 2_SP Distribution Ltd" xfId="3881" xr:uid="{00000000-0005-0000-0000-00002F0F0000}"/>
    <cellStyle name="Pre-inputted cells 5 2 3 2 3" xfId="3882" xr:uid="{00000000-0005-0000-0000-0000300F0000}"/>
    <cellStyle name="Pre-inputted cells 5 2 3 2 3 2" xfId="3883" xr:uid="{00000000-0005-0000-0000-0000310F0000}"/>
    <cellStyle name="Pre-inputted cells 5 2 3 2 3 3" xfId="3884" xr:uid="{00000000-0005-0000-0000-0000320F0000}"/>
    <cellStyle name="Pre-inputted cells 5 2 3 2 4" xfId="3885" xr:uid="{00000000-0005-0000-0000-0000330F0000}"/>
    <cellStyle name="Pre-inputted cells 5 2 3 2 5" xfId="3886" xr:uid="{00000000-0005-0000-0000-0000340F0000}"/>
    <cellStyle name="Pre-inputted cells 5 2 3 2_11" xfId="3887" xr:uid="{00000000-0005-0000-0000-0000350F0000}"/>
    <cellStyle name="Pre-inputted cells 5 2 3 3" xfId="3888" xr:uid="{00000000-0005-0000-0000-0000360F0000}"/>
    <cellStyle name="Pre-inputted cells 5 2 3 3 2" xfId="3889" xr:uid="{00000000-0005-0000-0000-0000370F0000}"/>
    <cellStyle name="Pre-inputted cells 5 2 3 3 2 2" xfId="3890" xr:uid="{00000000-0005-0000-0000-0000380F0000}"/>
    <cellStyle name="Pre-inputted cells 5 2 3 3 2 3" xfId="3891" xr:uid="{00000000-0005-0000-0000-0000390F0000}"/>
    <cellStyle name="Pre-inputted cells 5 2 3 3 3" xfId="3892" xr:uid="{00000000-0005-0000-0000-00003A0F0000}"/>
    <cellStyle name="Pre-inputted cells 5 2 3 3 4" xfId="3893" xr:uid="{00000000-0005-0000-0000-00003B0F0000}"/>
    <cellStyle name="Pre-inputted cells 5 2 3 3_SP Distribution Ltd" xfId="3894" xr:uid="{00000000-0005-0000-0000-00003C0F0000}"/>
    <cellStyle name="Pre-inputted cells 5 2 3 4" xfId="3895" xr:uid="{00000000-0005-0000-0000-00003D0F0000}"/>
    <cellStyle name="Pre-inputted cells 5 2 3 4 2" xfId="3896" xr:uid="{00000000-0005-0000-0000-00003E0F0000}"/>
    <cellStyle name="Pre-inputted cells 5 2 3 4 3" xfId="3897" xr:uid="{00000000-0005-0000-0000-00003F0F0000}"/>
    <cellStyle name="Pre-inputted cells 5 2 3 5" xfId="3898" xr:uid="{00000000-0005-0000-0000-0000400F0000}"/>
    <cellStyle name="Pre-inputted cells 5 2 3 6" xfId="3899" xr:uid="{00000000-0005-0000-0000-0000410F0000}"/>
    <cellStyle name="Pre-inputted cells 5 2 3_11" xfId="3900" xr:uid="{00000000-0005-0000-0000-0000420F0000}"/>
    <cellStyle name="Pre-inputted cells 5 2 4" xfId="3901" xr:uid="{00000000-0005-0000-0000-0000430F0000}"/>
    <cellStyle name="Pre-inputted cells 5 2 4 2" xfId="3902" xr:uid="{00000000-0005-0000-0000-0000440F0000}"/>
    <cellStyle name="Pre-inputted cells 5 2 4 2 2" xfId="3903" xr:uid="{00000000-0005-0000-0000-0000450F0000}"/>
    <cellStyle name="Pre-inputted cells 5 2 4 2 2 2" xfId="3904" xr:uid="{00000000-0005-0000-0000-0000460F0000}"/>
    <cellStyle name="Pre-inputted cells 5 2 4 2 2 3" xfId="3905" xr:uid="{00000000-0005-0000-0000-0000470F0000}"/>
    <cellStyle name="Pre-inputted cells 5 2 4 2 3" xfId="3906" xr:uid="{00000000-0005-0000-0000-0000480F0000}"/>
    <cellStyle name="Pre-inputted cells 5 2 4 2 4" xfId="3907" xr:uid="{00000000-0005-0000-0000-0000490F0000}"/>
    <cellStyle name="Pre-inputted cells 5 2 4 2_SP Distribution Ltd" xfId="3908" xr:uid="{00000000-0005-0000-0000-00004A0F0000}"/>
    <cellStyle name="Pre-inputted cells 5 2 4 3" xfId="3909" xr:uid="{00000000-0005-0000-0000-00004B0F0000}"/>
    <cellStyle name="Pre-inputted cells 5 2 4 3 2" xfId="3910" xr:uid="{00000000-0005-0000-0000-00004C0F0000}"/>
    <cellStyle name="Pre-inputted cells 5 2 4 3 3" xfId="3911" xr:uid="{00000000-0005-0000-0000-00004D0F0000}"/>
    <cellStyle name="Pre-inputted cells 5 2 4 4" xfId="3912" xr:uid="{00000000-0005-0000-0000-00004E0F0000}"/>
    <cellStyle name="Pre-inputted cells 5 2 4 5" xfId="3913" xr:uid="{00000000-0005-0000-0000-00004F0F0000}"/>
    <cellStyle name="Pre-inputted cells 5 2 4_11" xfId="3914" xr:uid="{00000000-0005-0000-0000-0000500F0000}"/>
    <cellStyle name="Pre-inputted cells 5 2 5" xfId="3915" xr:uid="{00000000-0005-0000-0000-0000510F0000}"/>
    <cellStyle name="Pre-inputted cells 5 2 5 2" xfId="3916" xr:uid="{00000000-0005-0000-0000-0000520F0000}"/>
    <cellStyle name="Pre-inputted cells 5 2 5 2 2" xfId="3917" xr:uid="{00000000-0005-0000-0000-0000530F0000}"/>
    <cellStyle name="Pre-inputted cells 5 2 5 2 2 2" xfId="3918" xr:uid="{00000000-0005-0000-0000-0000540F0000}"/>
    <cellStyle name="Pre-inputted cells 5 2 5 2 2 3" xfId="3919" xr:uid="{00000000-0005-0000-0000-0000550F0000}"/>
    <cellStyle name="Pre-inputted cells 5 2 5 2 3" xfId="3920" xr:uid="{00000000-0005-0000-0000-0000560F0000}"/>
    <cellStyle name="Pre-inputted cells 5 2 5 2 4" xfId="3921" xr:uid="{00000000-0005-0000-0000-0000570F0000}"/>
    <cellStyle name="Pre-inputted cells 5 2 5 2_SP Distribution Ltd" xfId="3922" xr:uid="{00000000-0005-0000-0000-0000580F0000}"/>
    <cellStyle name="Pre-inputted cells 5 2 5 3" xfId="3923" xr:uid="{00000000-0005-0000-0000-0000590F0000}"/>
    <cellStyle name="Pre-inputted cells 5 2 5 3 2" xfId="3924" xr:uid="{00000000-0005-0000-0000-00005A0F0000}"/>
    <cellStyle name="Pre-inputted cells 5 2 5 3 3" xfId="3925" xr:uid="{00000000-0005-0000-0000-00005B0F0000}"/>
    <cellStyle name="Pre-inputted cells 5 2 5 4" xfId="3926" xr:uid="{00000000-0005-0000-0000-00005C0F0000}"/>
    <cellStyle name="Pre-inputted cells 5 2 5 5" xfId="3927" xr:uid="{00000000-0005-0000-0000-00005D0F0000}"/>
    <cellStyle name="Pre-inputted cells 5 2 5_11" xfId="3928" xr:uid="{00000000-0005-0000-0000-00005E0F0000}"/>
    <cellStyle name="Pre-inputted cells 5 2 6" xfId="3929" xr:uid="{00000000-0005-0000-0000-00005F0F0000}"/>
    <cellStyle name="Pre-inputted cells 5 2 6 2" xfId="3930" xr:uid="{00000000-0005-0000-0000-0000600F0000}"/>
    <cellStyle name="Pre-inputted cells 5 2 6 2 2" xfId="3931" xr:uid="{00000000-0005-0000-0000-0000610F0000}"/>
    <cellStyle name="Pre-inputted cells 5 2 6 2 3" xfId="3932" xr:uid="{00000000-0005-0000-0000-0000620F0000}"/>
    <cellStyle name="Pre-inputted cells 5 2 6 3" xfId="3933" xr:uid="{00000000-0005-0000-0000-0000630F0000}"/>
    <cellStyle name="Pre-inputted cells 5 2 6 4" xfId="3934" xr:uid="{00000000-0005-0000-0000-0000640F0000}"/>
    <cellStyle name="Pre-inputted cells 5 2 6_SP Distribution Ltd" xfId="3935" xr:uid="{00000000-0005-0000-0000-0000650F0000}"/>
    <cellStyle name="Pre-inputted cells 5 2 7" xfId="3936" xr:uid="{00000000-0005-0000-0000-0000660F0000}"/>
    <cellStyle name="Pre-inputted cells 5 2 7 2" xfId="3937" xr:uid="{00000000-0005-0000-0000-0000670F0000}"/>
    <cellStyle name="Pre-inputted cells 5 2 7 3" xfId="3938" xr:uid="{00000000-0005-0000-0000-0000680F0000}"/>
    <cellStyle name="Pre-inputted cells 5 2 8" xfId="3939" xr:uid="{00000000-0005-0000-0000-0000690F0000}"/>
    <cellStyle name="Pre-inputted cells 5 2 8 2" xfId="3940" xr:uid="{00000000-0005-0000-0000-00006A0F0000}"/>
    <cellStyle name="Pre-inputted cells 5 2 8_SP Manweb plc" xfId="3941" xr:uid="{00000000-0005-0000-0000-00006B0F0000}"/>
    <cellStyle name="Pre-inputted cells 5 2 9" xfId="3942" xr:uid="{00000000-0005-0000-0000-00006C0F0000}"/>
    <cellStyle name="Pre-inputted cells 5 2 9 2" xfId="3943" xr:uid="{00000000-0005-0000-0000-00006D0F0000}"/>
    <cellStyle name="Pre-inputted cells 5 2 9_SP Manweb plc" xfId="3944" xr:uid="{00000000-0005-0000-0000-00006E0F0000}"/>
    <cellStyle name="Pre-inputted cells 5 2_11" xfId="3945" xr:uid="{00000000-0005-0000-0000-00006F0F0000}"/>
    <cellStyle name="Pre-inputted cells 5 3" xfId="3946" xr:uid="{00000000-0005-0000-0000-0000700F0000}"/>
    <cellStyle name="Pre-inputted cells 5 3 2" xfId="3947" xr:uid="{00000000-0005-0000-0000-0000710F0000}"/>
    <cellStyle name="Pre-inputted cells 5 3 2 2" xfId="3948" xr:uid="{00000000-0005-0000-0000-0000720F0000}"/>
    <cellStyle name="Pre-inputted cells 5 3 2 2 2" xfId="3949" xr:uid="{00000000-0005-0000-0000-0000730F0000}"/>
    <cellStyle name="Pre-inputted cells 5 3 2 2 2 2" xfId="3950" xr:uid="{00000000-0005-0000-0000-0000740F0000}"/>
    <cellStyle name="Pre-inputted cells 5 3 2 2 2 3" xfId="3951" xr:uid="{00000000-0005-0000-0000-0000750F0000}"/>
    <cellStyle name="Pre-inputted cells 5 3 2 2 3" xfId="3952" xr:uid="{00000000-0005-0000-0000-0000760F0000}"/>
    <cellStyle name="Pre-inputted cells 5 3 2 2 4" xfId="3953" xr:uid="{00000000-0005-0000-0000-0000770F0000}"/>
    <cellStyle name="Pre-inputted cells 5 3 2 2_SP Distribution Ltd" xfId="3954" xr:uid="{00000000-0005-0000-0000-0000780F0000}"/>
    <cellStyle name="Pre-inputted cells 5 3 2 3" xfId="3955" xr:uid="{00000000-0005-0000-0000-0000790F0000}"/>
    <cellStyle name="Pre-inputted cells 5 3 2 3 2" xfId="3956" xr:uid="{00000000-0005-0000-0000-00007A0F0000}"/>
    <cellStyle name="Pre-inputted cells 5 3 2 3 3" xfId="3957" xr:uid="{00000000-0005-0000-0000-00007B0F0000}"/>
    <cellStyle name="Pre-inputted cells 5 3 2 4" xfId="3958" xr:uid="{00000000-0005-0000-0000-00007C0F0000}"/>
    <cellStyle name="Pre-inputted cells 5 3 2 5" xfId="3959" xr:uid="{00000000-0005-0000-0000-00007D0F0000}"/>
    <cellStyle name="Pre-inputted cells 5 3 2_11" xfId="3960" xr:uid="{00000000-0005-0000-0000-00007E0F0000}"/>
    <cellStyle name="Pre-inputted cells 5 3 3" xfId="3961" xr:uid="{00000000-0005-0000-0000-00007F0F0000}"/>
    <cellStyle name="Pre-inputted cells 5 3 3 2" xfId="3962" xr:uid="{00000000-0005-0000-0000-0000800F0000}"/>
    <cellStyle name="Pre-inputted cells 5 3 3 2 2" xfId="3963" xr:uid="{00000000-0005-0000-0000-0000810F0000}"/>
    <cellStyle name="Pre-inputted cells 5 3 3 2 3" xfId="3964" xr:uid="{00000000-0005-0000-0000-0000820F0000}"/>
    <cellStyle name="Pre-inputted cells 5 3 3 3" xfId="3965" xr:uid="{00000000-0005-0000-0000-0000830F0000}"/>
    <cellStyle name="Pre-inputted cells 5 3 3 4" xfId="3966" xr:uid="{00000000-0005-0000-0000-0000840F0000}"/>
    <cellStyle name="Pre-inputted cells 5 3 3_SP Distribution Ltd" xfId="3967" xr:uid="{00000000-0005-0000-0000-0000850F0000}"/>
    <cellStyle name="Pre-inputted cells 5 3 4" xfId="3968" xr:uid="{00000000-0005-0000-0000-0000860F0000}"/>
    <cellStyle name="Pre-inputted cells 5 3 4 2" xfId="3969" xr:uid="{00000000-0005-0000-0000-0000870F0000}"/>
    <cellStyle name="Pre-inputted cells 5 3 4 3" xfId="3970" xr:uid="{00000000-0005-0000-0000-0000880F0000}"/>
    <cellStyle name="Pre-inputted cells 5 3 5" xfId="3971" xr:uid="{00000000-0005-0000-0000-0000890F0000}"/>
    <cellStyle name="Pre-inputted cells 5 3 6" xfId="3972" xr:uid="{00000000-0005-0000-0000-00008A0F0000}"/>
    <cellStyle name="Pre-inputted cells 5 3_11" xfId="3973" xr:uid="{00000000-0005-0000-0000-00008B0F0000}"/>
    <cellStyle name="Pre-inputted cells 5 4" xfId="3974" xr:uid="{00000000-0005-0000-0000-00008C0F0000}"/>
    <cellStyle name="Pre-inputted cells 5 4 2" xfId="3975" xr:uid="{00000000-0005-0000-0000-00008D0F0000}"/>
    <cellStyle name="Pre-inputted cells 5 4 2 2" xfId="3976" xr:uid="{00000000-0005-0000-0000-00008E0F0000}"/>
    <cellStyle name="Pre-inputted cells 5 4 2 2 2" xfId="3977" xr:uid="{00000000-0005-0000-0000-00008F0F0000}"/>
    <cellStyle name="Pre-inputted cells 5 4 2 2 3" xfId="3978" xr:uid="{00000000-0005-0000-0000-0000900F0000}"/>
    <cellStyle name="Pre-inputted cells 5 4 2 3" xfId="3979" xr:uid="{00000000-0005-0000-0000-0000910F0000}"/>
    <cellStyle name="Pre-inputted cells 5 4 2 4" xfId="3980" xr:uid="{00000000-0005-0000-0000-0000920F0000}"/>
    <cellStyle name="Pre-inputted cells 5 4 2_SP Distribution Ltd" xfId="3981" xr:uid="{00000000-0005-0000-0000-0000930F0000}"/>
    <cellStyle name="Pre-inputted cells 5 4 3" xfId="3982" xr:uid="{00000000-0005-0000-0000-0000940F0000}"/>
    <cellStyle name="Pre-inputted cells 5 4 3 2" xfId="3983" xr:uid="{00000000-0005-0000-0000-0000950F0000}"/>
    <cellStyle name="Pre-inputted cells 5 4 3 3" xfId="3984" xr:uid="{00000000-0005-0000-0000-0000960F0000}"/>
    <cellStyle name="Pre-inputted cells 5 4 4" xfId="3985" xr:uid="{00000000-0005-0000-0000-0000970F0000}"/>
    <cellStyle name="Pre-inputted cells 5 4 5" xfId="3986" xr:uid="{00000000-0005-0000-0000-0000980F0000}"/>
    <cellStyle name="Pre-inputted cells 5 4_11" xfId="3987" xr:uid="{00000000-0005-0000-0000-0000990F0000}"/>
    <cellStyle name="Pre-inputted cells 5 5" xfId="3988" xr:uid="{00000000-0005-0000-0000-00009A0F0000}"/>
    <cellStyle name="Pre-inputted cells 5 5 2" xfId="3989" xr:uid="{00000000-0005-0000-0000-00009B0F0000}"/>
    <cellStyle name="Pre-inputted cells 5 5 2 2" xfId="3990" xr:uid="{00000000-0005-0000-0000-00009C0F0000}"/>
    <cellStyle name="Pre-inputted cells 5 5 2 2 2" xfId="3991" xr:uid="{00000000-0005-0000-0000-00009D0F0000}"/>
    <cellStyle name="Pre-inputted cells 5 5 2 2 3" xfId="3992" xr:uid="{00000000-0005-0000-0000-00009E0F0000}"/>
    <cellStyle name="Pre-inputted cells 5 5 2 3" xfId="3993" xr:uid="{00000000-0005-0000-0000-00009F0F0000}"/>
    <cellStyle name="Pre-inputted cells 5 5 2 4" xfId="3994" xr:uid="{00000000-0005-0000-0000-0000A00F0000}"/>
    <cellStyle name="Pre-inputted cells 5 5 2_SP Distribution Ltd" xfId="3995" xr:uid="{00000000-0005-0000-0000-0000A10F0000}"/>
    <cellStyle name="Pre-inputted cells 5 5 3" xfId="3996" xr:uid="{00000000-0005-0000-0000-0000A20F0000}"/>
    <cellStyle name="Pre-inputted cells 5 5 3 2" xfId="3997" xr:uid="{00000000-0005-0000-0000-0000A30F0000}"/>
    <cellStyle name="Pre-inputted cells 5 5 3 3" xfId="3998" xr:uid="{00000000-0005-0000-0000-0000A40F0000}"/>
    <cellStyle name="Pre-inputted cells 5 5 4" xfId="3999" xr:uid="{00000000-0005-0000-0000-0000A50F0000}"/>
    <cellStyle name="Pre-inputted cells 5 5 5" xfId="4000" xr:uid="{00000000-0005-0000-0000-0000A60F0000}"/>
    <cellStyle name="Pre-inputted cells 5 5_11" xfId="4001" xr:uid="{00000000-0005-0000-0000-0000A70F0000}"/>
    <cellStyle name="Pre-inputted cells 5 6" xfId="4002" xr:uid="{00000000-0005-0000-0000-0000A80F0000}"/>
    <cellStyle name="Pre-inputted cells 5 6 2" xfId="4003" xr:uid="{00000000-0005-0000-0000-0000A90F0000}"/>
    <cellStyle name="Pre-inputted cells 5 6 2 2" xfId="4004" xr:uid="{00000000-0005-0000-0000-0000AA0F0000}"/>
    <cellStyle name="Pre-inputted cells 5 6 2 3" xfId="4005" xr:uid="{00000000-0005-0000-0000-0000AB0F0000}"/>
    <cellStyle name="Pre-inputted cells 5 6 3" xfId="4006" xr:uid="{00000000-0005-0000-0000-0000AC0F0000}"/>
    <cellStyle name="Pre-inputted cells 5 6 4" xfId="4007" xr:uid="{00000000-0005-0000-0000-0000AD0F0000}"/>
    <cellStyle name="Pre-inputted cells 5 6_SP Distribution Ltd" xfId="4008" xr:uid="{00000000-0005-0000-0000-0000AE0F0000}"/>
    <cellStyle name="Pre-inputted cells 5 7" xfId="4009" xr:uid="{00000000-0005-0000-0000-0000AF0F0000}"/>
    <cellStyle name="Pre-inputted cells 5 7 2" xfId="4010" xr:uid="{00000000-0005-0000-0000-0000B00F0000}"/>
    <cellStyle name="Pre-inputted cells 5 7 3" xfId="4011" xr:uid="{00000000-0005-0000-0000-0000B10F0000}"/>
    <cellStyle name="Pre-inputted cells 5 8" xfId="4012" xr:uid="{00000000-0005-0000-0000-0000B20F0000}"/>
    <cellStyle name="Pre-inputted cells 5 9" xfId="4013" xr:uid="{00000000-0005-0000-0000-0000B30F0000}"/>
    <cellStyle name="Pre-inputted cells 5_1.3s Accounting C Costs Scots" xfId="4014" xr:uid="{00000000-0005-0000-0000-0000B40F0000}"/>
    <cellStyle name="Pre-inputted cells 6" xfId="4015" xr:uid="{00000000-0005-0000-0000-0000B50F0000}"/>
    <cellStyle name="Pre-inputted cells 6 10" xfId="4016" xr:uid="{00000000-0005-0000-0000-0000B60F0000}"/>
    <cellStyle name="Pre-inputted cells 6 11" xfId="4017" xr:uid="{00000000-0005-0000-0000-0000B70F0000}"/>
    <cellStyle name="Pre-inputted cells 6 2" xfId="4018" xr:uid="{00000000-0005-0000-0000-0000B80F0000}"/>
    <cellStyle name="Pre-inputted cells 6 2 2" xfId="4019" xr:uid="{00000000-0005-0000-0000-0000B90F0000}"/>
    <cellStyle name="Pre-inputted cells 6 2 2 2" xfId="4020" xr:uid="{00000000-0005-0000-0000-0000BA0F0000}"/>
    <cellStyle name="Pre-inputted cells 6 2 2 2 2" xfId="4021" xr:uid="{00000000-0005-0000-0000-0000BB0F0000}"/>
    <cellStyle name="Pre-inputted cells 6 2 2 2 2 2" xfId="4022" xr:uid="{00000000-0005-0000-0000-0000BC0F0000}"/>
    <cellStyle name="Pre-inputted cells 6 2 2 2 2 2 2" xfId="4023" xr:uid="{00000000-0005-0000-0000-0000BD0F0000}"/>
    <cellStyle name="Pre-inputted cells 6 2 2 2 2 2 3" xfId="4024" xr:uid="{00000000-0005-0000-0000-0000BE0F0000}"/>
    <cellStyle name="Pre-inputted cells 6 2 2 2 2 2_SP Manweb plc" xfId="4025" xr:uid="{00000000-0005-0000-0000-0000BF0F0000}"/>
    <cellStyle name="Pre-inputted cells 6 2 2 2 2 3" xfId="4026" xr:uid="{00000000-0005-0000-0000-0000C00F0000}"/>
    <cellStyle name="Pre-inputted cells 6 2 2 2 2 4" xfId="4027" xr:uid="{00000000-0005-0000-0000-0000C10F0000}"/>
    <cellStyle name="Pre-inputted cells 6 2 2 2 2_SP Distribution Ltd" xfId="4028" xr:uid="{00000000-0005-0000-0000-0000C20F0000}"/>
    <cellStyle name="Pre-inputted cells 6 2 2 2 3" xfId="4029" xr:uid="{00000000-0005-0000-0000-0000C30F0000}"/>
    <cellStyle name="Pre-inputted cells 6 2 2 2 3 2" xfId="4030" xr:uid="{00000000-0005-0000-0000-0000C40F0000}"/>
    <cellStyle name="Pre-inputted cells 6 2 2 2 3 3" xfId="4031" xr:uid="{00000000-0005-0000-0000-0000C50F0000}"/>
    <cellStyle name="Pre-inputted cells 6 2 2 2 3_SP Manweb plc" xfId="4032" xr:uid="{00000000-0005-0000-0000-0000C60F0000}"/>
    <cellStyle name="Pre-inputted cells 6 2 2 2 4" xfId="4033" xr:uid="{00000000-0005-0000-0000-0000C70F0000}"/>
    <cellStyle name="Pre-inputted cells 6 2 2 2 5" xfId="4034" xr:uid="{00000000-0005-0000-0000-0000C80F0000}"/>
    <cellStyle name="Pre-inputted cells 6 2 2 2_11" xfId="4035" xr:uid="{00000000-0005-0000-0000-0000C90F0000}"/>
    <cellStyle name="Pre-inputted cells 6 2 2 3" xfId="4036" xr:uid="{00000000-0005-0000-0000-0000CA0F0000}"/>
    <cellStyle name="Pre-inputted cells 6 2 2 3 2" xfId="4037" xr:uid="{00000000-0005-0000-0000-0000CB0F0000}"/>
    <cellStyle name="Pre-inputted cells 6 2 2 3 2 2" xfId="4038" xr:uid="{00000000-0005-0000-0000-0000CC0F0000}"/>
    <cellStyle name="Pre-inputted cells 6 2 2 3 2 3" xfId="4039" xr:uid="{00000000-0005-0000-0000-0000CD0F0000}"/>
    <cellStyle name="Pre-inputted cells 6 2 2 3 2_SP Manweb plc" xfId="4040" xr:uid="{00000000-0005-0000-0000-0000CE0F0000}"/>
    <cellStyle name="Pre-inputted cells 6 2 2 3 3" xfId="4041" xr:uid="{00000000-0005-0000-0000-0000CF0F0000}"/>
    <cellStyle name="Pre-inputted cells 6 2 2 3 4" xfId="4042" xr:uid="{00000000-0005-0000-0000-0000D00F0000}"/>
    <cellStyle name="Pre-inputted cells 6 2 2 3_SP Distribution Ltd" xfId="4043" xr:uid="{00000000-0005-0000-0000-0000D10F0000}"/>
    <cellStyle name="Pre-inputted cells 6 2 2 4" xfId="4044" xr:uid="{00000000-0005-0000-0000-0000D20F0000}"/>
    <cellStyle name="Pre-inputted cells 6 2 2 4 2" xfId="4045" xr:uid="{00000000-0005-0000-0000-0000D30F0000}"/>
    <cellStyle name="Pre-inputted cells 6 2 2 4 3" xfId="4046" xr:uid="{00000000-0005-0000-0000-0000D40F0000}"/>
    <cellStyle name="Pre-inputted cells 6 2 2 4_SP Manweb plc" xfId="4047" xr:uid="{00000000-0005-0000-0000-0000D50F0000}"/>
    <cellStyle name="Pre-inputted cells 6 2 2 5" xfId="4048" xr:uid="{00000000-0005-0000-0000-0000D60F0000}"/>
    <cellStyle name="Pre-inputted cells 6 2 2 6" xfId="4049" xr:uid="{00000000-0005-0000-0000-0000D70F0000}"/>
    <cellStyle name="Pre-inputted cells 6 2 2_11" xfId="4050" xr:uid="{00000000-0005-0000-0000-0000D80F0000}"/>
    <cellStyle name="Pre-inputted cells 6 2 3" xfId="4051" xr:uid="{00000000-0005-0000-0000-0000D90F0000}"/>
    <cellStyle name="Pre-inputted cells 6 2 3 2" xfId="4052" xr:uid="{00000000-0005-0000-0000-0000DA0F0000}"/>
    <cellStyle name="Pre-inputted cells 6 2 3 2 2" xfId="4053" xr:uid="{00000000-0005-0000-0000-0000DB0F0000}"/>
    <cellStyle name="Pre-inputted cells 6 2 3 2 2 2" xfId="4054" xr:uid="{00000000-0005-0000-0000-0000DC0F0000}"/>
    <cellStyle name="Pre-inputted cells 6 2 3 2 2 3" xfId="4055" xr:uid="{00000000-0005-0000-0000-0000DD0F0000}"/>
    <cellStyle name="Pre-inputted cells 6 2 3 2 2_SP Manweb plc" xfId="4056" xr:uid="{00000000-0005-0000-0000-0000DE0F0000}"/>
    <cellStyle name="Pre-inputted cells 6 2 3 2 3" xfId="4057" xr:uid="{00000000-0005-0000-0000-0000DF0F0000}"/>
    <cellStyle name="Pre-inputted cells 6 2 3 2 4" xfId="4058" xr:uid="{00000000-0005-0000-0000-0000E00F0000}"/>
    <cellStyle name="Pre-inputted cells 6 2 3 2_SP Distribution Ltd" xfId="4059" xr:uid="{00000000-0005-0000-0000-0000E10F0000}"/>
    <cellStyle name="Pre-inputted cells 6 2 3 3" xfId="4060" xr:uid="{00000000-0005-0000-0000-0000E20F0000}"/>
    <cellStyle name="Pre-inputted cells 6 2 3 3 2" xfId="4061" xr:uid="{00000000-0005-0000-0000-0000E30F0000}"/>
    <cellStyle name="Pre-inputted cells 6 2 3 3 3" xfId="4062" xr:uid="{00000000-0005-0000-0000-0000E40F0000}"/>
    <cellStyle name="Pre-inputted cells 6 2 3 3_SP Manweb plc" xfId="4063" xr:uid="{00000000-0005-0000-0000-0000E50F0000}"/>
    <cellStyle name="Pre-inputted cells 6 2 3 4" xfId="4064" xr:uid="{00000000-0005-0000-0000-0000E60F0000}"/>
    <cellStyle name="Pre-inputted cells 6 2 3 5" xfId="4065" xr:uid="{00000000-0005-0000-0000-0000E70F0000}"/>
    <cellStyle name="Pre-inputted cells 6 2 3_11" xfId="4066" xr:uid="{00000000-0005-0000-0000-0000E80F0000}"/>
    <cellStyle name="Pre-inputted cells 6 2 4" xfId="4067" xr:uid="{00000000-0005-0000-0000-0000E90F0000}"/>
    <cellStyle name="Pre-inputted cells 6 2 4 2" xfId="4068" xr:uid="{00000000-0005-0000-0000-0000EA0F0000}"/>
    <cellStyle name="Pre-inputted cells 6 2 4 2 2" xfId="4069" xr:uid="{00000000-0005-0000-0000-0000EB0F0000}"/>
    <cellStyle name="Pre-inputted cells 6 2 4 2 2 2" xfId="4070" xr:uid="{00000000-0005-0000-0000-0000EC0F0000}"/>
    <cellStyle name="Pre-inputted cells 6 2 4 2 2 3" xfId="4071" xr:uid="{00000000-0005-0000-0000-0000ED0F0000}"/>
    <cellStyle name="Pre-inputted cells 6 2 4 2 2_SP Manweb plc" xfId="4072" xr:uid="{00000000-0005-0000-0000-0000EE0F0000}"/>
    <cellStyle name="Pre-inputted cells 6 2 4 2 3" xfId="4073" xr:uid="{00000000-0005-0000-0000-0000EF0F0000}"/>
    <cellStyle name="Pre-inputted cells 6 2 4 2 4" xfId="4074" xr:uid="{00000000-0005-0000-0000-0000F00F0000}"/>
    <cellStyle name="Pre-inputted cells 6 2 4 2_SP Distribution Ltd" xfId="4075" xr:uid="{00000000-0005-0000-0000-0000F10F0000}"/>
    <cellStyle name="Pre-inputted cells 6 2 4 3" xfId="4076" xr:uid="{00000000-0005-0000-0000-0000F20F0000}"/>
    <cellStyle name="Pre-inputted cells 6 2 4 3 2" xfId="4077" xr:uid="{00000000-0005-0000-0000-0000F30F0000}"/>
    <cellStyle name="Pre-inputted cells 6 2 4 3 3" xfId="4078" xr:uid="{00000000-0005-0000-0000-0000F40F0000}"/>
    <cellStyle name="Pre-inputted cells 6 2 4 3_SP Manweb plc" xfId="4079" xr:uid="{00000000-0005-0000-0000-0000F50F0000}"/>
    <cellStyle name="Pre-inputted cells 6 2 4 4" xfId="4080" xr:uid="{00000000-0005-0000-0000-0000F60F0000}"/>
    <cellStyle name="Pre-inputted cells 6 2 4 5" xfId="4081" xr:uid="{00000000-0005-0000-0000-0000F70F0000}"/>
    <cellStyle name="Pre-inputted cells 6 2 4_11" xfId="4082" xr:uid="{00000000-0005-0000-0000-0000F80F0000}"/>
    <cellStyle name="Pre-inputted cells 6 2 5" xfId="4083" xr:uid="{00000000-0005-0000-0000-0000F90F0000}"/>
    <cellStyle name="Pre-inputted cells 6 2 5 2" xfId="4084" xr:uid="{00000000-0005-0000-0000-0000FA0F0000}"/>
    <cellStyle name="Pre-inputted cells 6 2 5 2 2" xfId="4085" xr:uid="{00000000-0005-0000-0000-0000FB0F0000}"/>
    <cellStyle name="Pre-inputted cells 6 2 5 2 3" xfId="4086" xr:uid="{00000000-0005-0000-0000-0000FC0F0000}"/>
    <cellStyle name="Pre-inputted cells 6 2 5 2_SP Manweb plc" xfId="4087" xr:uid="{00000000-0005-0000-0000-0000FD0F0000}"/>
    <cellStyle name="Pre-inputted cells 6 2 5 3" xfId="4088" xr:uid="{00000000-0005-0000-0000-0000FE0F0000}"/>
    <cellStyle name="Pre-inputted cells 6 2 5 4" xfId="4089" xr:uid="{00000000-0005-0000-0000-0000FF0F0000}"/>
    <cellStyle name="Pre-inputted cells 6 2 5_SP Distribution Ltd" xfId="4090" xr:uid="{00000000-0005-0000-0000-000000100000}"/>
    <cellStyle name="Pre-inputted cells 6 2 6" xfId="4091" xr:uid="{00000000-0005-0000-0000-000001100000}"/>
    <cellStyle name="Pre-inputted cells 6 2 6 2" xfId="4092" xr:uid="{00000000-0005-0000-0000-000002100000}"/>
    <cellStyle name="Pre-inputted cells 6 2 6 3" xfId="4093" xr:uid="{00000000-0005-0000-0000-000003100000}"/>
    <cellStyle name="Pre-inputted cells 6 2 6_SP Manweb plc" xfId="4094" xr:uid="{00000000-0005-0000-0000-000004100000}"/>
    <cellStyle name="Pre-inputted cells 6 2 7" xfId="4095" xr:uid="{00000000-0005-0000-0000-000005100000}"/>
    <cellStyle name="Pre-inputted cells 6 2 8" xfId="4096" xr:uid="{00000000-0005-0000-0000-000006100000}"/>
    <cellStyle name="Pre-inputted cells 6 2_11" xfId="4097" xr:uid="{00000000-0005-0000-0000-000007100000}"/>
    <cellStyle name="Pre-inputted cells 6 3" xfId="4098" xr:uid="{00000000-0005-0000-0000-000008100000}"/>
    <cellStyle name="Pre-inputted cells 6 3 2" xfId="4099" xr:uid="{00000000-0005-0000-0000-000009100000}"/>
    <cellStyle name="Pre-inputted cells 6 3 2 2" xfId="4100" xr:uid="{00000000-0005-0000-0000-00000A100000}"/>
    <cellStyle name="Pre-inputted cells 6 3 2 2 2" xfId="4101" xr:uid="{00000000-0005-0000-0000-00000B100000}"/>
    <cellStyle name="Pre-inputted cells 6 3 2 2 2 2" xfId="4102" xr:uid="{00000000-0005-0000-0000-00000C100000}"/>
    <cellStyle name="Pre-inputted cells 6 3 2 2 2 3" xfId="4103" xr:uid="{00000000-0005-0000-0000-00000D100000}"/>
    <cellStyle name="Pre-inputted cells 6 3 2 2 2_SP Manweb plc" xfId="4104" xr:uid="{00000000-0005-0000-0000-00000E100000}"/>
    <cellStyle name="Pre-inputted cells 6 3 2 2 3" xfId="4105" xr:uid="{00000000-0005-0000-0000-00000F100000}"/>
    <cellStyle name="Pre-inputted cells 6 3 2 2 4" xfId="4106" xr:uid="{00000000-0005-0000-0000-000010100000}"/>
    <cellStyle name="Pre-inputted cells 6 3 2 2_SP Distribution Ltd" xfId="4107" xr:uid="{00000000-0005-0000-0000-000011100000}"/>
    <cellStyle name="Pre-inputted cells 6 3 2 3" xfId="4108" xr:uid="{00000000-0005-0000-0000-000012100000}"/>
    <cellStyle name="Pre-inputted cells 6 3 2 3 2" xfId="4109" xr:uid="{00000000-0005-0000-0000-000013100000}"/>
    <cellStyle name="Pre-inputted cells 6 3 2 3 3" xfId="4110" xr:uid="{00000000-0005-0000-0000-000014100000}"/>
    <cellStyle name="Pre-inputted cells 6 3 2 3_SP Manweb plc" xfId="4111" xr:uid="{00000000-0005-0000-0000-000015100000}"/>
    <cellStyle name="Pre-inputted cells 6 3 2 4" xfId="4112" xr:uid="{00000000-0005-0000-0000-000016100000}"/>
    <cellStyle name="Pre-inputted cells 6 3 2 5" xfId="4113" xr:uid="{00000000-0005-0000-0000-000017100000}"/>
    <cellStyle name="Pre-inputted cells 6 3 2_11" xfId="4114" xr:uid="{00000000-0005-0000-0000-000018100000}"/>
    <cellStyle name="Pre-inputted cells 6 3 3" xfId="4115" xr:uid="{00000000-0005-0000-0000-000019100000}"/>
    <cellStyle name="Pre-inputted cells 6 3 3 2" xfId="4116" xr:uid="{00000000-0005-0000-0000-00001A100000}"/>
    <cellStyle name="Pre-inputted cells 6 3 3 2 2" xfId="4117" xr:uid="{00000000-0005-0000-0000-00001B100000}"/>
    <cellStyle name="Pre-inputted cells 6 3 3 2 3" xfId="4118" xr:uid="{00000000-0005-0000-0000-00001C100000}"/>
    <cellStyle name="Pre-inputted cells 6 3 3 2_SP Manweb plc" xfId="4119" xr:uid="{00000000-0005-0000-0000-00001D100000}"/>
    <cellStyle name="Pre-inputted cells 6 3 3 3" xfId="4120" xr:uid="{00000000-0005-0000-0000-00001E100000}"/>
    <cellStyle name="Pre-inputted cells 6 3 3 4" xfId="4121" xr:uid="{00000000-0005-0000-0000-00001F100000}"/>
    <cellStyle name="Pre-inputted cells 6 3 3_SP Distribution Ltd" xfId="4122" xr:uid="{00000000-0005-0000-0000-000020100000}"/>
    <cellStyle name="Pre-inputted cells 6 3 4" xfId="4123" xr:uid="{00000000-0005-0000-0000-000021100000}"/>
    <cellStyle name="Pre-inputted cells 6 3 4 2" xfId="4124" xr:uid="{00000000-0005-0000-0000-000022100000}"/>
    <cellStyle name="Pre-inputted cells 6 3 4 3" xfId="4125" xr:uid="{00000000-0005-0000-0000-000023100000}"/>
    <cellStyle name="Pre-inputted cells 6 3 4_SP Manweb plc" xfId="4126" xr:uid="{00000000-0005-0000-0000-000024100000}"/>
    <cellStyle name="Pre-inputted cells 6 3 5" xfId="4127" xr:uid="{00000000-0005-0000-0000-000025100000}"/>
    <cellStyle name="Pre-inputted cells 6 3 6" xfId="4128" xr:uid="{00000000-0005-0000-0000-000026100000}"/>
    <cellStyle name="Pre-inputted cells 6 3_11" xfId="4129" xr:uid="{00000000-0005-0000-0000-000027100000}"/>
    <cellStyle name="Pre-inputted cells 6 4" xfId="4130" xr:uid="{00000000-0005-0000-0000-000028100000}"/>
    <cellStyle name="Pre-inputted cells 6 4 2" xfId="4131" xr:uid="{00000000-0005-0000-0000-000029100000}"/>
    <cellStyle name="Pre-inputted cells 6 4 2 2" xfId="4132" xr:uid="{00000000-0005-0000-0000-00002A100000}"/>
    <cellStyle name="Pre-inputted cells 6 4 2 2 2" xfId="4133" xr:uid="{00000000-0005-0000-0000-00002B100000}"/>
    <cellStyle name="Pre-inputted cells 6 4 2 2 3" xfId="4134" xr:uid="{00000000-0005-0000-0000-00002C100000}"/>
    <cellStyle name="Pre-inputted cells 6 4 2 2_SP Manweb plc" xfId="4135" xr:uid="{00000000-0005-0000-0000-00002D100000}"/>
    <cellStyle name="Pre-inputted cells 6 4 2 3" xfId="4136" xr:uid="{00000000-0005-0000-0000-00002E100000}"/>
    <cellStyle name="Pre-inputted cells 6 4 2 4" xfId="4137" xr:uid="{00000000-0005-0000-0000-00002F100000}"/>
    <cellStyle name="Pre-inputted cells 6 4 2_SP Distribution Ltd" xfId="4138" xr:uid="{00000000-0005-0000-0000-000030100000}"/>
    <cellStyle name="Pre-inputted cells 6 4 3" xfId="4139" xr:uid="{00000000-0005-0000-0000-000031100000}"/>
    <cellStyle name="Pre-inputted cells 6 4 3 2" xfId="4140" xr:uid="{00000000-0005-0000-0000-000032100000}"/>
    <cellStyle name="Pre-inputted cells 6 4 3 3" xfId="4141" xr:uid="{00000000-0005-0000-0000-000033100000}"/>
    <cellStyle name="Pre-inputted cells 6 4 3_SP Manweb plc" xfId="4142" xr:uid="{00000000-0005-0000-0000-000034100000}"/>
    <cellStyle name="Pre-inputted cells 6 4 4" xfId="4143" xr:uid="{00000000-0005-0000-0000-000035100000}"/>
    <cellStyle name="Pre-inputted cells 6 4 5" xfId="4144" xr:uid="{00000000-0005-0000-0000-000036100000}"/>
    <cellStyle name="Pre-inputted cells 6 4_11" xfId="4145" xr:uid="{00000000-0005-0000-0000-000037100000}"/>
    <cellStyle name="Pre-inputted cells 6 5" xfId="4146" xr:uid="{00000000-0005-0000-0000-000038100000}"/>
    <cellStyle name="Pre-inputted cells 6 5 2" xfId="4147" xr:uid="{00000000-0005-0000-0000-000039100000}"/>
    <cellStyle name="Pre-inputted cells 6 5 2 2" xfId="4148" xr:uid="{00000000-0005-0000-0000-00003A100000}"/>
    <cellStyle name="Pre-inputted cells 6 5 2 2 2" xfId="4149" xr:uid="{00000000-0005-0000-0000-00003B100000}"/>
    <cellStyle name="Pre-inputted cells 6 5 2 2 3" xfId="4150" xr:uid="{00000000-0005-0000-0000-00003C100000}"/>
    <cellStyle name="Pre-inputted cells 6 5 2 2_SP Manweb plc" xfId="4151" xr:uid="{00000000-0005-0000-0000-00003D100000}"/>
    <cellStyle name="Pre-inputted cells 6 5 2 3" xfId="4152" xr:uid="{00000000-0005-0000-0000-00003E100000}"/>
    <cellStyle name="Pre-inputted cells 6 5 2 4" xfId="4153" xr:uid="{00000000-0005-0000-0000-00003F100000}"/>
    <cellStyle name="Pre-inputted cells 6 5 2_SP Distribution Ltd" xfId="4154" xr:uid="{00000000-0005-0000-0000-000040100000}"/>
    <cellStyle name="Pre-inputted cells 6 5 3" xfId="4155" xr:uid="{00000000-0005-0000-0000-000041100000}"/>
    <cellStyle name="Pre-inputted cells 6 5 3 2" xfId="4156" xr:uid="{00000000-0005-0000-0000-000042100000}"/>
    <cellStyle name="Pre-inputted cells 6 5 3 3" xfId="4157" xr:uid="{00000000-0005-0000-0000-000043100000}"/>
    <cellStyle name="Pre-inputted cells 6 5 3_SP Manweb plc" xfId="4158" xr:uid="{00000000-0005-0000-0000-000044100000}"/>
    <cellStyle name="Pre-inputted cells 6 5 4" xfId="4159" xr:uid="{00000000-0005-0000-0000-000045100000}"/>
    <cellStyle name="Pre-inputted cells 6 5 5" xfId="4160" xr:uid="{00000000-0005-0000-0000-000046100000}"/>
    <cellStyle name="Pre-inputted cells 6 5_11" xfId="4161" xr:uid="{00000000-0005-0000-0000-000047100000}"/>
    <cellStyle name="Pre-inputted cells 6 6" xfId="4162" xr:uid="{00000000-0005-0000-0000-000048100000}"/>
    <cellStyle name="Pre-inputted cells 6 6 2" xfId="4163" xr:uid="{00000000-0005-0000-0000-000049100000}"/>
    <cellStyle name="Pre-inputted cells 6 6 2 2" xfId="4164" xr:uid="{00000000-0005-0000-0000-00004A100000}"/>
    <cellStyle name="Pre-inputted cells 6 6 2 3" xfId="4165" xr:uid="{00000000-0005-0000-0000-00004B100000}"/>
    <cellStyle name="Pre-inputted cells 6 6 2_SP Manweb plc" xfId="4166" xr:uid="{00000000-0005-0000-0000-00004C100000}"/>
    <cellStyle name="Pre-inputted cells 6 6 3" xfId="4167" xr:uid="{00000000-0005-0000-0000-00004D100000}"/>
    <cellStyle name="Pre-inputted cells 6 6 4" xfId="4168" xr:uid="{00000000-0005-0000-0000-00004E100000}"/>
    <cellStyle name="Pre-inputted cells 6 6_SP Distribution Ltd" xfId="4169" xr:uid="{00000000-0005-0000-0000-00004F100000}"/>
    <cellStyle name="Pre-inputted cells 6 7" xfId="4170" xr:uid="{00000000-0005-0000-0000-000050100000}"/>
    <cellStyle name="Pre-inputted cells 6 7 2" xfId="4171" xr:uid="{00000000-0005-0000-0000-000051100000}"/>
    <cellStyle name="Pre-inputted cells 6 7 3" xfId="4172" xr:uid="{00000000-0005-0000-0000-000052100000}"/>
    <cellStyle name="Pre-inputted cells 6 7_SP Manweb plc" xfId="4173" xr:uid="{00000000-0005-0000-0000-000053100000}"/>
    <cellStyle name="Pre-inputted cells 6 8" xfId="4174" xr:uid="{00000000-0005-0000-0000-000054100000}"/>
    <cellStyle name="Pre-inputted cells 6 8 2" xfId="4175" xr:uid="{00000000-0005-0000-0000-000055100000}"/>
    <cellStyle name="Pre-inputted cells 6 8_SP Manweb plc" xfId="4176" xr:uid="{00000000-0005-0000-0000-000056100000}"/>
    <cellStyle name="Pre-inputted cells 6 9" xfId="4177" xr:uid="{00000000-0005-0000-0000-000057100000}"/>
    <cellStyle name="Pre-inputted cells 6 9 2" xfId="4178" xr:uid="{00000000-0005-0000-0000-000058100000}"/>
    <cellStyle name="Pre-inputted cells 6 9_SP Manweb plc" xfId="4179" xr:uid="{00000000-0005-0000-0000-000059100000}"/>
    <cellStyle name="Pre-inputted cells 6_11" xfId="4180" xr:uid="{00000000-0005-0000-0000-00005A100000}"/>
    <cellStyle name="Pre-inputted cells 7" xfId="4181" xr:uid="{00000000-0005-0000-0000-00005B100000}"/>
    <cellStyle name="Pre-inputted cells 7 10" xfId="4182" xr:uid="{00000000-0005-0000-0000-00005C100000}"/>
    <cellStyle name="Pre-inputted cells 7 11" xfId="4183" xr:uid="{00000000-0005-0000-0000-00005D100000}"/>
    <cellStyle name="Pre-inputted cells 7 2" xfId="4184" xr:uid="{00000000-0005-0000-0000-00005E100000}"/>
    <cellStyle name="Pre-inputted cells 7 2 2" xfId="4185" xr:uid="{00000000-0005-0000-0000-00005F100000}"/>
    <cellStyle name="Pre-inputted cells 7 2 2 2" xfId="4186" xr:uid="{00000000-0005-0000-0000-000060100000}"/>
    <cellStyle name="Pre-inputted cells 7 2 2 2 2" xfId="4187" xr:uid="{00000000-0005-0000-0000-000061100000}"/>
    <cellStyle name="Pre-inputted cells 7 2 2 2 2 2" xfId="4188" xr:uid="{00000000-0005-0000-0000-000062100000}"/>
    <cellStyle name="Pre-inputted cells 7 2 2 2 2 2 2" xfId="4189" xr:uid="{00000000-0005-0000-0000-000063100000}"/>
    <cellStyle name="Pre-inputted cells 7 2 2 2 2 2 3" xfId="4190" xr:uid="{00000000-0005-0000-0000-000064100000}"/>
    <cellStyle name="Pre-inputted cells 7 2 2 2 2 2_SP Manweb plc" xfId="4191" xr:uid="{00000000-0005-0000-0000-000065100000}"/>
    <cellStyle name="Pre-inputted cells 7 2 2 2 2 3" xfId="4192" xr:uid="{00000000-0005-0000-0000-000066100000}"/>
    <cellStyle name="Pre-inputted cells 7 2 2 2 2 4" xfId="4193" xr:uid="{00000000-0005-0000-0000-000067100000}"/>
    <cellStyle name="Pre-inputted cells 7 2 2 2 2_SP Distribution Ltd" xfId="4194" xr:uid="{00000000-0005-0000-0000-000068100000}"/>
    <cellStyle name="Pre-inputted cells 7 2 2 2 3" xfId="4195" xr:uid="{00000000-0005-0000-0000-000069100000}"/>
    <cellStyle name="Pre-inputted cells 7 2 2 2 3 2" xfId="4196" xr:uid="{00000000-0005-0000-0000-00006A100000}"/>
    <cellStyle name="Pre-inputted cells 7 2 2 2 3 3" xfId="4197" xr:uid="{00000000-0005-0000-0000-00006B100000}"/>
    <cellStyle name="Pre-inputted cells 7 2 2 2 3_SP Manweb plc" xfId="4198" xr:uid="{00000000-0005-0000-0000-00006C100000}"/>
    <cellStyle name="Pre-inputted cells 7 2 2 2 4" xfId="4199" xr:uid="{00000000-0005-0000-0000-00006D100000}"/>
    <cellStyle name="Pre-inputted cells 7 2 2 2 5" xfId="4200" xr:uid="{00000000-0005-0000-0000-00006E100000}"/>
    <cellStyle name="Pre-inputted cells 7 2 2 2_11" xfId="4201" xr:uid="{00000000-0005-0000-0000-00006F100000}"/>
    <cellStyle name="Pre-inputted cells 7 2 2 3" xfId="4202" xr:uid="{00000000-0005-0000-0000-000070100000}"/>
    <cellStyle name="Pre-inputted cells 7 2 2 3 2" xfId="4203" xr:uid="{00000000-0005-0000-0000-000071100000}"/>
    <cellStyle name="Pre-inputted cells 7 2 2 3 2 2" xfId="4204" xr:uid="{00000000-0005-0000-0000-000072100000}"/>
    <cellStyle name="Pre-inputted cells 7 2 2 3 2 3" xfId="4205" xr:uid="{00000000-0005-0000-0000-000073100000}"/>
    <cellStyle name="Pre-inputted cells 7 2 2 3 2_SP Manweb plc" xfId="4206" xr:uid="{00000000-0005-0000-0000-000074100000}"/>
    <cellStyle name="Pre-inputted cells 7 2 2 3 3" xfId="4207" xr:uid="{00000000-0005-0000-0000-000075100000}"/>
    <cellStyle name="Pre-inputted cells 7 2 2 3 4" xfId="4208" xr:uid="{00000000-0005-0000-0000-000076100000}"/>
    <cellStyle name="Pre-inputted cells 7 2 2 3_SP Distribution Ltd" xfId="4209" xr:uid="{00000000-0005-0000-0000-000077100000}"/>
    <cellStyle name="Pre-inputted cells 7 2 2 4" xfId="4210" xr:uid="{00000000-0005-0000-0000-000078100000}"/>
    <cellStyle name="Pre-inputted cells 7 2 2 4 2" xfId="4211" xr:uid="{00000000-0005-0000-0000-000079100000}"/>
    <cellStyle name="Pre-inputted cells 7 2 2 4 3" xfId="4212" xr:uid="{00000000-0005-0000-0000-00007A100000}"/>
    <cellStyle name="Pre-inputted cells 7 2 2 4_SP Manweb plc" xfId="4213" xr:uid="{00000000-0005-0000-0000-00007B100000}"/>
    <cellStyle name="Pre-inputted cells 7 2 2 5" xfId="4214" xr:uid="{00000000-0005-0000-0000-00007C100000}"/>
    <cellStyle name="Pre-inputted cells 7 2 2 6" xfId="4215" xr:uid="{00000000-0005-0000-0000-00007D100000}"/>
    <cellStyle name="Pre-inputted cells 7 2 2_11" xfId="4216" xr:uid="{00000000-0005-0000-0000-00007E100000}"/>
    <cellStyle name="Pre-inputted cells 7 2 3" xfId="4217" xr:uid="{00000000-0005-0000-0000-00007F100000}"/>
    <cellStyle name="Pre-inputted cells 7 2 3 2" xfId="4218" xr:uid="{00000000-0005-0000-0000-000080100000}"/>
    <cellStyle name="Pre-inputted cells 7 2 3 2 2" xfId="4219" xr:uid="{00000000-0005-0000-0000-000081100000}"/>
    <cellStyle name="Pre-inputted cells 7 2 3 2 2 2" xfId="4220" xr:uid="{00000000-0005-0000-0000-000082100000}"/>
    <cellStyle name="Pre-inputted cells 7 2 3 2 2 3" xfId="4221" xr:uid="{00000000-0005-0000-0000-000083100000}"/>
    <cellStyle name="Pre-inputted cells 7 2 3 2 2_SP Manweb plc" xfId="4222" xr:uid="{00000000-0005-0000-0000-000084100000}"/>
    <cellStyle name="Pre-inputted cells 7 2 3 2 3" xfId="4223" xr:uid="{00000000-0005-0000-0000-000085100000}"/>
    <cellStyle name="Pre-inputted cells 7 2 3 2 4" xfId="4224" xr:uid="{00000000-0005-0000-0000-000086100000}"/>
    <cellStyle name="Pre-inputted cells 7 2 3 2_SP Distribution Ltd" xfId="4225" xr:uid="{00000000-0005-0000-0000-000087100000}"/>
    <cellStyle name="Pre-inputted cells 7 2 3 3" xfId="4226" xr:uid="{00000000-0005-0000-0000-000088100000}"/>
    <cellStyle name="Pre-inputted cells 7 2 3 3 2" xfId="4227" xr:uid="{00000000-0005-0000-0000-000089100000}"/>
    <cellStyle name="Pre-inputted cells 7 2 3 3 3" xfId="4228" xr:uid="{00000000-0005-0000-0000-00008A100000}"/>
    <cellStyle name="Pre-inputted cells 7 2 3 3_SP Manweb plc" xfId="4229" xr:uid="{00000000-0005-0000-0000-00008B100000}"/>
    <cellStyle name="Pre-inputted cells 7 2 3 4" xfId="4230" xr:uid="{00000000-0005-0000-0000-00008C100000}"/>
    <cellStyle name="Pre-inputted cells 7 2 3 5" xfId="4231" xr:uid="{00000000-0005-0000-0000-00008D100000}"/>
    <cellStyle name="Pre-inputted cells 7 2 3_11" xfId="4232" xr:uid="{00000000-0005-0000-0000-00008E100000}"/>
    <cellStyle name="Pre-inputted cells 7 2 4" xfId="4233" xr:uid="{00000000-0005-0000-0000-00008F100000}"/>
    <cellStyle name="Pre-inputted cells 7 2 4 2" xfId="4234" xr:uid="{00000000-0005-0000-0000-000090100000}"/>
    <cellStyle name="Pre-inputted cells 7 2 4 2 2" xfId="4235" xr:uid="{00000000-0005-0000-0000-000091100000}"/>
    <cellStyle name="Pre-inputted cells 7 2 4 2 3" xfId="4236" xr:uid="{00000000-0005-0000-0000-000092100000}"/>
    <cellStyle name="Pre-inputted cells 7 2 4 2_SP Manweb plc" xfId="4237" xr:uid="{00000000-0005-0000-0000-000093100000}"/>
    <cellStyle name="Pre-inputted cells 7 2 4 3" xfId="4238" xr:uid="{00000000-0005-0000-0000-000094100000}"/>
    <cellStyle name="Pre-inputted cells 7 2 4 4" xfId="4239" xr:uid="{00000000-0005-0000-0000-000095100000}"/>
    <cellStyle name="Pre-inputted cells 7 2 4_SP Distribution Ltd" xfId="4240" xr:uid="{00000000-0005-0000-0000-000096100000}"/>
    <cellStyle name="Pre-inputted cells 7 2 5" xfId="4241" xr:uid="{00000000-0005-0000-0000-000097100000}"/>
    <cellStyle name="Pre-inputted cells 7 2 5 2" xfId="4242" xr:uid="{00000000-0005-0000-0000-000098100000}"/>
    <cellStyle name="Pre-inputted cells 7 2 5 2 2" xfId="4243" xr:uid="{00000000-0005-0000-0000-000099100000}"/>
    <cellStyle name="Pre-inputted cells 7 2 5 2 3" xfId="4244" xr:uid="{00000000-0005-0000-0000-00009A100000}"/>
    <cellStyle name="Pre-inputted cells 7 2 5 2_SP Manweb plc" xfId="4245" xr:uid="{00000000-0005-0000-0000-00009B100000}"/>
    <cellStyle name="Pre-inputted cells 7 2 5 3" xfId="4246" xr:uid="{00000000-0005-0000-0000-00009C100000}"/>
    <cellStyle name="Pre-inputted cells 7 2 5 4" xfId="4247" xr:uid="{00000000-0005-0000-0000-00009D100000}"/>
    <cellStyle name="Pre-inputted cells 7 2 5_SP Distribution Ltd" xfId="4248" xr:uid="{00000000-0005-0000-0000-00009E100000}"/>
    <cellStyle name="Pre-inputted cells 7 2 6" xfId="4249" xr:uid="{00000000-0005-0000-0000-00009F100000}"/>
    <cellStyle name="Pre-inputted cells 7 2 6 2" xfId="4250" xr:uid="{00000000-0005-0000-0000-0000A0100000}"/>
    <cellStyle name="Pre-inputted cells 7 2 6 3" xfId="4251" xr:uid="{00000000-0005-0000-0000-0000A1100000}"/>
    <cellStyle name="Pre-inputted cells 7 2 6_SP Manweb plc" xfId="4252" xr:uid="{00000000-0005-0000-0000-0000A2100000}"/>
    <cellStyle name="Pre-inputted cells 7 2 7" xfId="4253" xr:uid="{00000000-0005-0000-0000-0000A3100000}"/>
    <cellStyle name="Pre-inputted cells 7 2 8" xfId="4254" xr:uid="{00000000-0005-0000-0000-0000A4100000}"/>
    <cellStyle name="Pre-inputted cells 7 2_11" xfId="4255" xr:uid="{00000000-0005-0000-0000-0000A5100000}"/>
    <cellStyle name="Pre-inputted cells 7 3" xfId="4256" xr:uid="{00000000-0005-0000-0000-0000A6100000}"/>
    <cellStyle name="Pre-inputted cells 7 3 2" xfId="4257" xr:uid="{00000000-0005-0000-0000-0000A7100000}"/>
    <cellStyle name="Pre-inputted cells 7 3 2 2" xfId="4258" xr:uid="{00000000-0005-0000-0000-0000A8100000}"/>
    <cellStyle name="Pre-inputted cells 7 3 2 2 2" xfId="4259" xr:uid="{00000000-0005-0000-0000-0000A9100000}"/>
    <cellStyle name="Pre-inputted cells 7 3 2 2 2 2" xfId="4260" xr:uid="{00000000-0005-0000-0000-0000AA100000}"/>
    <cellStyle name="Pre-inputted cells 7 3 2 2 2 3" xfId="4261" xr:uid="{00000000-0005-0000-0000-0000AB100000}"/>
    <cellStyle name="Pre-inputted cells 7 3 2 2 2_SP Manweb plc" xfId="4262" xr:uid="{00000000-0005-0000-0000-0000AC100000}"/>
    <cellStyle name="Pre-inputted cells 7 3 2 2 3" xfId="4263" xr:uid="{00000000-0005-0000-0000-0000AD100000}"/>
    <cellStyle name="Pre-inputted cells 7 3 2 2 4" xfId="4264" xr:uid="{00000000-0005-0000-0000-0000AE100000}"/>
    <cellStyle name="Pre-inputted cells 7 3 2 2_SP Distribution Ltd" xfId="4265" xr:uid="{00000000-0005-0000-0000-0000AF100000}"/>
    <cellStyle name="Pre-inputted cells 7 3 2 3" xfId="4266" xr:uid="{00000000-0005-0000-0000-0000B0100000}"/>
    <cellStyle name="Pre-inputted cells 7 3 2 3 2" xfId="4267" xr:uid="{00000000-0005-0000-0000-0000B1100000}"/>
    <cellStyle name="Pre-inputted cells 7 3 2 3 3" xfId="4268" xr:uid="{00000000-0005-0000-0000-0000B2100000}"/>
    <cellStyle name="Pre-inputted cells 7 3 2 3_SP Manweb plc" xfId="4269" xr:uid="{00000000-0005-0000-0000-0000B3100000}"/>
    <cellStyle name="Pre-inputted cells 7 3 2 4" xfId="4270" xr:uid="{00000000-0005-0000-0000-0000B4100000}"/>
    <cellStyle name="Pre-inputted cells 7 3 2 5" xfId="4271" xr:uid="{00000000-0005-0000-0000-0000B5100000}"/>
    <cellStyle name="Pre-inputted cells 7 3 2_11" xfId="4272" xr:uid="{00000000-0005-0000-0000-0000B6100000}"/>
    <cellStyle name="Pre-inputted cells 7 3 3" xfId="4273" xr:uid="{00000000-0005-0000-0000-0000B7100000}"/>
    <cellStyle name="Pre-inputted cells 7 3 3 2" xfId="4274" xr:uid="{00000000-0005-0000-0000-0000B8100000}"/>
    <cellStyle name="Pre-inputted cells 7 3 3 2 2" xfId="4275" xr:uid="{00000000-0005-0000-0000-0000B9100000}"/>
    <cellStyle name="Pre-inputted cells 7 3 3 2 3" xfId="4276" xr:uid="{00000000-0005-0000-0000-0000BA100000}"/>
    <cellStyle name="Pre-inputted cells 7 3 3 2_SP Manweb plc" xfId="4277" xr:uid="{00000000-0005-0000-0000-0000BB100000}"/>
    <cellStyle name="Pre-inputted cells 7 3 3 3" xfId="4278" xr:uid="{00000000-0005-0000-0000-0000BC100000}"/>
    <cellStyle name="Pre-inputted cells 7 3 3 4" xfId="4279" xr:uid="{00000000-0005-0000-0000-0000BD100000}"/>
    <cellStyle name="Pre-inputted cells 7 3 3_SP Distribution Ltd" xfId="4280" xr:uid="{00000000-0005-0000-0000-0000BE100000}"/>
    <cellStyle name="Pre-inputted cells 7 3 4" xfId="4281" xr:uid="{00000000-0005-0000-0000-0000BF100000}"/>
    <cellStyle name="Pre-inputted cells 7 3 4 2" xfId="4282" xr:uid="{00000000-0005-0000-0000-0000C0100000}"/>
    <cellStyle name="Pre-inputted cells 7 3 4 3" xfId="4283" xr:uid="{00000000-0005-0000-0000-0000C1100000}"/>
    <cellStyle name="Pre-inputted cells 7 3 4_SP Manweb plc" xfId="4284" xr:uid="{00000000-0005-0000-0000-0000C2100000}"/>
    <cellStyle name="Pre-inputted cells 7 3 5" xfId="4285" xr:uid="{00000000-0005-0000-0000-0000C3100000}"/>
    <cellStyle name="Pre-inputted cells 7 3 6" xfId="4286" xr:uid="{00000000-0005-0000-0000-0000C4100000}"/>
    <cellStyle name="Pre-inputted cells 7 3_11" xfId="4287" xr:uid="{00000000-0005-0000-0000-0000C5100000}"/>
    <cellStyle name="Pre-inputted cells 7 4" xfId="4288" xr:uid="{00000000-0005-0000-0000-0000C6100000}"/>
    <cellStyle name="Pre-inputted cells 7 4 2" xfId="4289" xr:uid="{00000000-0005-0000-0000-0000C7100000}"/>
    <cellStyle name="Pre-inputted cells 7 4 2 2" xfId="4290" xr:uid="{00000000-0005-0000-0000-0000C8100000}"/>
    <cellStyle name="Pre-inputted cells 7 4 2 2 2" xfId="4291" xr:uid="{00000000-0005-0000-0000-0000C9100000}"/>
    <cellStyle name="Pre-inputted cells 7 4 2 2 3" xfId="4292" xr:uid="{00000000-0005-0000-0000-0000CA100000}"/>
    <cellStyle name="Pre-inputted cells 7 4 2 2_SP Manweb plc" xfId="4293" xr:uid="{00000000-0005-0000-0000-0000CB100000}"/>
    <cellStyle name="Pre-inputted cells 7 4 2 3" xfId="4294" xr:uid="{00000000-0005-0000-0000-0000CC100000}"/>
    <cellStyle name="Pre-inputted cells 7 4 2 4" xfId="4295" xr:uid="{00000000-0005-0000-0000-0000CD100000}"/>
    <cellStyle name="Pre-inputted cells 7 4 2_SP Distribution Ltd" xfId="4296" xr:uid="{00000000-0005-0000-0000-0000CE100000}"/>
    <cellStyle name="Pre-inputted cells 7 4 3" xfId="4297" xr:uid="{00000000-0005-0000-0000-0000CF100000}"/>
    <cellStyle name="Pre-inputted cells 7 4 3 2" xfId="4298" xr:uid="{00000000-0005-0000-0000-0000D0100000}"/>
    <cellStyle name="Pre-inputted cells 7 4 3 3" xfId="4299" xr:uid="{00000000-0005-0000-0000-0000D1100000}"/>
    <cellStyle name="Pre-inputted cells 7 4 3_SP Manweb plc" xfId="4300" xr:uid="{00000000-0005-0000-0000-0000D2100000}"/>
    <cellStyle name="Pre-inputted cells 7 4 4" xfId="4301" xr:uid="{00000000-0005-0000-0000-0000D3100000}"/>
    <cellStyle name="Pre-inputted cells 7 4 5" xfId="4302" xr:uid="{00000000-0005-0000-0000-0000D4100000}"/>
    <cellStyle name="Pre-inputted cells 7 4_11" xfId="4303" xr:uid="{00000000-0005-0000-0000-0000D5100000}"/>
    <cellStyle name="Pre-inputted cells 7 5" xfId="4304" xr:uid="{00000000-0005-0000-0000-0000D6100000}"/>
    <cellStyle name="Pre-inputted cells 7 5 2" xfId="4305" xr:uid="{00000000-0005-0000-0000-0000D7100000}"/>
    <cellStyle name="Pre-inputted cells 7 5 2 2" xfId="4306" xr:uid="{00000000-0005-0000-0000-0000D8100000}"/>
    <cellStyle name="Pre-inputted cells 7 5 2 2 2" xfId="4307" xr:uid="{00000000-0005-0000-0000-0000D9100000}"/>
    <cellStyle name="Pre-inputted cells 7 5 2 2 3" xfId="4308" xr:uid="{00000000-0005-0000-0000-0000DA100000}"/>
    <cellStyle name="Pre-inputted cells 7 5 2 2_SP Manweb plc" xfId="4309" xr:uid="{00000000-0005-0000-0000-0000DB100000}"/>
    <cellStyle name="Pre-inputted cells 7 5 2 3" xfId="4310" xr:uid="{00000000-0005-0000-0000-0000DC100000}"/>
    <cellStyle name="Pre-inputted cells 7 5 2 4" xfId="4311" xr:uid="{00000000-0005-0000-0000-0000DD100000}"/>
    <cellStyle name="Pre-inputted cells 7 5 2_SP Distribution Ltd" xfId="4312" xr:uid="{00000000-0005-0000-0000-0000DE100000}"/>
    <cellStyle name="Pre-inputted cells 7 5 3" xfId="4313" xr:uid="{00000000-0005-0000-0000-0000DF100000}"/>
    <cellStyle name="Pre-inputted cells 7 5 3 2" xfId="4314" xr:uid="{00000000-0005-0000-0000-0000E0100000}"/>
    <cellStyle name="Pre-inputted cells 7 5 3 3" xfId="4315" xr:uid="{00000000-0005-0000-0000-0000E1100000}"/>
    <cellStyle name="Pre-inputted cells 7 5 3_SP Manweb plc" xfId="4316" xr:uid="{00000000-0005-0000-0000-0000E2100000}"/>
    <cellStyle name="Pre-inputted cells 7 5 4" xfId="4317" xr:uid="{00000000-0005-0000-0000-0000E3100000}"/>
    <cellStyle name="Pre-inputted cells 7 5 5" xfId="4318" xr:uid="{00000000-0005-0000-0000-0000E4100000}"/>
    <cellStyle name="Pre-inputted cells 7 5_11" xfId="4319" xr:uid="{00000000-0005-0000-0000-0000E5100000}"/>
    <cellStyle name="Pre-inputted cells 7 6" xfId="4320" xr:uid="{00000000-0005-0000-0000-0000E6100000}"/>
    <cellStyle name="Pre-inputted cells 7 6 2" xfId="4321" xr:uid="{00000000-0005-0000-0000-0000E7100000}"/>
    <cellStyle name="Pre-inputted cells 7 6 2 2" xfId="4322" xr:uid="{00000000-0005-0000-0000-0000E8100000}"/>
    <cellStyle name="Pre-inputted cells 7 6 2 3" xfId="4323" xr:uid="{00000000-0005-0000-0000-0000E9100000}"/>
    <cellStyle name="Pre-inputted cells 7 6 2_SP Manweb plc" xfId="4324" xr:uid="{00000000-0005-0000-0000-0000EA100000}"/>
    <cellStyle name="Pre-inputted cells 7 6 3" xfId="4325" xr:uid="{00000000-0005-0000-0000-0000EB100000}"/>
    <cellStyle name="Pre-inputted cells 7 6 4" xfId="4326" xr:uid="{00000000-0005-0000-0000-0000EC100000}"/>
    <cellStyle name="Pre-inputted cells 7 6_SP Distribution Ltd" xfId="4327" xr:uid="{00000000-0005-0000-0000-0000ED100000}"/>
    <cellStyle name="Pre-inputted cells 7 7" xfId="4328" xr:uid="{00000000-0005-0000-0000-0000EE100000}"/>
    <cellStyle name="Pre-inputted cells 7 7 2" xfId="4329" xr:uid="{00000000-0005-0000-0000-0000EF100000}"/>
    <cellStyle name="Pre-inputted cells 7 7 3" xfId="4330" xr:uid="{00000000-0005-0000-0000-0000F0100000}"/>
    <cellStyle name="Pre-inputted cells 7 7_SP Manweb plc" xfId="4331" xr:uid="{00000000-0005-0000-0000-0000F1100000}"/>
    <cellStyle name="Pre-inputted cells 7 8" xfId="4332" xr:uid="{00000000-0005-0000-0000-0000F2100000}"/>
    <cellStyle name="Pre-inputted cells 7 8 2" xfId="4333" xr:uid="{00000000-0005-0000-0000-0000F3100000}"/>
    <cellStyle name="Pre-inputted cells 7 8_SP Manweb plc" xfId="4334" xr:uid="{00000000-0005-0000-0000-0000F4100000}"/>
    <cellStyle name="Pre-inputted cells 7 9" xfId="4335" xr:uid="{00000000-0005-0000-0000-0000F5100000}"/>
    <cellStyle name="Pre-inputted cells 7 9 2" xfId="4336" xr:uid="{00000000-0005-0000-0000-0000F6100000}"/>
    <cellStyle name="Pre-inputted cells 7 9_SP Manweb plc" xfId="4337" xr:uid="{00000000-0005-0000-0000-0000F7100000}"/>
    <cellStyle name="Pre-inputted cells 7_11" xfId="4338" xr:uid="{00000000-0005-0000-0000-0000F8100000}"/>
    <cellStyle name="Pre-inputted cells 8" xfId="4339" xr:uid="{00000000-0005-0000-0000-0000F9100000}"/>
    <cellStyle name="Pre-inputted cells 8 2" xfId="4340" xr:uid="{00000000-0005-0000-0000-0000FA100000}"/>
    <cellStyle name="Pre-inputted cells 8 2 2" xfId="4341" xr:uid="{00000000-0005-0000-0000-0000FB100000}"/>
    <cellStyle name="Pre-inputted cells 8 2 2 2" xfId="4342" xr:uid="{00000000-0005-0000-0000-0000FC100000}"/>
    <cellStyle name="Pre-inputted cells 8 2 2 2 2" xfId="4343" xr:uid="{00000000-0005-0000-0000-0000FD100000}"/>
    <cellStyle name="Pre-inputted cells 8 2 2 2 3" xfId="4344" xr:uid="{00000000-0005-0000-0000-0000FE100000}"/>
    <cellStyle name="Pre-inputted cells 8 2 2 2_SP Manweb plc" xfId="4345" xr:uid="{00000000-0005-0000-0000-0000FF100000}"/>
    <cellStyle name="Pre-inputted cells 8 2 2 3" xfId="4346" xr:uid="{00000000-0005-0000-0000-000000110000}"/>
    <cellStyle name="Pre-inputted cells 8 2 2 4" xfId="4347" xr:uid="{00000000-0005-0000-0000-000001110000}"/>
    <cellStyle name="Pre-inputted cells 8 2 2_SP Distribution Ltd" xfId="4348" xr:uid="{00000000-0005-0000-0000-000002110000}"/>
    <cellStyle name="Pre-inputted cells 8 2 3" xfId="4349" xr:uid="{00000000-0005-0000-0000-000003110000}"/>
    <cellStyle name="Pre-inputted cells 8 2 3 2" xfId="4350" xr:uid="{00000000-0005-0000-0000-000004110000}"/>
    <cellStyle name="Pre-inputted cells 8 2 3 3" xfId="4351" xr:uid="{00000000-0005-0000-0000-000005110000}"/>
    <cellStyle name="Pre-inputted cells 8 2 3_SP Manweb plc" xfId="4352" xr:uid="{00000000-0005-0000-0000-000006110000}"/>
    <cellStyle name="Pre-inputted cells 8 2 4" xfId="4353" xr:uid="{00000000-0005-0000-0000-000007110000}"/>
    <cellStyle name="Pre-inputted cells 8 2 5" xfId="4354" xr:uid="{00000000-0005-0000-0000-000008110000}"/>
    <cellStyle name="Pre-inputted cells 8 2_11" xfId="4355" xr:uid="{00000000-0005-0000-0000-000009110000}"/>
    <cellStyle name="Pre-inputted cells 8 3" xfId="4356" xr:uid="{00000000-0005-0000-0000-00000A110000}"/>
    <cellStyle name="Pre-inputted cells 8 3 2" xfId="4357" xr:uid="{00000000-0005-0000-0000-00000B110000}"/>
    <cellStyle name="Pre-inputted cells 8 3 2 2" xfId="4358" xr:uid="{00000000-0005-0000-0000-00000C110000}"/>
    <cellStyle name="Pre-inputted cells 8 3 2 3" xfId="4359" xr:uid="{00000000-0005-0000-0000-00000D110000}"/>
    <cellStyle name="Pre-inputted cells 8 3 2_SP Manweb plc" xfId="4360" xr:uid="{00000000-0005-0000-0000-00000E110000}"/>
    <cellStyle name="Pre-inputted cells 8 3 3" xfId="4361" xr:uid="{00000000-0005-0000-0000-00000F110000}"/>
    <cellStyle name="Pre-inputted cells 8 3 4" xfId="4362" xr:uid="{00000000-0005-0000-0000-000010110000}"/>
    <cellStyle name="Pre-inputted cells 8 3_SP Distribution Ltd" xfId="4363" xr:uid="{00000000-0005-0000-0000-000011110000}"/>
    <cellStyle name="Pre-inputted cells 8 4" xfId="4364" xr:uid="{00000000-0005-0000-0000-000012110000}"/>
    <cellStyle name="Pre-inputted cells 8 4 2" xfId="4365" xr:uid="{00000000-0005-0000-0000-000013110000}"/>
    <cellStyle name="Pre-inputted cells 8 4 3" xfId="4366" xr:uid="{00000000-0005-0000-0000-000014110000}"/>
    <cellStyle name="Pre-inputted cells 8 4_SP Manweb plc" xfId="4367" xr:uid="{00000000-0005-0000-0000-000015110000}"/>
    <cellStyle name="Pre-inputted cells 8 5" xfId="4368" xr:uid="{00000000-0005-0000-0000-000016110000}"/>
    <cellStyle name="Pre-inputted cells 8 6" xfId="4369" xr:uid="{00000000-0005-0000-0000-000017110000}"/>
    <cellStyle name="Pre-inputted cells 8_11" xfId="4370" xr:uid="{00000000-0005-0000-0000-000018110000}"/>
    <cellStyle name="Pre-inputted cells 9" xfId="4371" xr:uid="{00000000-0005-0000-0000-000019110000}"/>
    <cellStyle name="Pre-inputted cells 9 2" xfId="4372" xr:uid="{00000000-0005-0000-0000-00001A110000}"/>
    <cellStyle name="Pre-inputted cells 9 2 2" xfId="4373" xr:uid="{00000000-0005-0000-0000-00001B110000}"/>
    <cellStyle name="Pre-inputted cells 9 2 2 2" xfId="4374" xr:uid="{00000000-0005-0000-0000-00001C110000}"/>
    <cellStyle name="Pre-inputted cells 9 2 2 3" xfId="4375" xr:uid="{00000000-0005-0000-0000-00001D110000}"/>
    <cellStyle name="Pre-inputted cells 9 2 2_SP Manweb plc" xfId="4376" xr:uid="{00000000-0005-0000-0000-00001E110000}"/>
    <cellStyle name="Pre-inputted cells 9 2 3" xfId="4377" xr:uid="{00000000-0005-0000-0000-00001F110000}"/>
    <cellStyle name="Pre-inputted cells 9 2 4" xfId="4378" xr:uid="{00000000-0005-0000-0000-000020110000}"/>
    <cellStyle name="Pre-inputted cells 9 2_SP Distribution Ltd" xfId="4379" xr:uid="{00000000-0005-0000-0000-000021110000}"/>
    <cellStyle name="Pre-inputted cells 9 3" xfId="4380" xr:uid="{00000000-0005-0000-0000-000022110000}"/>
    <cellStyle name="Pre-inputted cells 9 3 2" xfId="4381" xr:uid="{00000000-0005-0000-0000-000023110000}"/>
    <cellStyle name="Pre-inputted cells 9 3 3" xfId="4382" xr:uid="{00000000-0005-0000-0000-000024110000}"/>
    <cellStyle name="Pre-inputted cells 9 3_SP Manweb plc" xfId="4383" xr:uid="{00000000-0005-0000-0000-000025110000}"/>
    <cellStyle name="Pre-inputted cells 9 4" xfId="4384" xr:uid="{00000000-0005-0000-0000-000026110000}"/>
    <cellStyle name="Pre-inputted cells 9 5" xfId="4385" xr:uid="{00000000-0005-0000-0000-000027110000}"/>
    <cellStyle name="Pre-inputted cells 9_11" xfId="4386" xr:uid="{00000000-0005-0000-0000-000028110000}"/>
    <cellStyle name="Pre-inputted cells_1.3s Accounting C Costs Scots" xfId="4387" xr:uid="{00000000-0005-0000-0000-000029110000}"/>
    <cellStyle name="RangeName" xfId="4388" xr:uid="{00000000-0005-0000-0000-00002A110000}"/>
    <cellStyle name="RIGs" xfId="4389" xr:uid="{00000000-0005-0000-0000-00002B110000}"/>
    <cellStyle name="RIGs 2" xfId="4390" xr:uid="{00000000-0005-0000-0000-00002C110000}"/>
    <cellStyle name="RIGs 2 2" xfId="4391" xr:uid="{00000000-0005-0000-0000-00002D110000}"/>
    <cellStyle name="RIGs 2 2 2" xfId="4392" xr:uid="{00000000-0005-0000-0000-00002E110000}"/>
    <cellStyle name="RIGs 2 2 2 2" xfId="4393" xr:uid="{00000000-0005-0000-0000-00002F110000}"/>
    <cellStyle name="RIGs 2 2 2 2 2" xfId="4394" xr:uid="{00000000-0005-0000-0000-000030110000}"/>
    <cellStyle name="RIGs 2 2 2 2 2 2" xfId="4395" xr:uid="{00000000-0005-0000-0000-000031110000}"/>
    <cellStyle name="RIGs 2 2 2 2 2_SP Manweb plc" xfId="4396" xr:uid="{00000000-0005-0000-0000-000032110000}"/>
    <cellStyle name="RIGs 2 2 2 2 3" xfId="4397" xr:uid="{00000000-0005-0000-0000-000033110000}"/>
    <cellStyle name="RIGs 2 2 2 2_SP Distribution Ltd" xfId="4398" xr:uid="{00000000-0005-0000-0000-000034110000}"/>
    <cellStyle name="RIGs 2 2 2 3" xfId="4399" xr:uid="{00000000-0005-0000-0000-000035110000}"/>
    <cellStyle name="RIGs 2 2 2 3 2" xfId="4400" xr:uid="{00000000-0005-0000-0000-000036110000}"/>
    <cellStyle name="RIGs 2 2 2 3_SP Manweb plc" xfId="4401" xr:uid="{00000000-0005-0000-0000-000037110000}"/>
    <cellStyle name="RIGs 2 2 2 4" xfId="4402" xr:uid="{00000000-0005-0000-0000-000038110000}"/>
    <cellStyle name="RIGs 2 2 2_11" xfId="4403" xr:uid="{00000000-0005-0000-0000-000039110000}"/>
    <cellStyle name="RIGs 2 2 3" xfId="4404" xr:uid="{00000000-0005-0000-0000-00003A110000}"/>
    <cellStyle name="RIGs 2 2 3 2" xfId="4405" xr:uid="{00000000-0005-0000-0000-00003B110000}"/>
    <cellStyle name="RIGs 2 2 3 2 2" xfId="4406" xr:uid="{00000000-0005-0000-0000-00003C110000}"/>
    <cellStyle name="RIGs 2 2 3 2_SP Manweb plc" xfId="4407" xr:uid="{00000000-0005-0000-0000-00003D110000}"/>
    <cellStyle name="RIGs 2 2 3 3" xfId="4408" xr:uid="{00000000-0005-0000-0000-00003E110000}"/>
    <cellStyle name="RIGs 2 2 3_SP Distribution Ltd" xfId="4409" xr:uid="{00000000-0005-0000-0000-00003F110000}"/>
    <cellStyle name="RIGs 2 2 4" xfId="4410" xr:uid="{00000000-0005-0000-0000-000040110000}"/>
    <cellStyle name="RIGs 2 2 4 2" xfId="4411" xr:uid="{00000000-0005-0000-0000-000041110000}"/>
    <cellStyle name="RIGs 2 2 4_SP Manweb plc" xfId="4412" xr:uid="{00000000-0005-0000-0000-000042110000}"/>
    <cellStyle name="RIGs 2 2 5" xfId="4413" xr:uid="{00000000-0005-0000-0000-000043110000}"/>
    <cellStyle name="RIGs 2 2_11" xfId="4414" xr:uid="{00000000-0005-0000-0000-000044110000}"/>
    <cellStyle name="RIGs 2 3" xfId="4415" xr:uid="{00000000-0005-0000-0000-000045110000}"/>
    <cellStyle name="RIGs 2 3 2" xfId="4416" xr:uid="{00000000-0005-0000-0000-000046110000}"/>
    <cellStyle name="RIGs 2 3 2 2" xfId="4417" xr:uid="{00000000-0005-0000-0000-000047110000}"/>
    <cellStyle name="RIGs 2 3 2 2 2" xfId="4418" xr:uid="{00000000-0005-0000-0000-000048110000}"/>
    <cellStyle name="RIGs 2 3 2 2_SP Manweb plc" xfId="4419" xr:uid="{00000000-0005-0000-0000-000049110000}"/>
    <cellStyle name="RIGs 2 3 2 3" xfId="4420" xr:uid="{00000000-0005-0000-0000-00004A110000}"/>
    <cellStyle name="RIGs 2 3 2_SP Distribution Ltd" xfId="4421" xr:uid="{00000000-0005-0000-0000-00004B110000}"/>
    <cellStyle name="RIGs 2 3 3" xfId="4422" xr:uid="{00000000-0005-0000-0000-00004C110000}"/>
    <cellStyle name="RIGs 2 3 3 2" xfId="4423" xr:uid="{00000000-0005-0000-0000-00004D110000}"/>
    <cellStyle name="RIGs 2 3 3_SP Manweb plc" xfId="4424" xr:uid="{00000000-0005-0000-0000-00004E110000}"/>
    <cellStyle name="RIGs 2 3 4" xfId="4425" xr:uid="{00000000-0005-0000-0000-00004F110000}"/>
    <cellStyle name="RIGs 2 3_11" xfId="4426" xr:uid="{00000000-0005-0000-0000-000050110000}"/>
    <cellStyle name="RIGs 2 4" xfId="4427" xr:uid="{00000000-0005-0000-0000-000051110000}"/>
    <cellStyle name="RIGs 2 4 2" xfId="4428" xr:uid="{00000000-0005-0000-0000-000052110000}"/>
    <cellStyle name="RIGs 2 4 2 2" xfId="4429" xr:uid="{00000000-0005-0000-0000-000053110000}"/>
    <cellStyle name="RIGs 2 4 2_SP Manweb plc" xfId="4430" xr:uid="{00000000-0005-0000-0000-000054110000}"/>
    <cellStyle name="RIGs 2 4 3" xfId="4431" xr:uid="{00000000-0005-0000-0000-000055110000}"/>
    <cellStyle name="RIGs 2 4_SP Distribution Ltd" xfId="4432" xr:uid="{00000000-0005-0000-0000-000056110000}"/>
    <cellStyle name="RIGs 2 5" xfId="4433" xr:uid="{00000000-0005-0000-0000-000057110000}"/>
    <cellStyle name="RIGs 2 5 2" xfId="4434" xr:uid="{00000000-0005-0000-0000-000058110000}"/>
    <cellStyle name="RIGs 2 5_SP Manweb plc" xfId="4435" xr:uid="{00000000-0005-0000-0000-000059110000}"/>
    <cellStyle name="RIGs 2 6" xfId="4436" xr:uid="{00000000-0005-0000-0000-00005A110000}"/>
    <cellStyle name="RIGs 2_11" xfId="4437" xr:uid="{00000000-0005-0000-0000-00005B110000}"/>
    <cellStyle name="RIGs 3" xfId="4438" xr:uid="{00000000-0005-0000-0000-00005C110000}"/>
    <cellStyle name="RIGs 3 2" xfId="4439" xr:uid="{00000000-0005-0000-0000-00005D110000}"/>
    <cellStyle name="RIGs 3 2 2" xfId="4440" xr:uid="{00000000-0005-0000-0000-00005E110000}"/>
    <cellStyle name="RIGs 3 2 2 2" xfId="4441" xr:uid="{00000000-0005-0000-0000-00005F110000}"/>
    <cellStyle name="RIGs 3 2 2 2 2" xfId="4442" xr:uid="{00000000-0005-0000-0000-000060110000}"/>
    <cellStyle name="RIGs 3 2 2 2_SP Manweb plc" xfId="4443" xr:uid="{00000000-0005-0000-0000-000061110000}"/>
    <cellStyle name="RIGs 3 2 2 3" xfId="4444" xr:uid="{00000000-0005-0000-0000-000062110000}"/>
    <cellStyle name="RIGs 3 2 2_SP Distribution Ltd" xfId="4445" xr:uid="{00000000-0005-0000-0000-000063110000}"/>
    <cellStyle name="RIGs 3 2 3" xfId="4446" xr:uid="{00000000-0005-0000-0000-000064110000}"/>
    <cellStyle name="RIGs 3 2 3 2" xfId="4447" xr:uid="{00000000-0005-0000-0000-000065110000}"/>
    <cellStyle name="RIGs 3 2 3_SP Manweb plc" xfId="4448" xr:uid="{00000000-0005-0000-0000-000066110000}"/>
    <cellStyle name="RIGs 3 2 4" xfId="4449" xr:uid="{00000000-0005-0000-0000-000067110000}"/>
    <cellStyle name="RIGs 3 2_11" xfId="4450" xr:uid="{00000000-0005-0000-0000-000068110000}"/>
    <cellStyle name="RIGs 3 3" xfId="4451" xr:uid="{00000000-0005-0000-0000-000069110000}"/>
    <cellStyle name="RIGs 3 3 2" xfId="4452" xr:uid="{00000000-0005-0000-0000-00006A110000}"/>
    <cellStyle name="RIGs 3 3 2 2" xfId="4453" xr:uid="{00000000-0005-0000-0000-00006B110000}"/>
    <cellStyle name="RIGs 3 3 2_SP Manweb plc" xfId="4454" xr:uid="{00000000-0005-0000-0000-00006C110000}"/>
    <cellStyle name="RIGs 3 3 3" xfId="4455" xr:uid="{00000000-0005-0000-0000-00006D110000}"/>
    <cellStyle name="RIGs 3 3_SP Distribution Ltd" xfId="4456" xr:uid="{00000000-0005-0000-0000-00006E110000}"/>
    <cellStyle name="RIGs 3 4" xfId="4457" xr:uid="{00000000-0005-0000-0000-00006F110000}"/>
    <cellStyle name="RIGs 3 4 2" xfId="4458" xr:uid="{00000000-0005-0000-0000-000070110000}"/>
    <cellStyle name="RIGs 3 4_SP Manweb plc" xfId="4459" xr:uid="{00000000-0005-0000-0000-000071110000}"/>
    <cellStyle name="RIGs 3 5" xfId="4460" xr:uid="{00000000-0005-0000-0000-000072110000}"/>
    <cellStyle name="RIGs 3_11" xfId="4461" xr:uid="{00000000-0005-0000-0000-000073110000}"/>
    <cellStyle name="RIGs 4" xfId="4462" xr:uid="{00000000-0005-0000-0000-000074110000}"/>
    <cellStyle name="RIGs 4 2" xfId="4463" xr:uid="{00000000-0005-0000-0000-000075110000}"/>
    <cellStyle name="RIGs 4 2 2" xfId="4464" xr:uid="{00000000-0005-0000-0000-000076110000}"/>
    <cellStyle name="RIGs 4 2 2 2" xfId="4465" xr:uid="{00000000-0005-0000-0000-000077110000}"/>
    <cellStyle name="RIGs 4 2 2_SP Manweb plc" xfId="4466" xr:uid="{00000000-0005-0000-0000-000078110000}"/>
    <cellStyle name="RIGs 4 2 3" xfId="4467" xr:uid="{00000000-0005-0000-0000-000079110000}"/>
    <cellStyle name="RIGs 4 2_SP Distribution Ltd" xfId="4468" xr:uid="{00000000-0005-0000-0000-00007A110000}"/>
    <cellStyle name="RIGs 4 3" xfId="4469" xr:uid="{00000000-0005-0000-0000-00007B110000}"/>
    <cellStyle name="RIGs 4 3 2" xfId="4470" xr:uid="{00000000-0005-0000-0000-00007C110000}"/>
    <cellStyle name="RIGs 4 3_SP Manweb plc" xfId="4471" xr:uid="{00000000-0005-0000-0000-00007D110000}"/>
    <cellStyle name="RIGs 4 4" xfId="4472" xr:uid="{00000000-0005-0000-0000-00007E110000}"/>
    <cellStyle name="RIGs 4_11" xfId="4473" xr:uid="{00000000-0005-0000-0000-00007F110000}"/>
    <cellStyle name="RIGs 5" xfId="4474" xr:uid="{00000000-0005-0000-0000-000080110000}"/>
    <cellStyle name="RIGs 5 2" xfId="4475" xr:uid="{00000000-0005-0000-0000-000081110000}"/>
    <cellStyle name="RIGs 5 2 2" xfId="4476" xr:uid="{00000000-0005-0000-0000-000082110000}"/>
    <cellStyle name="RIGs 5 2_SP Manweb plc" xfId="4477" xr:uid="{00000000-0005-0000-0000-000083110000}"/>
    <cellStyle name="RIGs 5 3" xfId="4478" xr:uid="{00000000-0005-0000-0000-000084110000}"/>
    <cellStyle name="RIGs 5_SP Distribution Ltd" xfId="4479" xr:uid="{00000000-0005-0000-0000-000085110000}"/>
    <cellStyle name="RIGs 6" xfId="4480" xr:uid="{00000000-0005-0000-0000-000086110000}"/>
    <cellStyle name="RIGs 6 2" xfId="4481" xr:uid="{00000000-0005-0000-0000-000087110000}"/>
    <cellStyle name="RIGs 6_SP Manweb plc" xfId="4482" xr:uid="{00000000-0005-0000-0000-000088110000}"/>
    <cellStyle name="RIGs 7" xfId="4483" xr:uid="{00000000-0005-0000-0000-000089110000}"/>
    <cellStyle name="RIGs input cells" xfId="4484" xr:uid="{00000000-0005-0000-0000-00008A110000}"/>
    <cellStyle name="RIGs input cells 10" xfId="4485" xr:uid="{00000000-0005-0000-0000-00008B110000}"/>
    <cellStyle name="RIGs input cells 10 2" xfId="4486" xr:uid="{00000000-0005-0000-0000-00008C110000}"/>
    <cellStyle name="RIGs input cells 10 2 2" xfId="4487" xr:uid="{00000000-0005-0000-0000-00008D110000}"/>
    <cellStyle name="RIGs input cells 10 2 2 2" xfId="4488" xr:uid="{00000000-0005-0000-0000-00008E110000}"/>
    <cellStyle name="RIGs input cells 10 2 2 3" xfId="4489" xr:uid="{00000000-0005-0000-0000-00008F110000}"/>
    <cellStyle name="RIGs input cells 10 2 2_SP Manweb plc" xfId="4490" xr:uid="{00000000-0005-0000-0000-000090110000}"/>
    <cellStyle name="RIGs input cells 10 2 3" xfId="4491" xr:uid="{00000000-0005-0000-0000-000091110000}"/>
    <cellStyle name="RIGs input cells 10 2 4" xfId="4492" xr:uid="{00000000-0005-0000-0000-000092110000}"/>
    <cellStyle name="RIGs input cells 10 2_SP Distribution Ltd" xfId="4493" xr:uid="{00000000-0005-0000-0000-000093110000}"/>
    <cellStyle name="RIGs input cells 10 3" xfId="4494" xr:uid="{00000000-0005-0000-0000-000094110000}"/>
    <cellStyle name="RIGs input cells 10 3 2" xfId="4495" xr:uid="{00000000-0005-0000-0000-000095110000}"/>
    <cellStyle name="RIGs input cells 10 3 3" xfId="4496" xr:uid="{00000000-0005-0000-0000-000096110000}"/>
    <cellStyle name="RIGs input cells 10 3_SP Manweb plc" xfId="4497" xr:uid="{00000000-0005-0000-0000-000097110000}"/>
    <cellStyle name="RIGs input cells 10 4" xfId="4498" xr:uid="{00000000-0005-0000-0000-000098110000}"/>
    <cellStyle name="RIGs input cells 10 5" xfId="4499" xr:uid="{00000000-0005-0000-0000-000099110000}"/>
    <cellStyle name="RIGs input cells 10 6" xfId="4500" xr:uid="{00000000-0005-0000-0000-00009A110000}"/>
    <cellStyle name="RIGs input cells 10 7" xfId="4501" xr:uid="{00000000-0005-0000-0000-00009B110000}"/>
    <cellStyle name="RIGs input cells 10 8" xfId="4502" xr:uid="{00000000-0005-0000-0000-00009C110000}"/>
    <cellStyle name="RIGs input cells 10 9" xfId="4503" xr:uid="{00000000-0005-0000-0000-00009D110000}"/>
    <cellStyle name="RIGs input cells 10_11" xfId="4504" xr:uid="{00000000-0005-0000-0000-00009E110000}"/>
    <cellStyle name="RIGs input cells 11" xfId="4505" xr:uid="{00000000-0005-0000-0000-00009F110000}"/>
    <cellStyle name="RIGs input cells 11 2" xfId="4506" xr:uid="{00000000-0005-0000-0000-0000A0110000}"/>
    <cellStyle name="RIGs input cells 11 2 2" xfId="4507" xr:uid="{00000000-0005-0000-0000-0000A1110000}"/>
    <cellStyle name="RIGs input cells 11 2 2 2" xfId="4508" xr:uid="{00000000-0005-0000-0000-0000A2110000}"/>
    <cellStyle name="RIGs input cells 11 2 2 3" xfId="4509" xr:uid="{00000000-0005-0000-0000-0000A3110000}"/>
    <cellStyle name="RIGs input cells 11 2 2_SP Manweb plc" xfId="4510" xr:uid="{00000000-0005-0000-0000-0000A4110000}"/>
    <cellStyle name="RIGs input cells 11 2 3" xfId="4511" xr:uid="{00000000-0005-0000-0000-0000A5110000}"/>
    <cellStyle name="RIGs input cells 11 2 4" xfId="4512" xr:uid="{00000000-0005-0000-0000-0000A6110000}"/>
    <cellStyle name="RIGs input cells 11 2_SP Distribution Ltd" xfId="4513" xr:uid="{00000000-0005-0000-0000-0000A7110000}"/>
    <cellStyle name="RIGs input cells 11 3" xfId="4514" xr:uid="{00000000-0005-0000-0000-0000A8110000}"/>
    <cellStyle name="RIGs input cells 11 3 2" xfId="4515" xr:uid="{00000000-0005-0000-0000-0000A9110000}"/>
    <cellStyle name="RIGs input cells 11 3 3" xfId="4516" xr:uid="{00000000-0005-0000-0000-0000AA110000}"/>
    <cellStyle name="RIGs input cells 11 3_SP Manweb plc" xfId="4517" xr:uid="{00000000-0005-0000-0000-0000AB110000}"/>
    <cellStyle name="RIGs input cells 11 4" xfId="4518" xr:uid="{00000000-0005-0000-0000-0000AC110000}"/>
    <cellStyle name="RIGs input cells 11 5" xfId="4519" xr:uid="{00000000-0005-0000-0000-0000AD110000}"/>
    <cellStyle name="RIGs input cells 11_11" xfId="4520" xr:uid="{00000000-0005-0000-0000-0000AE110000}"/>
    <cellStyle name="RIGs input cells 12" xfId="4521" xr:uid="{00000000-0005-0000-0000-0000AF110000}"/>
    <cellStyle name="RIGs input cells 12 2" xfId="4522" xr:uid="{00000000-0005-0000-0000-0000B0110000}"/>
    <cellStyle name="RIGs input cells 12 2 2" xfId="4523" xr:uid="{00000000-0005-0000-0000-0000B1110000}"/>
    <cellStyle name="RIGs input cells 12 2 2 2" xfId="4524" xr:uid="{00000000-0005-0000-0000-0000B2110000}"/>
    <cellStyle name="RIGs input cells 12 2 2 3" xfId="4525" xr:uid="{00000000-0005-0000-0000-0000B3110000}"/>
    <cellStyle name="RIGs input cells 12 2 2_SP Manweb plc" xfId="4526" xr:uid="{00000000-0005-0000-0000-0000B4110000}"/>
    <cellStyle name="RIGs input cells 12 2 3" xfId="4527" xr:uid="{00000000-0005-0000-0000-0000B5110000}"/>
    <cellStyle name="RIGs input cells 12 2 4" xfId="4528" xr:uid="{00000000-0005-0000-0000-0000B6110000}"/>
    <cellStyle name="RIGs input cells 12 2_SP Distribution Ltd" xfId="4529" xr:uid="{00000000-0005-0000-0000-0000B7110000}"/>
    <cellStyle name="RIGs input cells 12 3" xfId="4530" xr:uid="{00000000-0005-0000-0000-0000B8110000}"/>
    <cellStyle name="RIGs input cells 12 3 2" xfId="4531" xr:uid="{00000000-0005-0000-0000-0000B9110000}"/>
    <cellStyle name="RIGs input cells 12 3 3" xfId="4532" xr:uid="{00000000-0005-0000-0000-0000BA110000}"/>
    <cellStyle name="RIGs input cells 12 3_SP Manweb plc" xfId="4533" xr:uid="{00000000-0005-0000-0000-0000BB110000}"/>
    <cellStyle name="RIGs input cells 12 4" xfId="4534" xr:uid="{00000000-0005-0000-0000-0000BC110000}"/>
    <cellStyle name="RIGs input cells 12 5" xfId="4535" xr:uid="{00000000-0005-0000-0000-0000BD110000}"/>
    <cellStyle name="RIGs input cells 12_11" xfId="4536" xr:uid="{00000000-0005-0000-0000-0000BE110000}"/>
    <cellStyle name="RIGs input cells 13" xfId="4537" xr:uid="{00000000-0005-0000-0000-0000BF110000}"/>
    <cellStyle name="RIGs input cells 13 2" xfId="4538" xr:uid="{00000000-0005-0000-0000-0000C0110000}"/>
    <cellStyle name="RIGs input cells 13 2 2" xfId="4539" xr:uid="{00000000-0005-0000-0000-0000C1110000}"/>
    <cellStyle name="RIGs input cells 13 2 3" xfId="4540" xr:uid="{00000000-0005-0000-0000-0000C2110000}"/>
    <cellStyle name="RIGs input cells 13 2_SP Manweb plc" xfId="4541" xr:uid="{00000000-0005-0000-0000-0000C3110000}"/>
    <cellStyle name="RIGs input cells 13 3" xfId="4542" xr:uid="{00000000-0005-0000-0000-0000C4110000}"/>
    <cellStyle name="RIGs input cells 13 4" xfId="4543" xr:uid="{00000000-0005-0000-0000-0000C5110000}"/>
    <cellStyle name="RIGs input cells 13_SP Distribution Ltd" xfId="4544" xr:uid="{00000000-0005-0000-0000-0000C6110000}"/>
    <cellStyle name="RIGs input cells 14" xfId="4545" xr:uid="{00000000-0005-0000-0000-0000C7110000}"/>
    <cellStyle name="RIGs input cells 14 2" xfId="4546" xr:uid="{00000000-0005-0000-0000-0000C8110000}"/>
    <cellStyle name="RIGs input cells 14 3" xfId="4547" xr:uid="{00000000-0005-0000-0000-0000C9110000}"/>
    <cellStyle name="RIGs input cells 14_SP Manweb plc" xfId="4548" xr:uid="{00000000-0005-0000-0000-0000CA110000}"/>
    <cellStyle name="RIGs input cells 15" xfId="4549" xr:uid="{00000000-0005-0000-0000-0000CB110000}"/>
    <cellStyle name="RIGs input cells 16" xfId="4550" xr:uid="{00000000-0005-0000-0000-0000CC110000}"/>
    <cellStyle name="RIGs input cells 17" xfId="4551" xr:uid="{00000000-0005-0000-0000-0000CD110000}"/>
    <cellStyle name="RIGs input cells 18" xfId="4552" xr:uid="{00000000-0005-0000-0000-0000CE110000}"/>
    <cellStyle name="RIGs input cells 19" xfId="4553" xr:uid="{00000000-0005-0000-0000-0000CF110000}"/>
    <cellStyle name="RIGs input cells 2" xfId="4554" xr:uid="{00000000-0005-0000-0000-0000D0110000}"/>
    <cellStyle name="RIGs input cells 2 10" xfId="4555" xr:uid="{00000000-0005-0000-0000-0000D1110000}"/>
    <cellStyle name="RIGs input cells 2 10 2" xfId="4556" xr:uid="{00000000-0005-0000-0000-0000D2110000}"/>
    <cellStyle name="RIGs input cells 2 10 2 2" xfId="4557" xr:uid="{00000000-0005-0000-0000-0000D3110000}"/>
    <cellStyle name="RIGs input cells 2 10 2 2 2" xfId="4558" xr:uid="{00000000-0005-0000-0000-0000D4110000}"/>
    <cellStyle name="RIGs input cells 2 10 2 2 3" xfId="4559" xr:uid="{00000000-0005-0000-0000-0000D5110000}"/>
    <cellStyle name="RIGs input cells 2 10 2 2_SP Manweb plc" xfId="4560" xr:uid="{00000000-0005-0000-0000-0000D6110000}"/>
    <cellStyle name="RIGs input cells 2 10 2 3" xfId="4561" xr:uid="{00000000-0005-0000-0000-0000D7110000}"/>
    <cellStyle name="RIGs input cells 2 10 2 4" xfId="4562" xr:uid="{00000000-0005-0000-0000-0000D8110000}"/>
    <cellStyle name="RIGs input cells 2 10 2_SP Distribution Ltd" xfId="4563" xr:uid="{00000000-0005-0000-0000-0000D9110000}"/>
    <cellStyle name="RIGs input cells 2 10 3" xfId="4564" xr:uid="{00000000-0005-0000-0000-0000DA110000}"/>
    <cellStyle name="RIGs input cells 2 10 3 2" xfId="4565" xr:uid="{00000000-0005-0000-0000-0000DB110000}"/>
    <cellStyle name="RIGs input cells 2 10 3 3" xfId="4566" xr:uid="{00000000-0005-0000-0000-0000DC110000}"/>
    <cellStyle name="RIGs input cells 2 10 3_SP Manweb plc" xfId="4567" xr:uid="{00000000-0005-0000-0000-0000DD110000}"/>
    <cellStyle name="RIGs input cells 2 10 4" xfId="4568" xr:uid="{00000000-0005-0000-0000-0000DE110000}"/>
    <cellStyle name="RIGs input cells 2 10 5" xfId="4569" xr:uid="{00000000-0005-0000-0000-0000DF110000}"/>
    <cellStyle name="RIGs input cells 2 10_11" xfId="4570" xr:uid="{00000000-0005-0000-0000-0000E0110000}"/>
    <cellStyle name="RIGs input cells 2 11" xfId="4571" xr:uid="{00000000-0005-0000-0000-0000E1110000}"/>
    <cellStyle name="RIGs input cells 2 11 2" xfId="4572" xr:uid="{00000000-0005-0000-0000-0000E2110000}"/>
    <cellStyle name="RIGs input cells 2 11 2 2" xfId="4573" xr:uid="{00000000-0005-0000-0000-0000E3110000}"/>
    <cellStyle name="RIGs input cells 2 11 2 2 2" xfId="4574" xr:uid="{00000000-0005-0000-0000-0000E4110000}"/>
    <cellStyle name="RIGs input cells 2 11 2 2 3" xfId="4575" xr:uid="{00000000-0005-0000-0000-0000E5110000}"/>
    <cellStyle name="RIGs input cells 2 11 2 2_SP Manweb plc" xfId="4576" xr:uid="{00000000-0005-0000-0000-0000E6110000}"/>
    <cellStyle name="RIGs input cells 2 11 2 3" xfId="4577" xr:uid="{00000000-0005-0000-0000-0000E7110000}"/>
    <cellStyle name="RIGs input cells 2 11 2 4" xfId="4578" xr:uid="{00000000-0005-0000-0000-0000E8110000}"/>
    <cellStyle name="RIGs input cells 2 11 2_SP Distribution Ltd" xfId="4579" xr:uid="{00000000-0005-0000-0000-0000E9110000}"/>
    <cellStyle name="RIGs input cells 2 11 3" xfId="4580" xr:uid="{00000000-0005-0000-0000-0000EA110000}"/>
    <cellStyle name="RIGs input cells 2 11 3 2" xfId="4581" xr:uid="{00000000-0005-0000-0000-0000EB110000}"/>
    <cellStyle name="RIGs input cells 2 11 3 3" xfId="4582" xr:uid="{00000000-0005-0000-0000-0000EC110000}"/>
    <cellStyle name="RIGs input cells 2 11 3_SP Manweb plc" xfId="4583" xr:uid="{00000000-0005-0000-0000-0000ED110000}"/>
    <cellStyle name="RIGs input cells 2 11 4" xfId="4584" xr:uid="{00000000-0005-0000-0000-0000EE110000}"/>
    <cellStyle name="RIGs input cells 2 11 5" xfId="4585" xr:uid="{00000000-0005-0000-0000-0000EF110000}"/>
    <cellStyle name="RIGs input cells 2 11_11" xfId="4586" xr:uid="{00000000-0005-0000-0000-0000F0110000}"/>
    <cellStyle name="RIGs input cells 2 12" xfId="4587" xr:uid="{00000000-0005-0000-0000-0000F1110000}"/>
    <cellStyle name="RIGs input cells 2 12 2" xfId="4588" xr:uid="{00000000-0005-0000-0000-0000F2110000}"/>
    <cellStyle name="RIGs input cells 2 12 2 2" xfId="4589" xr:uid="{00000000-0005-0000-0000-0000F3110000}"/>
    <cellStyle name="RIGs input cells 2 12 2 3" xfId="4590" xr:uid="{00000000-0005-0000-0000-0000F4110000}"/>
    <cellStyle name="RIGs input cells 2 12 2_SP Manweb plc" xfId="4591" xr:uid="{00000000-0005-0000-0000-0000F5110000}"/>
    <cellStyle name="RIGs input cells 2 12 3" xfId="4592" xr:uid="{00000000-0005-0000-0000-0000F6110000}"/>
    <cellStyle name="RIGs input cells 2 12 4" xfId="4593" xr:uid="{00000000-0005-0000-0000-0000F7110000}"/>
    <cellStyle name="RIGs input cells 2 12_SP Distribution Ltd" xfId="4594" xr:uid="{00000000-0005-0000-0000-0000F8110000}"/>
    <cellStyle name="RIGs input cells 2 13" xfId="4595" xr:uid="{00000000-0005-0000-0000-0000F9110000}"/>
    <cellStyle name="RIGs input cells 2 13 2" xfId="4596" xr:uid="{00000000-0005-0000-0000-0000FA110000}"/>
    <cellStyle name="RIGs input cells 2 13 3" xfId="4597" xr:uid="{00000000-0005-0000-0000-0000FB110000}"/>
    <cellStyle name="RIGs input cells 2 13_SP Manweb plc" xfId="4598" xr:uid="{00000000-0005-0000-0000-0000FC110000}"/>
    <cellStyle name="RIGs input cells 2 14" xfId="4599" xr:uid="{00000000-0005-0000-0000-0000FD110000}"/>
    <cellStyle name="RIGs input cells 2 14 2" xfId="4600" xr:uid="{00000000-0005-0000-0000-0000FE110000}"/>
    <cellStyle name="RIGs input cells 2 14_SP Manweb plc" xfId="4601" xr:uid="{00000000-0005-0000-0000-0000FF110000}"/>
    <cellStyle name="RIGs input cells 2 15" xfId="4602" xr:uid="{00000000-0005-0000-0000-000000120000}"/>
    <cellStyle name="RIGs input cells 2 16" xfId="4603" xr:uid="{00000000-0005-0000-0000-000001120000}"/>
    <cellStyle name="RIGs input cells 2 17" xfId="4604" xr:uid="{00000000-0005-0000-0000-000002120000}"/>
    <cellStyle name="RIGs input cells 2 18" xfId="4605" xr:uid="{00000000-0005-0000-0000-000003120000}"/>
    <cellStyle name="RIGs input cells 2 19" xfId="4606" xr:uid="{00000000-0005-0000-0000-000004120000}"/>
    <cellStyle name="RIGs input cells 2 2" xfId="4607" xr:uid="{00000000-0005-0000-0000-000005120000}"/>
    <cellStyle name="RIGs input cells 2 2 2" xfId="4608" xr:uid="{00000000-0005-0000-0000-000006120000}"/>
    <cellStyle name="RIGs input cells 2 2 2 2" xfId="4609" xr:uid="{00000000-0005-0000-0000-000007120000}"/>
    <cellStyle name="RIGs input cells 2 2 2 2 2" xfId="4610" xr:uid="{00000000-0005-0000-0000-000008120000}"/>
    <cellStyle name="RIGs input cells 2 2 2 2 2 2" xfId="4611" xr:uid="{00000000-0005-0000-0000-000009120000}"/>
    <cellStyle name="RIGs input cells 2 2 2 2 2 2 2" xfId="4612" xr:uid="{00000000-0005-0000-0000-00000A120000}"/>
    <cellStyle name="RIGs input cells 2 2 2 2 2 2 2 2" xfId="4613" xr:uid="{00000000-0005-0000-0000-00000B120000}"/>
    <cellStyle name="RIGs input cells 2 2 2 2 2 2 2 3" xfId="4614" xr:uid="{00000000-0005-0000-0000-00000C120000}"/>
    <cellStyle name="RIGs input cells 2 2 2 2 2 2 2_SP Manweb plc" xfId="4615" xr:uid="{00000000-0005-0000-0000-00000D120000}"/>
    <cellStyle name="RIGs input cells 2 2 2 2 2 2 3" xfId="4616" xr:uid="{00000000-0005-0000-0000-00000E120000}"/>
    <cellStyle name="RIGs input cells 2 2 2 2 2 2 4" xfId="4617" xr:uid="{00000000-0005-0000-0000-00000F120000}"/>
    <cellStyle name="RIGs input cells 2 2 2 2 2 2_SP Distribution Ltd" xfId="4618" xr:uid="{00000000-0005-0000-0000-000010120000}"/>
    <cellStyle name="RIGs input cells 2 2 2 2 2 3" xfId="4619" xr:uid="{00000000-0005-0000-0000-000011120000}"/>
    <cellStyle name="RIGs input cells 2 2 2 2 2 3 2" xfId="4620" xr:uid="{00000000-0005-0000-0000-000012120000}"/>
    <cellStyle name="RIGs input cells 2 2 2 2 2 3 3" xfId="4621" xr:uid="{00000000-0005-0000-0000-000013120000}"/>
    <cellStyle name="RIGs input cells 2 2 2 2 2 3_SP Manweb plc" xfId="4622" xr:uid="{00000000-0005-0000-0000-000014120000}"/>
    <cellStyle name="RIGs input cells 2 2 2 2 2 4" xfId="4623" xr:uid="{00000000-0005-0000-0000-000015120000}"/>
    <cellStyle name="RIGs input cells 2 2 2 2 2 5" xfId="4624" xr:uid="{00000000-0005-0000-0000-000016120000}"/>
    <cellStyle name="RIGs input cells 2 2 2 2 2_11" xfId="4625" xr:uid="{00000000-0005-0000-0000-000017120000}"/>
    <cellStyle name="RIGs input cells 2 2 2 2 3" xfId="4626" xr:uid="{00000000-0005-0000-0000-000018120000}"/>
    <cellStyle name="RIGs input cells 2 2 2 2 3 2" xfId="4627" xr:uid="{00000000-0005-0000-0000-000019120000}"/>
    <cellStyle name="RIGs input cells 2 2 2 2 3 2 2" xfId="4628" xr:uid="{00000000-0005-0000-0000-00001A120000}"/>
    <cellStyle name="RIGs input cells 2 2 2 2 3 2 3" xfId="4629" xr:uid="{00000000-0005-0000-0000-00001B120000}"/>
    <cellStyle name="RIGs input cells 2 2 2 2 3 2_SP Manweb plc" xfId="4630" xr:uid="{00000000-0005-0000-0000-00001C120000}"/>
    <cellStyle name="RIGs input cells 2 2 2 2 3 3" xfId="4631" xr:uid="{00000000-0005-0000-0000-00001D120000}"/>
    <cellStyle name="RIGs input cells 2 2 2 2 3 4" xfId="4632" xr:uid="{00000000-0005-0000-0000-00001E120000}"/>
    <cellStyle name="RIGs input cells 2 2 2 2 3_SP Distribution Ltd" xfId="4633" xr:uid="{00000000-0005-0000-0000-00001F120000}"/>
    <cellStyle name="RIGs input cells 2 2 2 2 4" xfId="4634" xr:uid="{00000000-0005-0000-0000-000020120000}"/>
    <cellStyle name="RIGs input cells 2 2 2 2 4 2" xfId="4635" xr:uid="{00000000-0005-0000-0000-000021120000}"/>
    <cellStyle name="RIGs input cells 2 2 2 2 4 3" xfId="4636" xr:uid="{00000000-0005-0000-0000-000022120000}"/>
    <cellStyle name="RIGs input cells 2 2 2 2 4_SP Manweb plc" xfId="4637" xr:uid="{00000000-0005-0000-0000-000023120000}"/>
    <cellStyle name="RIGs input cells 2 2 2 2 5" xfId="4638" xr:uid="{00000000-0005-0000-0000-000024120000}"/>
    <cellStyle name="RIGs input cells 2 2 2 2 6" xfId="4639" xr:uid="{00000000-0005-0000-0000-000025120000}"/>
    <cellStyle name="RIGs input cells 2 2 2 2_11" xfId="4640" xr:uid="{00000000-0005-0000-0000-000026120000}"/>
    <cellStyle name="RIGs input cells 2 2 2 3" xfId="4641" xr:uid="{00000000-0005-0000-0000-000027120000}"/>
    <cellStyle name="RIGs input cells 2 2 2 3 2" xfId="4642" xr:uid="{00000000-0005-0000-0000-000028120000}"/>
    <cellStyle name="RIGs input cells 2 2 2 3 2 2" xfId="4643" xr:uid="{00000000-0005-0000-0000-000029120000}"/>
    <cellStyle name="RIGs input cells 2 2 2 3 2 2 2" xfId="4644" xr:uid="{00000000-0005-0000-0000-00002A120000}"/>
    <cellStyle name="RIGs input cells 2 2 2 3 2 2 3" xfId="4645" xr:uid="{00000000-0005-0000-0000-00002B120000}"/>
    <cellStyle name="RIGs input cells 2 2 2 3 2 2_SP Manweb plc" xfId="4646" xr:uid="{00000000-0005-0000-0000-00002C120000}"/>
    <cellStyle name="RIGs input cells 2 2 2 3 2 3" xfId="4647" xr:uid="{00000000-0005-0000-0000-00002D120000}"/>
    <cellStyle name="RIGs input cells 2 2 2 3 2 4" xfId="4648" xr:uid="{00000000-0005-0000-0000-00002E120000}"/>
    <cellStyle name="RIGs input cells 2 2 2 3 2_SP Distribution Ltd" xfId="4649" xr:uid="{00000000-0005-0000-0000-00002F120000}"/>
    <cellStyle name="RIGs input cells 2 2 2 3 3" xfId="4650" xr:uid="{00000000-0005-0000-0000-000030120000}"/>
    <cellStyle name="RIGs input cells 2 2 2 3 3 2" xfId="4651" xr:uid="{00000000-0005-0000-0000-000031120000}"/>
    <cellStyle name="RIGs input cells 2 2 2 3 3 3" xfId="4652" xr:uid="{00000000-0005-0000-0000-000032120000}"/>
    <cellStyle name="RIGs input cells 2 2 2 3 3_SP Manweb plc" xfId="4653" xr:uid="{00000000-0005-0000-0000-000033120000}"/>
    <cellStyle name="RIGs input cells 2 2 2 3 4" xfId="4654" xr:uid="{00000000-0005-0000-0000-000034120000}"/>
    <cellStyle name="RIGs input cells 2 2 2 3 5" xfId="4655" xr:uid="{00000000-0005-0000-0000-000035120000}"/>
    <cellStyle name="RIGs input cells 2 2 2 3_11" xfId="4656" xr:uid="{00000000-0005-0000-0000-000036120000}"/>
    <cellStyle name="RIGs input cells 2 2 2 4" xfId="4657" xr:uid="{00000000-0005-0000-0000-000037120000}"/>
    <cellStyle name="RIGs input cells 2 2 2 4 2" xfId="4658" xr:uid="{00000000-0005-0000-0000-000038120000}"/>
    <cellStyle name="RIGs input cells 2 2 2 4 2 2" xfId="4659" xr:uid="{00000000-0005-0000-0000-000039120000}"/>
    <cellStyle name="RIGs input cells 2 2 2 4 2 2 2" xfId="4660" xr:uid="{00000000-0005-0000-0000-00003A120000}"/>
    <cellStyle name="RIGs input cells 2 2 2 4 2 2 3" xfId="4661" xr:uid="{00000000-0005-0000-0000-00003B120000}"/>
    <cellStyle name="RIGs input cells 2 2 2 4 2 2_SP Manweb plc" xfId="4662" xr:uid="{00000000-0005-0000-0000-00003C120000}"/>
    <cellStyle name="RIGs input cells 2 2 2 4 2 3" xfId="4663" xr:uid="{00000000-0005-0000-0000-00003D120000}"/>
    <cellStyle name="RIGs input cells 2 2 2 4 2 4" xfId="4664" xr:uid="{00000000-0005-0000-0000-00003E120000}"/>
    <cellStyle name="RIGs input cells 2 2 2 4 2_SP Distribution Ltd" xfId="4665" xr:uid="{00000000-0005-0000-0000-00003F120000}"/>
    <cellStyle name="RIGs input cells 2 2 2 4 3" xfId="4666" xr:uid="{00000000-0005-0000-0000-000040120000}"/>
    <cellStyle name="RIGs input cells 2 2 2 4 3 2" xfId="4667" xr:uid="{00000000-0005-0000-0000-000041120000}"/>
    <cellStyle name="RIGs input cells 2 2 2 4 3 3" xfId="4668" xr:uid="{00000000-0005-0000-0000-000042120000}"/>
    <cellStyle name="RIGs input cells 2 2 2 4 3_SP Manweb plc" xfId="4669" xr:uid="{00000000-0005-0000-0000-000043120000}"/>
    <cellStyle name="RIGs input cells 2 2 2 4 4" xfId="4670" xr:uid="{00000000-0005-0000-0000-000044120000}"/>
    <cellStyle name="RIGs input cells 2 2 2 4 5" xfId="4671" xr:uid="{00000000-0005-0000-0000-000045120000}"/>
    <cellStyle name="RIGs input cells 2 2 2 4_11" xfId="4672" xr:uid="{00000000-0005-0000-0000-000046120000}"/>
    <cellStyle name="RIGs input cells 2 2 2 5" xfId="4673" xr:uid="{00000000-0005-0000-0000-000047120000}"/>
    <cellStyle name="RIGs input cells 2 2 2 5 2" xfId="4674" xr:uid="{00000000-0005-0000-0000-000048120000}"/>
    <cellStyle name="RIGs input cells 2 2 2 5 2 2" xfId="4675" xr:uid="{00000000-0005-0000-0000-000049120000}"/>
    <cellStyle name="RIGs input cells 2 2 2 5 2 3" xfId="4676" xr:uid="{00000000-0005-0000-0000-00004A120000}"/>
    <cellStyle name="RIGs input cells 2 2 2 5 2_SP Manweb plc" xfId="4677" xr:uid="{00000000-0005-0000-0000-00004B120000}"/>
    <cellStyle name="RIGs input cells 2 2 2 5 3" xfId="4678" xr:uid="{00000000-0005-0000-0000-00004C120000}"/>
    <cellStyle name="RIGs input cells 2 2 2 5 4" xfId="4679" xr:uid="{00000000-0005-0000-0000-00004D120000}"/>
    <cellStyle name="RIGs input cells 2 2 2 5_SP Distribution Ltd" xfId="4680" xr:uid="{00000000-0005-0000-0000-00004E120000}"/>
    <cellStyle name="RIGs input cells 2 2 2 6" xfId="4681" xr:uid="{00000000-0005-0000-0000-00004F120000}"/>
    <cellStyle name="RIGs input cells 2 2 2 6 2" xfId="4682" xr:uid="{00000000-0005-0000-0000-000050120000}"/>
    <cellStyle name="RIGs input cells 2 2 2 6 3" xfId="4683" xr:uid="{00000000-0005-0000-0000-000051120000}"/>
    <cellStyle name="RIGs input cells 2 2 2 6_SP Manweb plc" xfId="4684" xr:uid="{00000000-0005-0000-0000-000052120000}"/>
    <cellStyle name="RIGs input cells 2 2 2 7" xfId="4685" xr:uid="{00000000-0005-0000-0000-000053120000}"/>
    <cellStyle name="RIGs input cells 2 2 2 8" xfId="4686" xr:uid="{00000000-0005-0000-0000-000054120000}"/>
    <cellStyle name="RIGs input cells 2 2 2_11" xfId="4687" xr:uid="{00000000-0005-0000-0000-000055120000}"/>
    <cellStyle name="RIGs input cells 2 2 3" xfId="4688" xr:uid="{00000000-0005-0000-0000-000056120000}"/>
    <cellStyle name="RIGs input cells 2 2 3 2" xfId="4689" xr:uid="{00000000-0005-0000-0000-000057120000}"/>
    <cellStyle name="RIGs input cells 2 2 3 2 2" xfId="4690" xr:uid="{00000000-0005-0000-0000-000058120000}"/>
    <cellStyle name="RIGs input cells 2 2 3 2 2 2" xfId="4691" xr:uid="{00000000-0005-0000-0000-000059120000}"/>
    <cellStyle name="RIGs input cells 2 2 3 2 2 2 2" xfId="4692" xr:uid="{00000000-0005-0000-0000-00005A120000}"/>
    <cellStyle name="RIGs input cells 2 2 3 2 2 2 3" xfId="4693" xr:uid="{00000000-0005-0000-0000-00005B120000}"/>
    <cellStyle name="RIGs input cells 2 2 3 2 2 2_SP Manweb plc" xfId="4694" xr:uid="{00000000-0005-0000-0000-00005C120000}"/>
    <cellStyle name="RIGs input cells 2 2 3 2 2 3" xfId="4695" xr:uid="{00000000-0005-0000-0000-00005D120000}"/>
    <cellStyle name="RIGs input cells 2 2 3 2 2 4" xfId="4696" xr:uid="{00000000-0005-0000-0000-00005E120000}"/>
    <cellStyle name="RIGs input cells 2 2 3 2 2_SP Distribution Ltd" xfId="4697" xr:uid="{00000000-0005-0000-0000-00005F120000}"/>
    <cellStyle name="RIGs input cells 2 2 3 2 3" xfId="4698" xr:uid="{00000000-0005-0000-0000-000060120000}"/>
    <cellStyle name="RIGs input cells 2 2 3 2 3 2" xfId="4699" xr:uid="{00000000-0005-0000-0000-000061120000}"/>
    <cellStyle name="RIGs input cells 2 2 3 2 3 3" xfId="4700" xr:uid="{00000000-0005-0000-0000-000062120000}"/>
    <cellStyle name="RIGs input cells 2 2 3 2 3_SP Manweb plc" xfId="4701" xr:uid="{00000000-0005-0000-0000-000063120000}"/>
    <cellStyle name="RIGs input cells 2 2 3 2 4" xfId="4702" xr:uid="{00000000-0005-0000-0000-000064120000}"/>
    <cellStyle name="RIGs input cells 2 2 3 2 5" xfId="4703" xr:uid="{00000000-0005-0000-0000-000065120000}"/>
    <cellStyle name="RIGs input cells 2 2 3 2_11" xfId="4704" xr:uid="{00000000-0005-0000-0000-000066120000}"/>
    <cellStyle name="RIGs input cells 2 2 3 3" xfId="4705" xr:uid="{00000000-0005-0000-0000-000067120000}"/>
    <cellStyle name="RIGs input cells 2 2 3 3 2" xfId="4706" xr:uid="{00000000-0005-0000-0000-000068120000}"/>
    <cellStyle name="RIGs input cells 2 2 3 3 2 2" xfId="4707" xr:uid="{00000000-0005-0000-0000-000069120000}"/>
    <cellStyle name="RIGs input cells 2 2 3 3 2 3" xfId="4708" xr:uid="{00000000-0005-0000-0000-00006A120000}"/>
    <cellStyle name="RIGs input cells 2 2 3 3 2_SP Manweb plc" xfId="4709" xr:uid="{00000000-0005-0000-0000-00006B120000}"/>
    <cellStyle name="RIGs input cells 2 2 3 3 3" xfId="4710" xr:uid="{00000000-0005-0000-0000-00006C120000}"/>
    <cellStyle name="RIGs input cells 2 2 3 3 4" xfId="4711" xr:uid="{00000000-0005-0000-0000-00006D120000}"/>
    <cellStyle name="RIGs input cells 2 2 3 3_SP Distribution Ltd" xfId="4712" xr:uid="{00000000-0005-0000-0000-00006E120000}"/>
    <cellStyle name="RIGs input cells 2 2 3 4" xfId="4713" xr:uid="{00000000-0005-0000-0000-00006F120000}"/>
    <cellStyle name="RIGs input cells 2 2 3 4 2" xfId="4714" xr:uid="{00000000-0005-0000-0000-000070120000}"/>
    <cellStyle name="RIGs input cells 2 2 3 4 3" xfId="4715" xr:uid="{00000000-0005-0000-0000-000071120000}"/>
    <cellStyle name="RIGs input cells 2 2 3 4_SP Manweb plc" xfId="4716" xr:uid="{00000000-0005-0000-0000-000072120000}"/>
    <cellStyle name="RIGs input cells 2 2 3 5" xfId="4717" xr:uid="{00000000-0005-0000-0000-000073120000}"/>
    <cellStyle name="RIGs input cells 2 2 3 6" xfId="4718" xr:uid="{00000000-0005-0000-0000-000074120000}"/>
    <cellStyle name="RIGs input cells 2 2 3_11" xfId="4719" xr:uid="{00000000-0005-0000-0000-000075120000}"/>
    <cellStyle name="RIGs input cells 2 2 4" xfId="4720" xr:uid="{00000000-0005-0000-0000-000076120000}"/>
    <cellStyle name="RIGs input cells 2 2 4 2" xfId="4721" xr:uid="{00000000-0005-0000-0000-000077120000}"/>
    <cellStyle name="RIGs input cells 2 2 4 2 2" xfId="4722" xr:uid="{00000000-0005-0000-0000-000078120000}"/>
    <cellStyle name="RIGs input cells 2 2 4 2 2 2" xfId="4723" xr:uid="{00000000-0005-0000-0000-000079120000}"/>
    <cellStyle name="RIGs input cells 2 2 4 2 2 3" xfId="4724" xr:uid="{00000000-0005-0000-0000-00007A120000}"/>
    <cellStyle name="RIGs input cells 2 2 4 2 2_SP Manweb plc" xfId="4725" xr:uid="{00000000-0005-0000-0000-00007B120000}"/>
    <cellStyle name="RIGs input cells 2 2 4 2 3" xfId="4726" xr:uid="{00000000-0005-0000-0000-00007C120000}"/>
    <cellStyle name="RIGs input cells 2 2 4 2 4" xfId="4727" xr:uid="{00000000-0005-0000-0000-00007D120000}"/>
    <cellStyle name="RIGs input cells 2 2 4 2_SP Distribution Ltd" xfId="4728" xr:uid="{00000000-0005-0000-0000-00007E120000}"/>
    <cellStyle name="RIGs input cells 2 2 4 3" xfId="4729" xr:uid="{00000000-0005-0000-0000-00007F120000}"/>
    <cellStyle name="RIGs input cells 2 2 4 3 2" xfId="4730" xr:uid="{00000000-0005-0000-0000-000080120000}"/>
    <cellStyle name="RIGs input cells 2 2 4 3 3" xfId="4731" xr:uid="{00000000-0005-0000-0000-000081120000}"/>
    <cellStyle name="RIGs input cells 2 2 4 3_SP Manweb plc" xfId="4732" xr:uid="{00000000-0005-0000-0000-000082120000}"/>
    <cellStyle name="RIGs input cells 2 2 4 4" xfId="4733" xr:uid="{00000000-0005-0000-0000-000083120000}"/>
    <cellStyle name="RIGs input cells 2 2 4 5" xfId="4734" xr:uid="{00000000-0005-0000-0000-000084120000}"/>
    <cellStyle name="RIGs input cells 2 2 4_11" xfId="4735" xr:uid="{00000000-0005-0000-0000-000085120000}"/>
    <cellStyle name="RIGs input cells 2 2 5" xfId="4736" xr:uid="{00000000-0005-0000-0000-000086120000}"/>
    <cellStyle name="RIGs input cells 2 2 5 2" xfId="4737" xr:uid="{00000000-0005-0000-0000-000087120000}"/>
    <cellStyle name="RIGs input cells 2 2 5 2 2" xfId="4738" xr:uid="{00000000-0005-0000-0000-000088120000}"/>
    <cellStyle name="RIGs input cells 2 2 5 2 2 2" xfId="4739" xr:uid="{00000000-0005-0000-0000-000089120000}"/>
    <cellStyle name="RIGs input cells 2 2 5 2 2 3" xfId="4740" xr:uid="{00000000-0005-0000-0000-00008A120000}"/>
    <cellStyle name="RIGs input cells 2 2 5 2 2_SP Manweb plc" xfId="4741" xr:uid="{00000000-0005-0000-0000-00008B120000}"/>
    <cellStyle name="RIGs input cells 2 2 5 2 3" xfId="4742" xr:uid="{00000000-0005-0000-0000-00008C120000}"/>
    <cellStyle name="RIGs input cells 2 2 5 2 4" xfId="4743" xr:uid="{00000000-0005-0000-0000-00008D120000}"/>
    <cellStyle name="RIGs input cells 2 2 5 2_SP Distribution Ltd" xfId="4744" xr:uid="{00000000-0005-0000-0000-00008E120000}"/>
    <cellStyle name="RIGs input cells 2 2 5 3" xfId="4745" xr:uid="{00000000-0005-0000-0000-00008F120000}"/>
    <cellStyle name="RIGs input cells 2 2 5 3 2" xfId="4746" xr:uid="{00000000-0005-0000-0000-000090120000}"/>
    <cellStyle name="RIGs input cells 2 2 5 3 3" xfId="4747" xr:uid="{00000000-0005-0000-0000-000091120000}"/>
    <cellStyle name="RIGs input cells 2 2 5 3_SP Manweb plc" xfId="4748" xr:uid="{00000000-0005-0000-0000-000092120000}"/>
    <cellStyle name="RIGs input cells 2 2 5 4" xfId="4749" xr:uid="{00000000-0005-0000-0000-000093120000}"/>
    <cellStyle name="RIGs input cells 2 2 5 5" xfId="4750" xr:uid="{00000000-0005-0000-0000-000094120000}"/>
    <cellStyle name="RIGs input cells 2 2 5_11" xfId="4751" xr:uid="{00000000-0005-0000-0000-000095120000}"/>
    <cellStyle name="RIGs input cells 2 2 6" xfId="4752" xr:uid="{00000000-0005-0000-0000-000096120000}"/>
    <cellStyle name="RIGs input cells 2 2 6 2" xfId="4753" xr:uid="{00000000-0005-0000-0000-000097120000}"/>
    <cellStyle name="RIGs input cells 2 2 6 2 2" xfId="4754" xr:uid="{00000000-0005-0000-0000-000098120000}"/>
    <cellStyle name="RIGs input cells 2 2 6 2 3" xfId="4755" xr:uid="{00000000-0005-0000-0000-000099120000}"/>
    <cellStyle name="RIGs input cells 2 2 6 2_SP Manweb plc" xfId="4756" xr:uid="{00000000-0005-0000-0000-00009A120000}"/>
    <cellStyle name="RIGs input cells 2 2 6 3" xfId="4757" xr:uid="{00000000-0005-0000-0000-00009B120000}"/>
    <cellStyle name="RIGs input cells 2 2 6 4" xfId="4758" xr:uid="{00000000-0005-0000-0000-00009C120000}"/>
    <cellStyle name="RIGs input cells 2 2 6_SP Distribution Ltd" xfId="4759" xr:uid="{00000000-0005-0000-0000-00009D120000}"/>
    <cellStyle name="RIGs input cells 2 2 7" xfId="4760" xr:uid="{00000000-0005-0000-0000-00009E120000}"/>
    <cellStyle name="RIGs input cells 2 2 7 2" xfId="4761" xr:uid="{00000000-0005-0000-0000-00009F120000}"/>
    <cellStyle name="RIGs input cells 2 2 7 3" xfId="4762" xr:uid="{00000000-0005-0000-0000-0000A0120000}"/>
    <cellStyle name="RIGs input cells 2 2 7_SP Manweb plc" xfId="4763" xr:uid="{00000000-0005-0000-0000-0000A1120000}"/>
    <cellStyle name="RIGs input cells 2 2 8" xfId="4764" xr:uid="{00000000-0005-0000-0000-0000A2120000}"/>
    <cellStyle name="RIGs input cells 2 2 9" xfId="4765" xr:uid="{00000000-0005-0000-0000-0000A3120000}"/>
    <cellStyle name="RIGs input cells 2 2_1.3s Accounting C Costs Scots" xfId="4766" xr:uid="{00000000-0005-0000-0000-0000A4120000}"/>
    <cellStyle name="RIGs input cells 2 20" xfId="4767" xr:uid="{00000000-0005-0000-0000-0000A5120000}"/>
    <cellStyle name="RIGs input cells 2 3" xfId="4768" xr:uid="{00000000-0005-0000-0000-0000A6120000}"/>
    <cellStyle name="RIGs input cells 2 3 2" xfId="4769" xr:uid="{00000000-0005-0000-0000-0000A7120000}"/>
    <cellStyle name="RIGs input cells 2 3 2 2" xfId="4770" xr:uid="{00000000-0005-0000-0000-0000A8120000}"/>
    <cellStyle name="RIGs input cells 2 3 2 2 2" xfId="4771" xr:uid="{00000000-0005-0000-0000-0000A9120000}"/>
    <cellStyle name="RIGs input cells 2 3 2 2 2 2" xfId="4772" xr:uid="{00000000-0005-0000-0000-0000AA120000}"/>
    <cellStyle name="RIGs input cells 2 3 2 2 2 2 2" xfId="4773" xr:uid="{00000000-0005-0000-0000-0000AB120000}"/>
    <cellStyle name="RIGs input cells 2 3 2 2 2 2 3" xfId="4774" xr:uid="{00000000-0005-0000-0000-0000AC120000}"/>
    <cellStyle name="RIGs input cells 2 3 2 2 2 2_SP Manweb plc" xfId="4775" xr:uid="{00000000-0005-0000-0000-0000AD120000}"/>
    <cellStyle name="RIGs input cells 2 3 2 2 2 3" xfId="4776" xr:uid="{00000000-0005-0000-0000-0000AE120000}"/>
    <cellStyle name="RIGs input cells 2 3 2 2 2 4" xfId="4777" xr:uid="{00000000-0005-0000-0000-0000AF120000}"/>
    <cellStyle name="RIGs input cells 2 3 2 2 2_SP Distribution Ltd" xfId="4778" xr:uid="{00000000-0005-0000-0000-0000B0120000}"/>
    <cellStyle name="RIGs input cells 2 3 2 2 3" xfId="4779" xr:uid="{00000000-0005-0000-0000-0000B1120000}"/>
    <cellStyle name="RIGs input cells 2 3 2 2 3 2" xfId="4780" xr:uid="{00000000-0005-0000-0000-0000B2120000}"/>
    <cellStyle name="RIGs input cells 2 3 2 2 3 3" xfId="4781" xr:uid="{00000000-0005-0000-0000-0000B3120000}"/>
    <cellStyle name="RIGs input cells 2 3 2 2 3_SP Manweb plc" xfId="4782" xr:uid="{00000000-0005-0000-0000-0000B4120000}"/>
    <cellStyle name="RIGs input cells 2 3 2 2 4" xfId="4783" xr:uid="{00000000-0005-0000-0000-0000B5120000}"/>
    <cellStyle name="RIGs input cells 2 3 2 2 5" xfId="4784" xr:uid="{00000000-0005-0000-0000-0000B6120000}"/>
    <cellStyle name="RIGs input cells 2 3 2 2_11" xfId="4785" xr:uid="{00000000-0005-0000-0000-0000B7120000}"/>
    <cellStyle name="RIGs input cells 2 3 2 3" xfId="4786" xr:uid="{00000000-0005-0000-0000-0000B8120000}"/>
    <cellStyle name="RIGs input cells 2 3 2 3 2" xfId="4787" xr:uid="{00000000-0005-0000-0000-0000B9120000}"/>
    <cellStyle name="RIGs input cells 2 3 2 3 2 2" xfId="4788" xr:uid="{00000000-0005-0000-0000-0000BA120000}"/>
    <cellStyle name="RIGs input cells 2 3 2 3 2 3" xfId="4789" xr:uid="{00000000-0005-0000-0000-0000BB120000}"/>
    <cellStyle name="RIGs input cells 2 3 2 3 2_SP Manweb plc" xfId="4790" xr:uid="{00000000-0005-0000-0000-0000BC120000}"/>
    <cellStyle name="RIGs input cells 2 3 2 3 3" xfId="4791" xr:uid="{00000000-0005-0000-0000-0000BD120000}"/>
    <cellStyle name="RIGs input cells 2 3 2 3 4" xfId="4792" xr:uid="{00000000-0005-0000-0000-0000BE120000}"/>
    <cellStyle name="RIGs input cells 2 3 2 3_SP Distribution Ltd" xfId="4793" xr:uid="{00000000-0005-0000-0000-0000BF120000}"/>
    <cellStyle name="RIGs input cells 2 3 2 4" xfId="4794" xr:uid="{00000000-0005-0000-0000-0000C0120000}"/>
    <cellStyle name="RIGs input cells 2 3 2 4 2" xfId="4795" xr:uid="{00000000-0005-0000-0000-0000C1120000}"/>
    <cellStyle name="RIGs input cells 2 3 2 4 3" xfId="4796" xr:uid="{00000000-0005-0000-0000-0000C2120000}"/>
    <cellStyle name="RIGs input cells 2 3 2 4_SP Manweb plc" xfId="4797" xr:uid="{00000000-0005-0000-0000-0000C3120000}"/>
    <cellStyle name="RIGs input cells 2 3 2 5" xfId="4798" xr:uid="{00000000-0005-0000-0000-0000C4120000}"/>
    <cellStyle name="RIGs input cells 2 3 2 6" xfId="4799" xr:uid="{00000000-0005-0000-0000-0000C5120000}"/>
    <cellStyle name="RIGs input cells 2 3 2_11" xfId="4800" xr:uid="{00000000-0005-0000-0000-0000C6120000}"/>
    <cellStyle name="RIGs input cells 2 3 3" xfId="4801" xr:uid="{00000000-0005-0000-0000-0000C7120000}"/>
    <cellStyle name="RIGs input cells 2 3 3 2" xfId="4802" xr:uid="{00000000-0005-0000-0000-0000C8120000}"/>
    <cellStyle name="RIGs input cells 2 3 3 2 2" xfId="4803" xr:uid="{00000000-0005-0000-0000-0000C9120000}"/>
    <cellStyle name="RIGs input cells 2 3 3 2 2 2" xfId="4804" xr:uid="{00000000-0005-0000-0000-0000CA120000}"/>
    <cellStyle name="RIGs input cells 2 3 3 2 2 3" xfId="4805" xr:uid="{00000000-0005-0000-0000-0000CB120000}"/>
    <cellStyle name="RIGs input cells 2 3 3 2 2_SP Manweb plc" xfId="4806" xr:uid="{00000000-0005-0000-0000-0000CC120000}"/>
    <cellStyle name="RIGs input cells 2 3 3 2 3" xfId="4807" xr:uid="{00000000-0005-0000-0000-0000CD120000}"/>
    <cellStyle name="RIGs input cells 2 3 3 2 4" xfId="4808" xr:uid="{00000000-0005-0000-0000-0000CE120000}"/>
    <cellStyle name="RIGs input cells 2 3 3 2_SP Distribution Ltd" xfId="4809" xr:uid="{00000000-0005-0000-0000-0000CF120000}"/>
    <cellStyle name="RIGs input cells 2 3 3 3" xfId="4810" xr:uid="{00000000-0005-0000-0000-0000D0120000}"/>
    <cellStyle name="RIGs input cells 2 3 3 3 2" xfId="4811" xr:uid="{00000000-0005-0000-0000-0000D1120000}"/>
    <cellStyle name="RIGs input cells 2 3 3 3 3" xfId="4812" xr:uid="{00000000-0005-0000-0000-0000D2120000}"/>
    <cellStyle name="RIGs input cells 2 3 3 3_SP Manweb plc" xfId="4813" xr:uid="{00000000-0005-0000-0000-0000D3120000}"/>
    <cellStyle name="RIGs input cells 2 3 3 4" xfId="4814" xr:uid="{00000000-0005-0000-0000-0000D4120000}"/>
    <cellStyle name="RIGs input cells 2 3 3 5" xfId="4815" xr:uid="{00000000-0005-0000-0000-0000D5120000}"/>
    <cellStyle name="RIGs input cells 2 3 3_11" xfId="4816" xr:uid="{00000000-0005-0000-0000-0000D6120000}"/>
    <cellStyle name="RIGs input cells 2 3 4" xfId="4817" xr:uid="{00000000-0005-0000-0000-0000D7120000}"/>
    <cellStyle name="RIGs input cells 2 3 4 2" xfId="4818" xr:uid="{00000000-0005-0000-0000-0000D8120000}"/>
    <cellStyle name="RIGs input cells 2 3 4 2 2" xfId="4819" xr:uid="{00000000-0005-0000-0000-0000D9120000}"/>
    <cellStyle name="RIGs input cells 2 3 4 2 2 2" xfId="4820" xr:uid="{00000000-0005-0000-0000-0000DA120000}"/>
    <cellStyle name="RIGs input cells 2 3 4 2 2 3" xfId="4821" xr:uid="{00000000-0005-0000-0000-0000DB120000}"/>
    <cellStyle name="RIGs input cells 2 3 4 2 2_SP Manweb plc" xfId="4822" xr:uid="{00000000-0005-0000-0000-0000DC120000}"/>
    <cellStyle name="RIGs input cells 2 3 4 2 3" xfId="4823" xr:uid="{00000000-0005-0000-0000-0000DD120000}"/>
    <cellStyle name="RIGs input cells 2 3 4 2 4" xfId="4824" xr:uid="{00000000-0005-0000-0000-0000DE120000}"/>
    <cellStyle name="RIGs input cells 2 3 4 2_SP Distribution Ltd" xfId="4825" xr:uid="{00000000-0005-0000-0000-0000DF120000}"/>
    <cellStyle name="RIGs input cells 2 3 4 3" xfId="4826" xr:uid="{00000000-0005-0000-0000-0000E0120000}"/>
    <cellStyle name="RIGs input cells 2 3 4 3 2" xfId="4827" xr:uid="{00000000-0005-0000-0000-0000E1120000}"/>
    <cellStyle name="RIGs input cells 2 3 4 3 3" xfId="4828" xr:uid="{00000000-0005-0000-0000-0000E2120000}"/>
    <cellStyle name="RIGs input cells 2 3 4 3_SP Manweb plc" xfId="4829" xr:uid="{00000000-0005-0000-0000-0000E3120000}"/>
    <cellStyle name="RIGs input cells 2 3 4 4" xfId="4830" xr:uid="{00000000-0005-0000-0000-0000E4120000}"/>
    <cellStyle name="RIGs input cells 2 3 4 5" xfId="4831" xr:uid="{00000000-0005-0000-0000-0000E5120000}"/>
    <cellStyle name="RIGs input cells 2 3 4_11" xfId="4832" xr:uid="{00000000-0005-0000-0000-0000E6120000}"/>
    <cellStyle name="RIGs input cells 2 3 5" xfId="4833" xr:uid="{00000000-0005-0000-0000-0000E7120000}"/>
    <cellStyle name="RIGs input cells 2 3 5 2" xfId="4834" xr:uid="{00000000-0005-0000-0000-0000E8120000}"/>
    <cellStyle name="RIGs input cells 2 3 5 2 2" xfId="4835" xr:uid="{00000000-0005-0000-0000-0000E9120000}"/>
    <cellStyle name="RIGs input cells 2 3 5 2 3" xfId="4836" xr:uid="{00000000-0005-0000-0000-0000EA120000}"/>
    <cellStyle name="RIGs input cells 2 3 5 2_SP Manweb plc" xfId="4837" xr:uid="{00000000-0005-0000-0000-0000EB120000}"/>
    <cellStyle name="RIGs input cells 2 3 5 3" xfId="4838" xr:uid="{00000000-0005-0000-0000-0000EC120000}"/>
    <cellStyle name="RIGs input cells 2 3 5 4" xfId="4839" xr:uid="{00000000-0005-0000-0000-0000ED120000}"/>
    <cellStyle name="RIGs input cells 2 3 5_SP Distribution Ltd" xfId="4840" xr:uid="{00000000-0005-0000-0000-0000EE120000}"/>
    <cellStyle name="RIGs input cells 2 3 6" xfId="4841" xr:uid="{00000000-0005-0000-0000-0000EF120000}"/>
    <cellStyle name="RIGs input cells 2 3 6 2" xfId="4842" xr:uid="{00000000-0005-0000-0000-0000F0120000}"/>
    <cellStyle name="RIGs input cells 2 3 6 3" xfId="4843" xr:uid="{00000000-0005-0000-0000-0000F1120000}"/>
    <cellStyle name="RIGs input cells 2 3 6_SP Manweb plc" xfId="4844" xr:uid="{00000000-0005-0000-0000-0000F2120000}"/>
    <cellStyle name="RIGs input cells 2 3 7" xfId="4845" xr:uid="{00000000-0005-0000-0000-0000F3120000}"/>
    <cellStyle name="RIGs input cells 2 3 8" xfId="4846" xr:uid="{00000000-0005-0000-0000-0000F4120000}"/>
    <cellStyle name="RIGs input cells 2 3_11" xfId="4847" xr:uid="{00000000-0005-0000-0000-0000F5120000}"/>
    <cellStyle name="RIGs input cells 2 4" xfId="4848" xr:uid="{00000000-0005-0000-0000-0000F6120000}"/>
    <cellStyle name="RIGs input cells 2 4 2" xfId="4849" xr:uid="{00000000-0005-0000-0000-0000F7120000}"/>
    <cellStyle name="RIGs input cells 2 4 2 2" xfId="4850" xr:uid="{00000000-0005-0000-0000-0000F8120000}"/>
    <cellStyle name="RIGs input cells 2 4 2 2 2" xfId="4851" xr:uid="{00000000-0005-0000-0000-0000F9120000}"/>
    <cellStyle name="RIGs input cells 2 4 2 2 2 2" xfId="4852" xr:uid="{00000000-0005-0000-0000-0000FA120000}"/>
    <cellStyle name="RIGs input cells 2 4 2 2 2 3" xfId="4853" xr:uid="{00000000-0005-0000-0000-0000FB120000}"/>
    <cellStyle name="RIGs input cells 2 4 2 2 2_SP Manweb plc" xfId="4854" xr:uid="{00000000-0005-0000-0000-0000FC120000}"/>
    <cellStyle name="RIGs input cells 2 4 2 2 3" xfId="4855" xr:uid="{00000000-0005-0000-0000-0000FD120000}"/>
    <cellStyle name="RIGs input cells 2 4 2 2 4" xfId="4856" xr:uid="{00000000-0005-0000-0000-0000FE120000}"/>
    <cellStyle name="RIGs input cells 2 4 2 2_SP Distribution Ltd" xfId="4857" xr:uid="{00000000-0005-0000-0000-0000FF120000}"/>
    <cellStyle name="RIGs input cells 2 4 2 3" xfId="4858" xr:uid="{00000000-0005-0000-0000-000000130000}"/>
    <cellStyle name="RIGs input cells 2 4 2 3 2" xfId="4859" xr:uid="{00000000-0005-0000-0000-000001130000}"/>
    <cellStyle name="RIGs input cells 2 4 2 3 3" xfId="4860" xr:uid="{00000000-0005-0000-0000-000002130000}"/>
    <cellStyle name="RIGs input cells 2 4 2 3_SP Manweb plc" xfId="4861" xr:uid="{00000000-0005-0000-0000-000003130000}"/>
    <cellStyle name="RIGs input cells 2 4 2 4" xfId="4862" xr:uid="{00000000-0005-0000-0000-000004130000}"/>
    <cellStyle name="RIGs input cells 2 4 2 5" xfId="4863" xr:uid="{00000000-0005-0000-0000-000005130000}"/>
    <cellStyle name="RIGs input cells 2 4 2_11" xfId="4864" xr:uid="{00000000-0005-0000-0000-000006130000}"/>
    <cellStyle name="RIGs input cells 2 4 3" xfId="4865" xr:uid="{00000000-0005-0000-0000-000007130000}"/>
    <cellStyle name="RIGs input cells 2 4 3 2" xfId="4866" xr:uid="{00000000-0005-0000-0000-000008130000}"/>
    <cellStyle name="RIGs input cells 2 4 3 2 2" xfId="4867" xr:uid="{00000000-0005-0000-0000-000009130000}"/>
    <cellStyle name="RIGs input cells 2 4 3 2 3" xfId="4868" xr:uid="{00000000-0005-0000-0000-00000A130000}"/>
    <cellStyle name="RIGs input cells 2 4 3 2_SP Manweb plc" xfId="4869" xr:uid="{00000000-0005-0000-0000-00000B130000}"/>
    <cellStyle name="RIGs input cells 2 4 3 3" xfId="4870" xr:uid="{00000000-0005-0000-0000-00000C130000}"/>
    <cellStyle name="RIGs input cells 2 4 3 4" xfId="4871" xr:uid="{00000000-0005-0000-0000-00000D130000}"/>
    <cellStyle name="RIGs input cells 2 4 3_SP Distribution Ltd" xfId="4872" xr:uid="{00000000-0005-0000-0000-00000E130000}"/>
    <cellStyle name="RIGs input cells 2 4 4" xfId="4873" xr:uid="{00000000-0005-0000-0000-00000F130000}"/>
    <cellStyle name="RIGs input cells 2 4 4 2" xfId="4874" xr:uid="{00000000-0005-0000-0000-000010130000}"/>
    <cellStyle name="RIGs input cells 2 4 4 3" xfId="4875" xr:uid="{00000000-0005-0000-0000-000011130000}"/>
    <cellStyle name="RIGs input cells 2 4 4_SP Manweb plc" xfId="4876" xr:uid="{00000000-0005-0000-0000-000012130000}"/>
    <cellStyle name="RIGs input cells 2 4 5" xfId="4877" xr:uid="{00000000-0005-0000-0000-000013130000}"/>
    <cellStyle name="RIGs input cells 2 4 6" xfId="4878" xr:uid="{00000000-0005-0000-0000-000014130000}"/>
    <cellStyle name="RIGs input cells 2 4_11" xfId="4879" xr:uid="{00000000-0005-0000-0000-000015130000}"/>
    <cellStyle name="RIGs input cells 2 5" xfId="4880" xr:uid="{00000000-0005-0000-0000-000016130000}"/>
    <cellStyle name="RIGs input cells 2 5 2" xfId="4881" xr:uid="{00000000-0005-0000-0000-000017130000}"/>
    <cellStyle name="RIGs input cells 2 5 2 2" xfId="4882" xr:uid="{00000000-0005-0000-0000-000018130000}"/>
    <cellStyle name="RIGs input cells 2 5 2 2 2" xfId="4883" xr:uid="{00000000-0005-0000-0000-000019130000}"/>
    <cellStyle name="RIGs input cells 2 5 2 2 3" xfId="4884" xr:uid="{00000000-0005-0000-0000-00001A130000}"/>
    <cellStyle name="RIGs input cells 2 5 2 2_SP Manweb plc" xfId="4885" xr:uid="{00000000-0005-0000-0000-00001B130000}"/>
    <cellStyle name="RIGs input cells 2 5 2 3" xfId="4886" xr:uid="{00000000-0005-0000-0000-00001C130000}"/>
    <cellStyle name="RIGs input cells 2 5 2 4" xfId="4887" xr:uid="{00000000-0005-0000-0000-00001D130000}"/>
    <cellStyle name="RIGs input cells 2 5 2_SP Distribution Ltd" xfId="4888" xr:uid="{00000000-0005-0000-0000-00001E130000}"/>
    <cellStyle name="RIGs input cells 2 5 3" xfId="4889" xr:uid="{00000000-0005-0000-0000-00001F130000}"/>
    <cellStyle name="RIGs input cells 2 5 3 2" xfId="4890" xr:uid="{00000000-0005-0000-0000-000020130000}"/>
    <cellStyle name="RIGs input cells 2 5 3 3" xfId="4891" xr:uid="{00000000-0005-0000-0000-000021130000}"/>
    <cellStyle name="RIGs input cells 2 5 3_SP Manweb plc" xfId="4892" xr:uid="{00000000-0005-0000-0000-000022130000}"/>
    <cellStyle name="RIGs input cells 2 5 4" xfId="4893" xr:uid="{00000000-0005-0000-0000-000023130000}"/>
    <cellStyle name="RIGs input cells 2 5 5" xfId="4894" xr:uid="{00000000-0005-0000-0000-000024130000}"/>
    <cellStyle name="RIGs input cells 2 5_11" xfId="4895" xr:uid="{00000000-0005-0000-0000-000025130000}"/>
    <cellStyle name="RIGs input cells 2 6" xfId="4896" xr:uid="{00000000-0005-0000-0000-000026130000}"/>
    <cellStyle name="RIGs input cells 2 6 2" xfId="4897" xr:uid="{00000000-0005-0000-0000-000027130000}"/>
    <cellStyle name="RIGs input cells 2 6 2 2" xfId="4898" xr:uid="{00000000-0005-0000-0000-000028130000}"/>
    <cellStyle name="RIGs input cells 2 6 2 2 2" xfId="4899" xr:uid="{00000000-0005-0000-0000-000029130000}"/>
    <cellStyle name="RIGs input cells 2 6 2 2 3" xfId="4900" xr:uid="{00000000-0005-0000-0000-00002A130000}"/>
    <cellStyle name="RIGs input cells 2 6 2 2_SP Manweb plc" xfId="4901" xr:uid="{00000000-0005-0000-0000-00002B130000}"/>
    <cellStyle name="RIGs input cells 2 6 2 3" xfId="4902" xr:uid="{00000000-0005-0000-0000-00002C130000}"/>
    <cellStyle name="RIGs input cells 2 6 2 4" xfId="4903" xr:uid="{00000000-0005-0000-0000-00002D130000}"/>
    <cellStyle name="RIGs input cells 2 6 2_SP Distribution Ltd" xfId="4904" xr:uid="{00000000-0005-0000-0000-00002E130000}"/>
    <cellStyle name="RIGs input cells 2 6 3" xfId="4905" xr:uid="{00000000-0005-0000-0000-00002F130000}"/>
    <cellStyle name="RIGs input cells 2 6 3 2" xfId="4906" xr:uid="{00000000-0005-0000-0000-000030130000}"/>
    <cellStyle name="RIGs input cells 2 6 3 3" xfId="4907" xr:uid="{00000000-0005-0000-0000-000031130000}"/>
    <cellStyle name="RIGs input cells 2 6 3_SP Manweb plc" xfId="4908" xr:uid="{00000000-0005-0000-0000-000032130000}"/>
    <cellStyle name="RIGs input cells 2 6 4" xfId="4909" xr:uid="{00000000-0005-0000-0000-000033130000}"/>
    <cellStyle name="RIGs input cells 2 6 5" xfId="4910" xr:uid="{00000000-0005-0000-0000-000034130000}"/>
    <cellStyle name="RIGs input cells 2 6_11" xfId="4911" xr:uid="{00000000-0005-0000-0000-000035130000}"/>
    <cellStyle name="RIGs input cells 2 7" xfId="4912" xr:uid="{00000000-0005-0000-0000-000036130000}"/>
    <cellStyle name="RIGs input cells 2 7 2" xfId="4913" xr:uid="{00000000-0005-0000-0000-000037130000}"/>
    <cellStyle name="RIGs input cells 2 7 2 2" xfId="4914" xr:uid="{00000000-0005-0000-0000-000038130000}"/>
    <cellStyle name="RIGs input cells 2 7 2 2 2" xfId="4915" xr:uid="{00000000-0005-0000-0000-000039130000}"/>
    <cellStyle name="RIGs input cells 2 7 2 2 3" xfId="4916" xr:uid="{00000000-0005-0000-0000-00003A130000}"/>
    <cellStyle name="RIGs input cells 2 7 2 2_SP Manweb plc" xfId="4917" xr:uid="{00000000-0005-0000-0000-00003B130000}"/>
    <cellStyle name="RIGs input cells 2 7 2 3" xfId="4918" xr:uid="{00000000-0005-0000-0000-00003C130000}"/>
    <cellStyle name="RIGs input cells 2 7 2 4" xfId="4919" xr:uid="{00000000-0005-0000-0000-00003D130000}"/>
    <cellStyle name="RIGs input cells 2 7 2_SP Distribution Ltd" xfId="4920" xr:uid="{00000000-0005-0000-0000-00003E130000}"/>
    <cellStyle name="RIGs input cells 2 7 3" xfId="4921" xr:uid="{00000000-0005-0000-0000-00003F130000}"/>
    <cellStyle name="RIGs input cells 2 7 3 2" xfId="4922" xr:uid="{00000000-0005-0000-0000-000040130000}"/>
    <cellStyle name="RIGs input cells 2 7 3 3" xfId="4923" xr:uid="{00000000-0005-0000-0000-000041130000}"/>
    <cellStyle name="RIGs input cells 2 7 3_SP Manweb plc" xfId="4924" xr:uid="{00000000-0005-0000-0000-000042130000}"/>
    <cellStyle name="RIGs input cells 2 7 4" xfId="4925" xr:uid="{00000000-0005-0000-0000-000043130000}"/>
    <cellStyle name="RIGs input cells 2 7 5" xfId="4926" xr:uid="{00000000-0005-0000-0000-000044130000}"/>
    <cellStyle name="RIGs input cells 2 7_11" xfId="4927" xr:uid="{00000000-0005-0000-0000-000045130000}"/>
    <cellStyle name="RIGs input cells 2 8" xfId="4928" xr:uid="{00000000-0005-0000-0000-000046130000}"/>
    <cellStyle name="RIGs input cells 2 8 2" xfId="4929" xr:uid="{00000000-0005-0000-0000-000047130000}"/>
    <cellStyle name="RIGs input cells 2 8 2 2" xfId="4930" xr:uid="{00000000-0005-0000-0000-000048130000}"/>
    <cellStyle name="RIGs input cells 2 8 2 2 2" xfId="4931" xr:uid="{00000000-0005-0000-0000-000049130000}"/>
    <cellStyle name="RIGs input cells 2 8 2 2 3" xfId="4932" xr:uid="{00000000-0005-0000-0000-00004A130000}"/>
    <cellStyle name="RIGs input cells 2 8 2 2_SP Manweb plc" xfId="4933" xr:uid="{00000000-0005-0000-0000-00004B130000}"/>
    <cellStyle name="RIGs input cells 2 8 2 3" xfId="4934" xr:uid="{00000000-0005-0000-0000-00004C130000}"/>
    <cellStyle name="RIGs input cells 2 8 2 4" xfId="4935" xr:uid="{00000000-0005-0000-0000-00004D130000}"/>
    <cellStyle name="RIGs input cells 2 8 2_SP Distribution Ltd" xfId="4936" xr:uid="{00000000-0005-0000-0000-00004E130000}"/>
    <cellStyle name="RIGs input cells 2 8 3" xfId="4937" xr:uid="{00000000-0005-0000-0000-00004F130000}"/>
    <cellStyle name="RIGs input cells 2 8 3 2" xfId="4938" xr:uid="{00000000-0005-0000-0000-000050130000}"/>
    <cellStyle name="RIGs input cells 2 8 3 3" xfId="4939" xr:uid="{00000000-0005-0000-0000-000051130000}"/>
    <cellStyle name="RIGs input cells 2 8 3_SP Manweb plc" xfId="4940" xr:uid="{00000000-0005-0000-0000-000052130000}"/>
    <cellStyle name="RIGs input cells 2 8 4" xfId="4941" xr:uid="{00000000-0005-0000-0000-000053130000}"/>
    <cellStyle name="RIGs input cells 2 8 5" xfId="4942" xr:uid="{00000000-0005-0000-0000-000054130000}"/>
    <cellStyle name="RIGs input cells 2 8_11" xfId="4943" xr:uid="{00000000-0005-0000-0000-000055130000}"/>
    <cellStyle name="RIGs input cells 2 9" xfId="4944" xr:uid="{00000000-0005-0000-0000-000056130000}"/>
    <cellStyle name="RIGs input cells 2 9 2" xfId="4945" xr:uid="{00000000-0005-0000-0000-000057130000}"/>
    <cellStyle name="RIGs input cells 2 9 2 2" xfId="4946" xr:uid="{00000000-0005-0000-0000-000058130000}"/>
    <cellStyle name="RIGs input cells 2 9 2 2 2" xfId="4947" xr:uid="{00000000-0005-0000-0000-000059130000}"/>
    <cellStyle name="RIGs input cells 2 9 2 2 3" xfId="4948" xr:uid="{00000000-0005-0000-0000-00005A130000}"/>
    <cellStyle name="RIGs input cells 2 9 2 2_SP Manweb plc" xfId="4949" xr:uid="{00000000-0005-0000-0000-00005B130000}"/>
    <cellStyle name="RIGs input cells 2 9 2 3" xfId="4950" xr:uid="{00000000-0005-0000-0000-00005C130000}"/>
    <cellStyle name="RIGs input cells 2 9 2 4" xfId="4951" xr:uid="{00000000-0005-0000-0000-00005D130000}"/>
    <cellStyle name="RIGs input cells 2 9 2_SP Distribution Ltd" xfId="4952" xr:uid="{00000000-0005-0000-0000-00005E130000}"/>
    <cellStyle name="RIGs input cells 2 9 3" xfId="4953" xr:uid="{00000000-0005-0000-0000-00005F130000}"/>
    <cellStyle name="RIGs input cells 2 9 3 2" xfId="4954" xr:uid="{00000000-0005-0000-0000-000060130000}"/>
    <cellStyle name="RIGs input cells 2 9 3 3" xfId="4955" xr:uid="{00000000-0005-0000-0000-000061130000}"/>
    <cellStyle name="RIGs input cells 2 9 3_SP Manweb plc" xfId="4956" xr:uid="{00000000-0005-0000-0000-000062130000}"/>
    <cellStyle name="RIGs input cells 2 9 4" xfId="4957" xr:uid="{00000000-0005-0000-0000-000063130000}"/>
    <cellStyle name="RIGs input cells 2 9 5" xfId="4958" xr:uid="{00000000-0005-0000-0000-000064130000}"/>
    <cellStyle name="RIGs input cells 2 9_11" xfId="4959" xr:uid="{00000000-0005-0000-0000-000065130000}"/>
    <cellStyle name="RIGs input cells 2_1.3s Accounting C Costs Scots" xfId="4960" xr:uid="{00000000-0005-0000-0000-000066130000}"/>
    <cellStyle name="RIGs input cells 20" xfId="4961" xr:uid="{00000000-0005-0000-0000-000067130000}"/>
    <cellStyle name="RIGs input cells 3" xfId="4962" xr:uid="{00000000-0005-0000-0000-000068130000}"/>
    <cellStyle name="RIGs input cells 3 10" xfId="4963" xr:uid="{00000000-0005-0000-0000-000069130000}"/>
    <cellStyle name="RIGs input cells 3 10 2" xfId="4964" xr:uid="{00000000-0005-0000-0000-00006A130000}"/>
    <cellStyle name="RIGs input cells 3 10 2 2" xfId="4965" xr:uid="{00000000-0005-0000-0000-00006B130000}"/>
    <cellStyle name="RIGs input cells 3 10 2 2 2" xfId="4966" xr:uid="{00000000-0005-0000-0000-00006C130000}"/>
    <cellStyle name="RIGs input cells 3 10 2 2 3" xfId="4967" xr:uid="{00000000-0005-0000-0000-00006D130000}"/>
    <cellStyle name="RIGs input cells 3 10 2 2_SP Manweb plc" xfId="4968" xr:uid="{00000000-0005-0000-0000-00006E130000}"/>
    <cellStyle name="RIGs input cells 3 10 2 3" xfId="4969" xr:uid="{00000000-0005-0000-0000-00006F130000}"/>
    <cellStyle name="RIGs input cells 3 10 2 4" xfId="4970" xr:uid="{00000000-0005-0000-0000-000070130000}"/>
    <cellStyle name="RIGs input cells 3 10 2_SP Distribution Ltd" xfId="4971" xr:uid="{00000000-0005-0000-0000-000071130000}"/>
    <cellStyle name="RIGs input cells 3 10 3" xfId="4972" xr:uid="{00000000-0005-0000-0000-000072130000}"/>
    <cellStyle name="RIGs input cells 3 10 3 2" xfId="4973" xr:uid="{00000000-0005-0000-0000-000073130000}"/>
    <cellStyle name="RIGs input cells 3 10 3 3" xfId="4974" xr:uid="{00000000-0005-0000-0000-000074130000}"/>
    <cellStyle name="RIGs input cells 3 10 3_SP Manweb plc" xfId="4975" xr:uid="{00000000-0005-0000-0000-000075130000}"/>
    <cellStyle name="RIGs input cells 3 10 4" xfId="4976" xr:uid="{00000000-0005-0000-0000-000076130000}"/>
    <cellStyle name="RIGs input cells 3 10 5" xfId="4977" xr:uid="{00000000-0005-0000-0000-000077130000}"/>
    <cellStyle name="RIGs input cells 3 10_11" xfId="4978" xr:uid="{00000000-0005-0000-0000-000078130000}"/>
    <cellStyle name="RIGs input cells 3 11" xfId="4979" xr:uid="{00000000-0005-0000-0000-000079130000}"/>
    <cellStyle name="RIGs input cells 3 11 2" xfId="4980" xr:uid="{00000000-0005-0000-0000-00007A130000}"/>
    <cellStyle name="RIGs input cells 3 11 2 2" xfId="4981" xr:uid="{00000000-0005-0000-0000-00007B130000}"/>
    <cellStyle name="RIGs input cells 3 11 2 2 2" xfId="4982" xr:uid="{00000000-0005-0000-0000-00007C130000}"/>
    <cellStyle name="RIGs input cells 3 11 2 2 3" xfId="4983" xr:uid="{00000000-0005-0000-0000-00007D130000}"/>
    <cellStyle name="RIGs input cells 3 11 2 2_SP Manweb plc" xfId="4984" xr:uid="{00000000-0005-0000-0000-00007E130000}"/>
    <cellStyle name="RIGs input cells 3 11 2 3" xfId="4985" xr:uid="{00000000-0005-0000-0000-00007F130000}"/>
    <cellStyle name="RIGs input cells 3 11 2 4" xfId="4986" xr:uid="{00000000-0005-0000-0000-000080130000}"/>
    <cellStyle name="RIGs input cells 3 11 2_SP Distribution Ltd" xfId="4987" xr:uid="{00000000-0005-0000-0000-000081130000}"/>
    <cellStyle name="RIGs input cells 3 11 3" xfId="4988" xr:uid="{00000000-0005-0000-0000-000082130000}"/>
    <cellStyle name="RIGs input cells 3 11 3 2" xfId="4989" xr:uid="{00000000-0005-0000-0000-000083130000}"/>
    <cellStyle name="RIGs input cells 3 11 3 3" xfId="4990" xr:uid="{00000000-0005-0000-0000-000084130000}"/>
    <cellStyle name="RIGs input cells 3 11 3_SP Manweb plc" xfId="4991" xr:uid="{00000000-0005-0000-0000-000085130000}"/>
    <cellStyle name="RIGs input cells 3 11 4" xfId="4992" xr:uid="{00000000-0005-0000-0000-000086130000}"/>
    <cellStyle name="RIGs input cells 3 11 5" xfId="4993" xr:uid="{00000000-0005-0000-0000-000087130000}"/>
    <cellStyle name="RIGs input cells 3 11_11" xfId="4994" xr:uid="{00000000-0005-0000-0000-000088130000}"/>
    <cellStyle name="RIGs input cells 3 12" xfId="4995" xr:uid="{00000000-0005-0000-0000-000089130000}"/>
    <cellStyle name="RIGs input cells 3 12 2" xfId="4996" xr:uid="{00000000-0005-0000-0000-00008A130000}"/>
    <cellStyle name="RIGs input cells 3 12 2 2" xfId="4997" xr:uid="{00000000-0005-0000-0000-00008B130000}"/>
    <cellStyle name="RIGs input cells 3 12 2 3" xfId="4998" xr:uid="{00000000-0005-0000-0000-00008C130000}"/>
    <cellStyle name="RIGs input cells 3 12 2_SP Manweb plc" xfId="4999" xr:uid="{00000000-0005-0000-0000-00008D130000}"/>
    <cellStyle name="RIGs input cells 3 12 3" xfId="5000" xr:uid="{00000000-0005-0000-0000-00008E130000}"/>
    <cellStyle name="RIGs input cells 3 12 4" xfId="5001" xr:uid="{00000000-0005-0000-0000-00008F130000}"/>
    <cellStyle name="RIGs input cells 3 12_SP Distribution Ltd" xfId="5002" xr:uid="{00000000-0005-0000-0000-000090130000}"/>
    <cellStyle name="RIGs input cells 3 13" xfId="5003" xr:uid="{00000000-0005-0000-0000-000091130000}"/>
    <cellStyle name="RIGs input cells 3 13 2" xfId="5004" xr:uid="{00000000-0005-0000-0000-000092130000}"/>
    <cellStyle name="RIGs input cells 3 13 3" xfId="5005" xr:uid="{00000000-0005-0000-0000-000093130000}"/>
    <cellStyle name="RIGs input cells 3 13_SP Manweb plc" xfId="5006" xr:uid="{00000000-0005-0000-0000-000094130000}"/>
    <cellStyle name="RIGs input cells 3 14" xfId="5007" xr:uid="{00000000-0005-0000-0000-000095130000}"/>
    <cellStyle name="RIGs input cells 3 14 2" xfId="5008" xr:uid="{00000000-0005-0000-0000-000096130000}"/>
    <cellStyle name="RIGs input cells 3 14_SP Manweb plc" xfId="5009" xr:uid="{00000000-0005-0000-0000-000097130000}"/>
    <cellStyle name="RIGs input cells 3 15" xfId="5010" xr:uid="{00000000-0005-0000-0000-000098130000}"/>
    <cellStyle name="RIGs input cells 3 16" xfId="5011" xr:uid="{00000000-0005-0000-0000-000099130000}"/>
    <cellStyle name="RIGs input cells 3 17" xfId="5012" xr:uid="{00000000-0005-0000-0000-00009A130000}"/>
    <cellStyle name="RIGs input cells 3 18" xfId="5013" xr:uid="{00000000-0005-0000-0000-00009B130000}"/>
    <cellStyle name="RIGs input cells 3 19" xfId="5014" xr:uid="{00000000-0005-0000-0000-00009C130000}"/>
    <cellStyle name="RIGs input cells 3 2" xfId="5015" xr:uid="{00000000-0005-0000-0000-00009D130000}"/>
    <cellStyle name="RIGs input cells 3 2 2" xfId="5016" xr:uid="{00000000-0005-0000-0000-00009E130000}"/>
    <cellStyle name="RIGs input cells 3 2 2 2" xfId="5017" xr:uid="{00000000-0005-0000-0000-00009F130000}"/>
    <cellStyle name="RIGs input cells 3 2 2 2 2" xfId="5018" xr:uid="{00000000-0005-0000-0000-0000A0130000}"/>
    <cellStyle name="RIGs input cells 3 2 2 2 2 2" xfId="5019" xr:uid="{00000000-0005-0000-0000-0000A1130000}"/>
    <cellStyle name="RIGs input cells 3 2 2 2 2 2 2" xfId="5020" xr:uid="{00000000-0005-0000-0000-0000A2130000}"/>
    <cellStyle name="RIGs input cells 3 2 2 2 2 2 2 2" xfId="5021" xr:uid="{00000000-0005-0000-0000-0000A3130000}"/>
    <cellStyle name="RIGs input cells 3 2 2 2 2 2 2 3" xfId="5022" xr:uid="{00000000-0005-0000-0000-0000A4130000}"/>
    <cellStyle name="RIGs input cells 3 2 2 2 2 2 2_SP Manweb plc" xfId="5023" xr:uid="{00000000-0005-0000-0000-0000A5130000}"/>
    <cellStyle name="RIGs input cells 3 2 2 2 2 2 3" xfId="5024" xr:uid="{00000000-0005-0000-0000-0000A6130000}"/>
    <cellStyle name="RIGs input cells 3 2 2 2 2 2 4" xfId="5025" xr:uid="{00000000-0005-0000-0000-0000A7130000}"/>
    <cellStyle name="RIGs input cells 3 2 2 2 2 2_SP Distribution Ltd" xfId="5026" xr:uid="{00000000-0005-0000-0000-0000A8130000}"/>
    <cellStyle name="RIGs input cells 3 2 2 2 2 3" xfId="5027" xr:uid="{00000000-0005-0000-0000-0000A9130000}"/>
    <cellStyle name="RIGs input cells 3 2 2 2 2 3 2" xfId="5028" xr:uid="{00000000-0005-0000-0000-0000AA130000}"/>
    <cellStyle name="RIGs input cells 3 2 2 2 2 3 3" xfId="5029" xr:uid="{00000000-0005-0000-0000-0000AB130000}"/>
    <cellStyle name="RIGs input cells 3 2 2 2 2 3_SP Manweb plc" xfId="5030" xr:uid="{00000000-0005-0000-0000-0000AC130000}"/>
    <cellStyle name="RIGs input cells 3 2 2 2 2 4" xfId="5031" xr:uid="{00000000-0005-0000-0000-0000AD130000}"/>
    <cellStyle name="RIGs input cells 3 2 2 2 2 5" xfId="5032" xr:uid="{00000000-0005-0000-0000-0000AE130000}"/>
    <cellStyle name="RIGs input cells 3 2 2 2 2_11" xfId="5033" xr:uid="{00000000-0005-0000-0000-0000AF130000}"/>
    <cellStyle name="RIGs input cells 3 2 2 2 3" xfId="5034" xr:uid="{00000000-0005-0000-0000-0000B0130000}"/>
    <cellStyle name="RIGs input cells 3 2 2 2 3 2" xfId="5035" xr:uid="{00000000-0005-0000-0000-0000B1130000}"/>
    <cellStyle name="RIGs input cells 3 2 2 2 3 2 2" xfId="5036" xr:uid="{00000000-0005-0000-0000-0000B2130000}"/>
    <cellStyle name="RIGs input cells 3 2 2 2 3 2 3" xfId="5037" xr:uid="{00000000-0005-0000-0000-0000B3130000}"/>
    <cellStyle name="RIGs input cells 3 2 2 2 3 2_SP Manweb plc" xfId="5038" xr:uid="{00000000-0005-0000-0000-0000B4130000}"/>
    <cellStyle name="RIGs input cells 3 2 2 2 3 3" xfId="5039" xr:uid="{00000000-0005-0000-0000-0000B5130000}"/>
    <cellStyle name="RIGs input cells 3 2 2 2 3 4" xfId="5040" xr:uid="{00000000-0005-0000-0000-0000B6130000}"/>
    <cellStyle name="RIGs input cells 3 2 2 2 3_SP Distribution Ltd" xfId="5041" xr:uid="{00000000-0005-0000-0000-0000B7130000}"/>
    <cellStyle name="RIGs input cells 3 2 2 2 4" xfId="5042" xr:uid="{00000000-0005-0000-0000-0000B8130000}"/>
    <cellStyle name="RIGs input cells 3 2 2 2 4 2" xfId="5043" xr:uid="{00000000-0005-0000-0000-0000B9130000}"/>
    <cellStyle name="RIGs input cells 3 2 2 2 4 3" xfId="5044" xr:uid="{00000000-0005-0000-0000-0000BA130000}"/>
    <cellStyle name="RIGs input cells 3 2 2 2 4_SP Manweb plc" xfId="5045" xr:uid="{00000000-0005-0000-0000-0000BB130000}"/>
    <cellStyle name="RIGs input cells 3 2 2 2 5" xfId="5046" xr:uid="{00000000-0005-0000-0000-0000BC130000}"/>
    <cellStyle name="RIGs input cells 3 2 2 2 6" xfId="5047" xr:uid="{00000000-0005-0000-0000-0000BD130000}"/>
    <cellStyle name="RIGs input cells 3 2 2 2_11" xfId="5048" xr:uid="{00000000-0005-0000-0000-0000BE130000}"/>
    <cellStyle name="RIGs input cells 3 2 2 3" xfId="5049" xr:uid="{00000000-0005-0000-0000-0000BF130000}"/>
    <cellStyle name="RIGs input cells 3 2 2 3 2" xfId="5050" xr:uid="{00000000-0005-0000-0000-0000C0130000}"/>
    <cellStyle name="RIGs input cells 3 2 2 3 2 2" xfId="5051" xr:uid="{00000000-0005-0000-0000-0000C1130000}"/>
    <cellStyle name="RIGs input cells 3 2 2 3 2 2 2" xfId="5052" xr:uid="{00000000-0005-0000-0000-0000C2130000}"/>
    <cellStyle name="RIGs input cells 3 2 2 3 2 2 3" xfId="5053" xr:uid="{00000000-0005-0000-0000-0000C3130000}"/>
    <cellStyle name="RIGs input cells 3 2 2 3 2 2_SP Manweb plc" xfId="5054" xr:uid="{00000000-0005-0000-0000-0000C4130000}"/>
    <cellStyle name="RIGs input cells 3 2 2 3 2 3" xfId="5055" xr:uid="{00000000-0005-0000-0000-0000C5130000}"/>
    <cellStyle name="RIGs input cells 3 2 2 3 2 4" xfId="5056" xr:uid="{00000000-0005-0000-0000-0000C6130000}"/>
    <cellStyle name="RIGs input cells 3 2 2 3 2_SP Distribution Ltd" xfId="5057" xr:uid="{00000000-0005-0000-0000-0000C7130000}"/>
    <cellStyle name="RIGs input cells 3 2 2 3 3" xfId="5058" xr:uid="{00000000-0005-0000-0000-0000C8130000}"/>
    <cellStyle name="RIGs input cells 3 2 2 3 3 2" xfId="5059" xr:uid="{00000000-0005-0000-0000-0000C9130000}"/>
    <cellStyle name="RIGs input cells 3 2 2 3 3 3" xfId="5060" xr:uid="{00000000-0005-0000-0000-0000CA130000}"/>
    <cellStyle name="RIGs input cells 3 2 2 3 3_SP Manweb plc" xfId="5061" xr:uid="{00000000-0005-0000-0000-0000CB130000}"/>
    <cellStyle name="RIGs input cells 3 2 2 3 4" xfId="5062" xr:uid="{00000000-0005-0000-0000-0000CC130000}"/>
    <cellStyle name="RIGs input cells 3 2 2 3 5" xfId="5063" xr:uid="{00000000-0005-0000-0000-0000CD130000}"/>
    <cellStyle name="RIGs input cells 3 2 2 3_11" xfId="5064" xr:uid="{00000000-0005-0000-0000-0000CE130000}"/>
    <cellStyle name="RIGs input cells 3 2 2 4" xfId="5065" xr:uid="{00000000-0005-0000-0000-0000CF130000}"/>
    <cellStyle name="RIGs input cells 3 2 2 4 2" xfId="5066" xr:uid="{00000000-0005-0000-0000-0000D0130000}"/>
    <cellStyle name="RIGs input cells 3 2 2 4 2 2" xfId="5067" xr:uid="{00000000-0005-0000-0000-0000D1130000}"/>
    <cellStyle name="RIGs input cells 3 2 2 4 2 2 2" xfId="5068" xr:uid="{00000000-0005-0000-0000-0000D2130000}"/>
    <cellStyle name="RIGs input cells 3 2 2 4 2 2 3" xfId="5069" xr:uid="{00000000-0005-0000-0000-0000D3130000}"/>
    <cellStyle name="RIGs input cells 3 2 2 4 2 2_SP Manweb plc" xfId="5070" xr:uid="{00000000-0005-0000-0000-0000D4130000}"/>
    <cellStyle name="RIGs input cells 3 2 2 4 2 3" xfId="5071" xr:uid="{00000000-0005-0000-0000-0000D5130000}"/>
    <cellStyle name="RIGs input cells 3 2 2 4 2 4" xfId="5072" xr:uid="{00000000-0005-0000-0000-0000D6130000}"/>
    <cellStyle name="RIGs input cells 3 2 2 4 2_SP Distribution Ltd" xfId="5073" xr:uid="{00000000-0005-0000-0000-0000D7130000}"/>
    <cellStyle name="RIGs input cells 3 2 2 4 3" xfId="5074" xr:uid="{00000000-0005-0000-0000-0000D8130000}"/>
    <cellStyle name="RIGs input cells 3 2 2 4 3 2" xfId="5075" xr:uid="{00000000-0005-0000-0000-0000D9130000}"/>
    <cellStyle name="RIGs input cells 3 2 2 4 3 3" xfId="5076" xr:uid="{00000000-0005-0000-0000-0000DA130000}"/>
    <cellStyle name="RIGs input cells 3 2 2 4 3_SP Manweb plc" xfId="5077" xr:uid="{00000000-0005-0000-0000-0000DB130000}"/>
    <cellStyle name="RIGs input cells 3 2 2 4 4" xfId="5078" xr:uid="{00000000-0005-0000-0000-0000DC130000}"/>
    <cellStyle name="RIGs input cells 3 2 2 4 5" xfId="5079" xr:uid="{00000000-0005-0000-0000-0000DD130000}"/>
    <cellStyle name="RIGs input cells 3 2 2 4_11" xfId="5080" xr:uid="{00000000-0005-0000-0000-0000DE130000}"/>
    <cellStyle name="RIGs input cells 3 2 2 5" xfId="5081" xr:uid="{00000000-0005-0000-0000-0000DF130000}"/>
    <cellStyle name="RIGs input cells 3 2 2 5 2" xfId="5082" xr:uid="{00000000-0005-0000-0000-0000E0130000}"/>
    <cellStyle name="RIGs input cells 3 2 2 5 2 2" xfId="5083" xr:uid="{00000000-0005-0000-0000-0000E1130000}"/>
    <cellStyle name="RIGs input cells 3 2 2 5 2 3" xfId="5084" xr:uid="{00000000-0005-0000-0000-0000E2130000}"/>
    <cellStyle name="RIGs input cells 3 2 2 5 2_SP Manweb plc" xfId="5085" xr:uid="{00000000-0005-0000-0000-0000E3130000}"/>
    <cellStyle name="RIGs input cells 3 2 2 5 3" xfId="5086" xr:uid="{00000000-0005-0000-0000-0000E4130000}"/>
    <cellStyle name="RIGs input cells 3 2 2 5 4" xfId="5087" xr:uid="{00000000-0005-0000-0000-0000E5130000}"/>
    <cellStyle name="RIGs input cells 3 2 2 5_SP Distribution Ltd" xfId="5088" xr:uid="{00000000-0005-0000-0000-0000E6130000}"/>
    <cellStyle name="RIGs input cells 3 2 2 6" xfId="5089" xr:uid="{00000000-0005-0000-0000-0000E7130000}"/>
    <cellStyle name="RIGs input cells 3 2 2 6 2" xfId="5090" xr:uid="{00000000-0005-0000-0000-0000E8130000}"/>
    <cellStyle name="RIGs input cells 3 2 2 6 3" xfId="5091" xr:uid="{00000000-0005-0000-0000-0000E9130000}"/>
    <cellStyle name="RIGs input cells 3 2 2 6_SP Manweb plc" xfId="5092" xr:uid="{00000000-0005-0000-0000-0000EA130000}"/>
    <cellStyle name="RIGs input cells 3 2 2 7" xfId="5093" xr:uid="{00000000-0005-0000-0000-0000EB130000}"/>
    <cellStyle name="RIGs input cells 3 2 2 8" xfId="5094" xr:uid="{00000000-0005-0000-0000-0000EC130000}"/>
    <cellStyle name="RIGs input cells 3 2 2_11" xfId="5095" xr:uid="{00000000-0005-0000-0000-0000ED130000}"/>
    <cellStyle name="RIGs input cells 3 2 3" xfId="5096" xr:uid="{00000000-0005-0000-0000-0000EE130000}"/>
    <cellStyle name="RIGs input cells 3 2 3 2" xfId="5097" xr:uid="{00000000-0005-0000-0000-0000EF130000}"/>
    <cellStyle name="RIGs input cells 3 2 3 2 2" xfId="5098" xr:uid="{00000000-0005-0000-0000-0000F0130000}"/>
    <cellStyle name="RIGs input cells 3 2 3 2 2 2" xfId="5099" xr:uid="{00000000-0005-0000-0000-0000F1130000}"/>
    <cellStyle name="RIGs input cells 3 2 3 2 2 2 2" xfId="5100" xr:uid="{00000000-0005-0000-0000-0000F2130000}"/>
    <cellStyle name="RIGs input cells 3 2 3 2 2 2 3" xfId="5101" xr:uid="{00000000-0005-0000-0000-0000F3130000}"/>
    <cellStyle name="RIGs input cells 3 2 3 2 2 2_SP Manweb plc" xfId="5102" xr:uid="{00000000-0005-0000-0000-0000F4130000}"/>
    <cellStyle name="RIGs input cells 3 2 3 2 2 3" xfId="5103" xr:uid="{00000000-0005-0000-0000-0000F5130000}"/>
    <cellStyle name="RIGs input cells 3 2 3 2 2 4" xfId="5104" xr:uid="{00000000-0005-0000-0000-0000F6130000}"/>
    <cellStyle name="RIGs input cells 3 2 3 2 2_SP Distribution Ltd" xfId="5105" xr:uid="{00000000-0005-0000-0000-0000F7130000}"/>
    <cellStyle name="RIGs input cells 3 2 3 2 3" xfId="5106" xr:uid="{00000000-0005-0000-0000-0000F8130000}"/>
    <cellStyle name="RIGs input cells 3 2 3 2 3 2" xfId="5107" xr:uid="{00000000-0005-0000-0000-0000F9130000}"/>
    <cellStyle name="RIGs input cells 3 2 3 2 3 3" xfId="5108" xr:uid="{00000000-0005-0000-0000-0000FA130000}"/>
    <cellStyle name="RIGs input cells 3 2 3 2 3_SP Manweb plc" xfId="5109" xr:uid="{00000000-0005-0000-0000-0000FB130000}"/>
    <cellStyle name="RIGs input cells 3 2 3 2 4" xfId="5110" xr:uid="{00000000-0005-0000-0000-0000FC130000}"/>
    <cellStyle name="RIGs input cells 3 2 3 2 5" xfId="5111" xr:uid="{00000000-0005-0000-0000-0000FD130000}"/>
    <cellStyle name="RIGs input cells 3 2 3 2_11" xfId="5112" xr:uid="{00000000-0005-0000-0000-0000FE130000}"/>
    <cellStyle name="RIGs input cells 3 2 3 3" xfId="5113" xr:uid="{00000000-0005-0000-0000-0000FF130000}"/>
    <cellStyle name="RIGs input cells 3 2 3 3 2" xfId="5114" xr:uid="{00000000-0005-0000-0000-000000140000}"/>
    <cellStyle name="RIGs input cells 3 2 3 3 2 2" xfId="5115" xr:uid="{00000000-0005-0000-0000-000001140000}"/>
    <cellStyle name="RIGs input cells 3 2 3 3 2 3" xfId="5116" xr:uid="{00000000-0005-0000-0000-000002140000}"/>
    <cellStyle name="RIGs input cells 3 2 3 3 2_SP Manweb plc" xfId="5117" xr:uid="{00000000-0005-0000-0000-000003140000}"/>
    <cellStyle name="RIGs input cells 3 2 3 3 3" xfId="5118" xr:uid="{00000000-0005-0000-0000-000004140000}"/>
    <cellStyle name="RIGs input cells 3 2 3 3 4" xfId="5119" xr:uid="{00000000-0005-0000-0000-000005140000}"/>
    <cellStyle name="RIGs input cells 3 2 3 3_SP Distribution Ltd" xfId="5120" xr:uid="{00000000-0005-0000-0000-000006140000}"/>
    <cellStyle name="RIGs input cells 3 2 3 4" xfId="5121" xr:uid="{00000000-0005-0000-0000-000007140000}"/>
    <cellStyle name="RIGs input cells 3 2 3 4 2" xfId="5122" xr:uid="{00000000-0005-0000-0000-000008140000}"/>
    <cellStyle name="RIGs input cells 3 2 3 4 3" xfId="5123" xr:uid="{00000000-0005-0000-0000-000009140000}"/>
    <cellStyle name="RIGs input cells 3 2 3 4_SP Manweb plc" xfId="5124" xr:uid="{00000000-0005-0000-0000-00000A140000}"/>
    <cellStyle name="RIGs input cells 3 2 3 5" xfId="5125" xr:uid="{00000000-0005-0000-0000-00000B140000}"/>
    <cellStyle name="RIGs input cells 3 2 3 6" xfId="5126" xr:uid="{00000000-0005-0000-0000-00000C140000}"/>
    <cellStyle name="RIGs input cells 3 2 3_11" xfId="5127" xr:uid="{00000000-0005-0000-0000-00000D140000}"/>
    <cellStyle name="RIGs input cells 3 2 4" xfId="5128" xr:uid="{00000000-0005-0000-0000-00000E140000}"/>
    <cellStyle name="RIGs input cells 3 2 4 2" xfId="5129" xr:uid="{00000000-0005-0000-0000-00000F140000}"/>
    <cellStyle name="RIGs input cells 3 2 4 2 2" xfId="5130" xr:uid="{00000000-0005-0000-0000-000010140000}"/>
    <cellStyle name="RIGs input cells 3 2 4 2 2 2" xfId="5131" xr:uid="{00000000-0005-0000-0000-000011140000}"/>
    <cellStyle name="RIGs input cells 3 2 4 2 2 3" xfId="5132" xr:uid="{00000000-0005-0000-0000-000012140000}"/>
    <cellStyle name="RIGs input cells 3 2 4 2 2_SP Manweb plc" xfId="5133" xr:uid="{00000000-0005-0000-0000-000013140000}"/>
    <cellStyle name="RIGs input cells 3 2 4 2 3" xfId="5134" xr:uid="{00000000-0005-0000-0000-000014140000}"/>
    <cellStyle name="RIGs input cells 3 2 4 2 4" xfId="5135" xr:uid="{00000000-0005-0000-0000-000015140000}"/>
    <cellStyle name="RIGs input cells 3 2 4 2_SP Distribution Ltd" xfId="5136" xr:uid="{00000000-0005-0000-0000-000016140000}"/>
    <cellStyle name="RIGs input cells 3 2 4 3" xfId="5137" xr:uid="{00000000-0005-0000-0000-000017140000}"/>
    <cellStyle name="RIGs input cells 3 2 4 3 2" xfId="5138" xr:uid="{00000000-0005-0000-0000-000018140000}"/>
    <cellStyle name="RIGs input cells 3 2 4 3 3" xfId="5139" xr:uid="{00000000-0005-0000-0000-000019140000}"/>
    <cellStyle name="RIGs input cells 3 2 4 3_SP Manweb plc" xfId="5140" xr:uid="{00000000-0005-0000-0000-00001A140000}"/>
    <cellStyle name="RIGs input cells 3 2 4 4" xfId="5141" xr:uid="{00000000-0005-0000-0000-00001B140000}"/>
    <cellStyle name="RIGs input cells 3 2 4 5" xfId="5142" xr:uid="{00000000-0005-0000-0000-00001C140000}"/>
    <cellStyle name="RIGs input cells 3 2 4_11" xfId="5143" xr:uid="{00000000-0005-0000-0000-00001D140000}"/>
    <cellStyle name="RIGs input cells 3 2 5" xfId="5144" xr:uid="{00000000-0005-0000-0000-00001E140000}"/>
    <cellStyle name="RIGs input cells 3 2 5 2" xfId="5145" xr:uid="{00000000-0005-0000-0000-00001F140000}"/>
    <cellStyle name="RIGs input cells 3 2 5 2 2" xfId="5146" xr:uid="{00000000-0005-0000-0000-000020140000}"/>
    <cellStyle name="RIGs input cells 3 2 5 2 2 2" xfId="5147" xr:uid="{00000000-0005-0000-0000-000021140000}"/>
    <cellStyle name="RIGs input cells 3 2 5 2 2 3" xfId="5148" xr:uid="{00000000-0005-0000-0000-000022140000}"/>
    <cellStyle name="RIGs input cells 3 2 5 2 2_SP Manweb plc" xfId="5149" xr:uid="{00000000-0005-0000-0000-000023140000}"/>
    <cellStyle name="RIGs input cells 3 2 5 2 3" xfId="5150" xr:uid="{00000000-0005-0000-0000-000024140000}"/>
    <cellStyle name="RIGs input cells 3 2 5 2 4" xfId="5151" xr:uid="{00000000-0005-0000-0000-000025140000}"/>
    <cellStyle name="RIGs input cells 3 2 5 2_SP Distribution Ltd" xfId="5152" xr:uid="{00000000-0005-0000-0000-000026140000}"/>
    <cellStyle name="RIGs input cells 3 2 5 3" xfId="5153" xr:uid="{00000000-0005-0000-0000-000027140000}"/>
    <cellStyle name="RIGs input cells 3 2 5 3 2" xfId="5154" xr:uid="{00000000-0005-0000-0000-000028140000}"/>
    <cellStyle name="RIGs input cells 3 2 5 3 3" xfId="5155" xr:uid="{00000000-0005-0000-0000-000029140000}"/>
    <cellStyle name="RIGs input cells 3 2 5 3_SP Manweb plc" xfId="5156" xr:uid="{00000000-0005-0000-0000-00002A140000}"/>
    <cellStyle name="RIGs input cells 3 2 5 4" xfId="5157" xr:uid="{00000000-0005-0000-0000-00002B140000}"/>
    <cellStyle name="RIGs input cells 3 2 5 5" xfId="5158" xr:uid="{00000000-0005-0000-0000-00002C140000}"/>
    <cellStyle name="RIGs input cells 3 2 5_11" xfId="5159" xr:uid="{00000000-0005-0000-0000-00002D140000}"/>
    <cellStyle name="RIGs input cells 3 2 6" xfId="5160" xr:uid="{00000000-0005-0000-0000-00002E140000}"/>
    <cellStyle name="RIGs input cells 3 2 6 2" xfId="5161" xr:uid="{00000000-0005-0000-0000-00002F140000}"/>
    <cellStyle name="RIGs input cells 3 2 6 2 2" xfId="5162" xr:uid="{00000000-0005-0000-0000-000030140000}"/>
    <cellStyle name="RIGs input cells 3 2 6 2 3" xfId="5163" xr:uid="{00000000-0005-0000-0000-000031140000}"/>
    <cellStyle name="RIGs input cells 3 2 6 2_SP Manweb plc" xfId="5164" xr:uid="{00000000-0005-0000-0000-000032140000}"/>
    <cellStyle name="RIGs input cells 3 2 6 3" xfId="5165" xr:uid="{00000000-0005-0000-0000-000033140000}"/>
    <cellStyle name="RIGs input cells 3 2 6 4" xfId="5166" xr:uid="{00000000-0005-0000-0000-000034140000}"/>
    <cellStyle name="RIGs input cells 3 2 6_SP Distribution Ltd" xfId="5167" xr:uid="{00000000-0005-0000-0000-000035140000}"/>
    <cellStyle name="RIGs input cells 3 2 7" xfId="5168" xr:uid="{00000000-0005-0000-0000-000036140000}"/>
    <cellStyle name="RIGs input cells 3 2 7 2" xfId="5169" xr:uid="{00000000-0005-0000-0000-000037140000}"/>
    <cellStyle name="RIGs input cells 3 2 7 3" xfId="5170" xr:uid="{00000000-0005-0000-0000-000038140000}"/>
    <cellStyle name="RIGs input cells 3 2 7_SP Manweb plc" xfId="5171" xr:uid="{00000000-0005-0000-0000-000039140000}"/>
    <cellStyle name="RIGs input cells 3 2 8" xfId="5172" xr:uid="{00000000-0005-0000-0000-00003A140000}"/>
    <cellStyle name="RIGs input cells 3 2 9" xfId="5173" xr:uid="{00000000-0005-0000-0000-00003B140000}"/>
    <cellStyle name="RIGs input cells 3 2_1.3s Accounting C Costs Scots" xfId="5174" xr:uid="{00000000-0005-0000-0000-00003C140000}"/>
    <cellStyle name="RIGs input cells 3 20" xfId="5175" xr:uid="{00000000-0005-0000-0000-00003D140000}"/>
    <cellStyle name="RIGs input cells 3 3" xfId="5176" xr:uid="{00000000-0005-0000-0000-00003E140000}"/>
    <cellStyle name="RIGs input cells 3 3 2" xfId="5177" xr:uid="{00000000-0005-0000-0000-00003F140000}"/>
    <cellStyle name="RIGs input cells 3 3 2 2" xfId="5178" xr:uid="{00000000-0005-0000-0000-000040140000}"/>
    <cellStyle name="RIGs input cells 3 3 2 2 2" xfId="5179" xr:uid="{00000000-0005-0000-0000-000041140000}"/>
    <cellStyle name="RIGs input cells 3 3 2 2 2 2" xfId="5180" xr:uid="{00000000-0005-0000-0000-000042140000}"/>
    <cellStyle name="RIGs input cells 3 3 2 2 2 2 2" xfId="5181" xr:uid="{00000000-0005-0000-0000-000043140000}"/>
    <cellStyle name="RIGs input cells 3 3 2 2 2 2 3" xfId="5182" xr:uid="{00000000-0005-0000-0000-000044140000}"/>
    <cellStyle name="RIGs input cells 3 3 2 2 2 2_SP Manweb plc" xfId="5183" xr:uid="{00000000-0005-0000-0000-000045140000}"/>
    <cellStyle name="RIGs input cells 3 3 2 2 2 3" xfId="5184" xr:uid="{00000000-0005-0000-0000-000046140000}"/>
    <cellStyle name="RIGs input cells 3 3 2 2 2 4" xfId="5185" xr:uid="{00000000-0005-0000-0000-000047140000}"/>
    <cellStyle name="RIGs input cells 3 3 2 2 2_SP Distribution Ltd" xfId="5186" xr:uid="{00000000-0005-0000-0000-000048140000}"/>
    <cellStyle name="RIGs input cells 3 3 2 2 3" xfId="5187" xr:uid="{00000000-0005-0000-0000-000049140000}"/>
    <cellStyle name="RIGs input cells 3 3 2 2 3 2" xfId="5188" xr:uid="{00000000-0005-0000-0000-00004A140000}"/>
    <cellStyle name="RIGs input cells 3 3 2 2 3 3" xfId="5189" xr:uid="{00000000-0005-0000-0000-00004B140000}"/>
    <cellStyle name="RIGs input cells 3 3 2 2 3_SP Manweb plc" xfId="5190" xr:uid="{00000000-0005-0000-0000-00004C140000}"/>
    <cellStyle name="RIGs input cells 3 3 2 2 4" xfId="5191" xr:uid="{00000000-0005-0000-0000-00004D140000}"/>
    <cellStyle name="RIGs input cells 3 3 2 2 5" xfId="5192" xr:uid="{00000000-0005-0000-0000-00004E140000}"/>
    <cellStyle name="RIGs input cells 3 3 2 2_11" xfId="5193" xr:uid="{00000000-0005-0000-0000-00004F140000}"/>
    <cellStyle name="RIGs input cells 3 3 2 3" xfId="5194" xr:uid="{00000000-0005-0000-0000-000050140000}"/>
    <cellStyle name="RIGs input cells 3 3 2 3 2" xfId="5195" xr:uid="{00000000-0005-0000-0000-000051140000}"/>
    <cellStyle name="RIGs input cells 3 3 2 3 2 2" xfId="5196" xr:uid="{00000000-0005-0000-0000-000052140000}"/>
    <cellStyle name="RIGs input cells 3 3 2 3 2 3" xfId="5197" xr:uid="{00000000-0005-0000-0000-000053140000}"/>
    <cellStyle name="RIGs input cells 3 3 2 3 2_SP Manweb plc" xfId="5198" xr:uid="{00000000-0005-0000-0000-000054140000}"/>
    <cellStyle name="RIGs input cells 3 3 2 3 3" xfId="5199" xr:uid="{00000000-0005-0000-0000-000055140000}"/>
    <cellStyle name="RIGs input cells 3 3 2 3 4" xfId="5200" xr:uid="{00000000-0005-0000-0000-000056140000}"/>
    <cellStyle name="RIGs input cells 3 3 2 3_SP Distribution Ltd" xfId="5201" xr:uid="{00000000-0005-0000-0000-000057140000}"/>
    <cellStyle name="RIGs input cells 3 3 2 4" xfId="5202" xr:uid="{00000000-0005-0000-0000-000058140000}"/>
    <cellStyle name="RIGs input cells 3 3 2 4 2" xfId="5203" xr:uid="{00000000-0005-0000-0000-000059140000}"/>
    <cellStyle name="RIGs input cells 3 3 2 4 3" xfId="5204" xr:uid="{00000000-0005-0000-0000-00005A140000}"/>
    <cellStyle name="RIGs input cells 3 3 2 4_SP Manweb plc" xfId="5205" xr:uid="{00000000-0005-0000-0000-00005B140000}"/>
    <cellStyle name="RIGs input cells 3 3 2 5" xfId="5206" xr:uid="{00000000-0005-0000-0000-00005C140000}"/>
    <cellStyle name="RIGs input cells 3 3 2 6" xfId="5207" xr:uid="{00000000-0005-0000-0000-00005D140000}"/>
    <cellStyle name="RIGs input cells 3 3 2_11" xfId="5208" xr:uid="{00000000-0005-0000-0000-00005E140000}"/>
    <cellStyle name="RIGs input cells 3 3 3" xfId="5209" xr:uid="{00000000-0005-0000-0000-00005F140000}"/>
    <cellStyle name="RIGs input cells 3 3 3 2" xfId="5210" xr:uid="{00000000-0005-0000-0000-000060140000}"/>
    <cellStyle name="RIGs input cells 3 3 3 2 2" xfId="5211" xr:uid="{00000000-0005-0000-0000-000061140000}"/>
    <cellStyle name="RIGs input cells 3 3 3 2 2 2" xfId="5212" xr:uid="{00000000-0005-0000-0000-000062140000}"/>
    <cellStyle name="RIGs input cells 3 3 3 2 2 3" xfId="5213" xr:uid="{00000000-0005-0000-0000-000063140000}"/>
    <cellStyle name="RIGs input cells 3 3 3 2 2_SP Manweb plc" xfId="5214" xr:uid="{00000000-0005-0000-0000-000064140000}"/>
    <cellStyle name="RIGs input cells 3 3 3 2 3" xfId="5215" xr:uid="{00000000-0005-0000-0000-000065140000}"/>
    <cellStyle name="RIGs input cells 3 3 3 2 4" xfId="5216" xr:uid="{00000000-0005-0000-0000-000066140000}"/>
    <cellStyle name="RIGs input cells 3 3 3 2_SP Distribution Ltd" xfId="5217" xr:uid="{00000000-0005-0000-0000-000067140000}"/>
    <cellStyle name="RIGs input cells 3 3 3 3" xfId="5218" xr:uid="{00000000-0005-0000-0000-000068140000}"/>
    <cellStyle name="RIGs input cells 3 3 3 3 2" xfId="5219" xr:uid="{00000000-0005-0000-0000-000069140000}"/>
    <cellStyle name="RIGs input cells 3 3 3 3 3" xfId="5220" xr:uid="{00000000-0005-0000-0000-00006A140000}"/>
    <cellStyle name="RIGs input cells 3 3 3 3_SP Manweb plc" xfId="5221" xr:uid="{00000000-0005-0000-0000-00006B140000}"/>
    <cellStyle name="RIGs input cells 3 3 3 4" xfId="5222" xr:uid="{00000000-0005-0000-0000-00006C140000}"/>
    <cellStyle name="RIGs input cells 3 3 3 5" xfId="5223" xr:uid="{00000000-0005-0000-0000-00006D140000}"/>
    <cellStyle name="RIGs input cells 3 3 3_11" xfId="5224" xr:uid="{00000000-0005-0000-0000-00006E140000}"/>
    <cellStyle name="RIGs input cells 3 3 4" xfId="5225" xr:uid="{00000000-0005-0000-0000-00006F140000}"/>
    <cellStyle name="RIGs input cells 3 3 4 2" xfId="5226" xr:uid="{00000000-0005-0000-0000-000070140000}"/>
    <cellStyle name="RIGs input cells 3 3 4 2 2" xfId="5227" xr:uid="{00000000-0005-0000-0000-000071140000}"/>
    <cellStyle name="RIGs input cells 3 3 4 2 2 2" xfId="5228" xr:uid="{00000000-0005-0000-0000-000072140000}"/>
    <cellStyle name="RIGs input cells 3 3 4 2 2 3" xfId="5229" xr:uid="{00000000-0005-0000-0000-000073140000}"/>
    <cellStyle name="RIGs input cells 3 3 4 2 2_SP Manweb plc" xfId="5230" xr:uid="{00000000-0005-0000-0000-000074140000}"/>
    <cellStyle name="RIGs input cells 3 3 4 2 3" xfId="5231" xr:uid="{00000000-0005-0000-0000-000075140000}"/>
    <cellStyle name="RIGs input cells 3 3 4 2 4" xfId="5232" xr:uid="{00000000-0005-0000-0000-000076140000}"/>
    <cellStyle name="RIGs input cells 3 3 4 2_SP Distribution Ltd" xfId="5233" xr:uid="{00000000-0005-0000-0000-000077140000}"/>
    <cellStyle name="RIGs input cells 3 3 4 3" xfId="5234" xr:uid="{00000000-0005-0000-0000-000078140000}"/>
    <cellStyle name="RIGs input cells 3 3 4 3 2" xfId="5235" xr:uid="{00000000-0005-0000-0000-000079140000}"/>
    <cellStyle name="RIGs input cells 3 3 4 3 3" xfId="5236" xr:uid="{00000000-0005-0000-0000-00007A140000}"/>
    <cellStyle name="RIGs input cells 3 3 4 3_SP Manweb plc" xfId="5237" xr:uid="{00000000-0005-0000-0000-00007B140000}"/>
    <cellStyle name="RIGs input cells 3 3 4 4" xfId="5238" xr:uid="{00000000-0005-0000-0000-00007C140000}"/>
    <cellStyle name="RIGs input cells 3 3 4 5" xfId="5239" xr:uid="{00000000-0005-0000-0000-00007D140000}"/>
    <cellStyle name="RIGs input cells 3 3 4_11" xfId="5240" xr:uid="{00000000-0005-0000-0000-00007E140000}"/>
    <cellStyle name="RIGs input cells 3 3 5" xfId="5241" xr:uid="{00000000-0005-0000-0000-00007F140000}"/>
    <cellStyle name="RIGs input cells 3 3 5 2" xfId="5242" xr:uid="{00000000-0005-0000-0000-000080140000}"/>
    <cellStyle name="RIGs input cells 3 3 5 2 2" xfId="5243" xr:uid="{00000000-0005-0000-0000-000081140000}"/>
    <cellStyle name="RIGs input cells 3 3 5 2 3" xfId="5244" xr:uid="{00000000-0005-0000-0000-000082140000}"/>
    <cellStyle name="RIGs input cells 3 3 5 2_SP Manweb plc" xfId="5245" xr:uid="{00000000-0005-0000-0000-000083140000}"/>
    <cellStyle name="RIGs input cells 3 3 5 3" xfId="5246" xr:uid="{00000000-0005-0000-0000-000084140000}"/>
    <cellStyle name="RIGs input cells 3 3 5 4" xfId="5247" xr:uid="{00000000-0005-0000-0000-000085140000}"/>
    <cellStyle name="RIGs input cells 3 3 5_SP Distribution Ltd" xfId="5248" xr:uid="{00000000-0005-0000-0000-000086140000}"/>
    <cellStyle name="RIGs input cells 3 3 6" xfId="5249" xr:uid="{00000000-0005-0000-0000-000087140000}"/>
    <cellStyle name="RIGs input cells 3 3 6 2" xfId="5250" xr:uid="{00000000-0005-0000-0000-000088140000}"/>
    <cellStyle name="RIGs input cells 3 3 6 3" xfId="5251" xr:uid="{00000000-0005-0000-0000-000089140000}"/>
    <cellStyle name="RIGs input cells 3 3 6_SP Manweb plc" xfId="5252" xr:uid="{00000000-0005-0000-0000-00008A140000}"/>
    <cellStyle name="RIGs input cells 3 3 7" xfId="5253" xr:uid="{00000000-0005-0000-0000-00008B140000}"/>
    <cellStyle name="RIGs input cells 3 3 8" xfId="5254" xr:uid="{00000000-0005-0000-0000-00008C140000}"/>
    <cellStyle name="RIGs input cells 3 3_11" xfId="5255" xr:uid="{00000000-0005-0000-0000-00008D140000}"/>
    <cellStyle name="RIGs input cells 3 4" xfId="5256" xr:uid="{00000000-0005-0000-0000-00008E140000}"/>
    <cellStyle name="RIGs input cells 3 4 2" xfId="5257" xr:uid="{00000000-0005-0000-0000-00008F140000}"/>
    <cellStyle name="RIGs input cells 3 4 2 2" xfId="5258" xr:uid="{00000000-0005-0000-0000-000090140000}"/>
    <cellStyle name="RIGs input cells 3 4 2 2 2" xfId="5259" xr:uid="{00000000-0005-0000-0000-000091140000}"/>
    <cellStyle name="RIGs input cells 3 4 2 2 2 2" xfId="5260" xr:uid="{00000000-0005-0000-0000-000092140000}"/>
    <cellStyle name="RIGs input cells 3 4 2 2 2 3" xfId="5261" xr:uid="{00000000-0005-0000-0000-000093140000}"/>
    <cellStyle name="RIGs input cells 3 4 2 2 2_SP Manweb plc" xfId="5262" xr:uid="{00000000-0005-0000-0000-000094140000}"/>
    <cellStyle name="RIGs input cells 3 4 2 2 3" xfId="5263" xr:uid="{00000000-0005-0000-0000-000095140000}"/>
    <cellStyle name="RIGs input cells 3 4 2 2 4" xfId="5264" xr:uid="{00000000-0005-0000-0000-000096140000}"/>
    <cellStyle name="RIGs input cells 3 4 2 2_SP Distribution Ltd" xfId="5265" xr:uid="{00000000-0005-0000-0000-000097140000}"/>
    <cellStyle name="RIGs input cells 3 4 2 3" xfId="5266" xr:uid="{00000000-0005-0000-0000-000098140000}"/>
    <cellStyle name="RIGs input cells 3 4 2 3 2" xfId="5267" xr:uid="{00000000-0005-0000-0000-000099140000}"/>
    <cellStyle name="RIGs input cells 3 4 2 3 3" xfId="5268" xr:uid="{00000000-0005-0000-0000-00009A140000}"/>
    <cellStyle name="RIGs input cells 3 4 2 3_SP Manweb plc" xfId="5269" xr:uid="{00000000-0005-0000-0000-00009B140000}"/>
    <cellStyle name="RIGs input cells 3 4 2 4" xfId="5270" xr:uid="{00000000-0005-0000-0000-00009C140000}"/>
    <cellStyle name="RIGs input cells 3 4 2 5" xfId="5271" xr:uid="{00000000-0005-0000-0000-00009D140000}"/>
    <cellStyle name="RIGs input cells 3 4 2_11" xfId="5272" xr:uid="{00000000-0005-0000-0000-00009E140000}"/>
    <cellStyle name="RIGs input cells 3 4 3" xfId="5273" xr:uid="{00000000-0005-0000-0000-00009F140000}"/>
    <cellStyle name="RIGs input cells 3 4 3 2" xfId="5274" xr:uid="{00000000-0005-0000-0000-0000A0140000}"/>
    <cellStyle name="RIGs input cells 3 4 3 2 2" xfId="5275" xr:uid="{00000000-0005-0000-0000-0000A1140000}"/>
    <cellStyle name="RIGs input cells 3 4 3 2 3" xfId="5276" xr:uid="{00000000-0005-0000-0000-0000A2140000}"/>
    <cellStyle name="RIGs input cells 3 4 3 2_SP Manweb plc" xfId="5277" xr:uid="{00000000-0005-0000-0000-0000A3140000}"/>
    <cellStyle name="RIGs input cells 3 4 3 3" xfId="5278" xr:uid="{00000000-0005-0000-0000-0000A4140000}"/>
    <cellStyle name="RIGs input cells 3 4 3 4" xfId="5279" xr:uid="{00000000-0005-0000-0000-0000A5140000}"/>
    <cellStyle name="RIGs input cells 3 4 3_SP Distribution Ltd" xfId="5280" xr:uid="{00000000-0005-0000-0000-0000A6140000}"/>
    <cellStyle name="RIGs input cells 3 4 4" xfId="5281" xr:uid="{00000000-0005-0000-0000-0000A7140000}"/>
    <cellStyle name="RIGs input cells 3 4 4 2" xfId="5282" xr:uid="{00000000-0005-0000-0000-0000A8140000}"/>
    <cellStyle name="RIGs input cells 3 4 4 3" xfId="5283" xr:uid="{00000000-0005-0000-0000-0000A9140000}"/>
    <cellStyle name="RIGs input cells 3 4 4_SP Manweb plc" xfId="5284" xr:uid="{00000000-0005-0000-0000-0000AA140000}"/>
    <cellStyle name="RIGs input cells 3 4 5" xfId="5285" xr:uid="{00000000-0005-0000-0000-0000AB140000}"/>
    <cellStyle name="RIGs input cells 3 4 6" xfId="5286" xr:uid="{00000000-0005-0000-0000-0000AC140000}"/>
    <cellStyle name="RIGs input cells 3 4_11" xfId="5287" xr:uid="{00000000-0005-0000-0000-0000AD140000}"/>
    <cellStyle name="RIGs input cells 3 5" xfId="5288" xr:uid="{00000000-0005-0000-0000-0000AE140000}"/>
    <cellStyle name="RIGs input cells 3 5 2" xfId="5289" xr:uid="{00000000-0005-0000-0000-0000AF140000}"/>
    <cellStyle name="RIGs input cells 3 5 2 2" xfId="5290" xr:uid="{00000000-0005-0000-0000-0000B0140000}"/>
    <cellStyle name="RIGs input cells 3 5 2 2 2" xfId="5291" xr:uid="{00000000-0005-0000-0000-0000B1140000}"/>
    <cellStyle name="RIGs input cells 3 5 2 2 3" xfId="5292" xr:uid="{00000000-0005-0000-0000-0000B2140000}"/>
    <cellStyle name="RIGs input cells 3 5 2 2_SP Manweb plc" xfId="5293" xr:uid="{00000000-0005-0000-0000-0000B3140000}"/>
    <cellStyle name="RIGs input cells 3 5 2 3" xfId="5294" xr:uid="{00000000-0005-0000-0000-0000B4140000}"/>
    <cellStyle name="RIGs input cells 3 5 2 4" xfId="5295" xr:uid="{00000000-0005-0000-0000-0000B5140000}"/>
    <cellStyle name="RIGs input cells 3 5 2_SP Distribution Ltd" xfId="5296" xr:uid="{00000000-0005-0000-0000-0000B6140000}"/>
    <cellStyle name="RIGs input cells 3 5 3" xfId="5297" xr:uid="{00000000-0005-0000-0000-0000B7140000}"/>
    <cellStyle name="RIGs input cells 3 5 3 2" xfId="5298" xr:uid="{00000000-0005-0000-0000-0000B8140000}"/>
    <cellStyle name="RIGs input cells 3 5 3 3" xfId="5299" xr:uid="{00000000-0005-0000-0000-0000B9140000}"/>
    <cellStyle name="RIGs input cells 3 5 3_SP Manweb plc" xfId="5300" xr:uid="{00000000-0005-0000-0000-0000BA140000}"/>
    <cellStyle name="RIGs input cells 3 5 4" xfId="5301" xr:uid="{00000000-0005-0000-0000-0000BB140000}"/>
    <cellStyle name="RIGs input cells 3 5 5" xfId="5302" xr:uid="{00000000-0005-0000-0000-0000BC140000}"/>
    <cellStyle name="RIGs input cells 3 5_11" xfId="5303" xr:uid="{00000000-0005-0000-0000-0000BD140000}"/>
    <cellStyle name="RIGs input cells 3 6" xfId="5304" xr:uid="{00000000-0005-0000-0000-0000BE140000}"/>
    <cellStyle name="RIGs input cells 3 6 2" xfId="5305" xr:uid="{00000000-0005-0000-0000-0000BF140000}"/>
    <cellStyle name="RIGs input cells 3 6 2 2" xfId="5306" xr:uid="{00000000-0005-0000-0000-0000C0140000}"/>
    <cellStyle name="RIGs input cells 3 6 2 2 2" xfId="5307" xr:uid="{00000000-0005-0000-0000-0000C1140000}"/>
    <cellStyle name="RIGs input cells 3 6 2 2 3" xfId="5308" xr:uid="{00000000-0005-0000-0000-0000C2140000}"/>
    <cellStyle name="RIGs input cells 3 6 2 2_SP Manweb plc" xfId="5309" xr:uid="{00000000-0005-0000-0000-0000C3140000}"/>
    <cellStyle name="RIGs input cells 3 6 2 3" xfId="5310" xr:uid="{00000000-0005-0000-0000-0000C4140000}"/>
    <cellStyle name="RIGs input cells 3 6 2 4" xfId="5311" xr:uid="{00000000-0005-0000-0000-0000C5140000}"/>
    <cellStyle name="RIGs input cells 3 6 2_SP Distribution Ltd" xfId="5312" xr:uid="{00000000-0005-0000-0000-0000C6140000}"/>
    <cellStyle name="RIGs input cells 3 6 3" xfId="5313" xr:uid="{00000000-0005-0000-0000-0000C7140000}"/>
    <cellStyle name="RIGs input cells 3 6 3 2" xfId="5314" xr:uid="{00000000-0005-0000-0000-0000C8140000}"/>
    <cellStyle name="RIGs input cells 3 6 3 3" xfId="5315" xr:uid="{00000000-0005-0000-0000-0000C9140000}"/>
    <cellStyle name="RIGs input cells 3 6 3_SP Manweb plc" xfId="5316" xr:uid="{00000000-0005-0000-0000-0000CA140000}"/>
    <cellStyle name="RIGs input cells 3 6 4" xfId="5317" xr:uid="{00000000-0005-0000-0000-0000CB140000}"/>
    <cellStyle name="RIGs input cells 3 6 5" xfId="5318" xr:uid="{00000000-0005-0000-0000-0000CC140000}"/>
    <cellStyle name="RIGs input cells 3 6_11" xfId="5319" xr:uid="{00000000-0005-0000-0000-0000CD140000}"/>
    <cellStyle name="RIGs input cells 3 7" xfId="5320" xr:uid="{00000000-0005-0000-0000-0000CE140000}"/>
    <cellStyle name="RIGs input cells 3 7 2" xfId="5321" xr:uid="{00000000-0005-0000-0000-0000CF140000}"/>
    <cellStyle name="RIGs input cells 3 7 2 2" xfId="5322" xr:uid="{00000000-0005-0000-0000-0000D0140000}"/>
    <cellStyle name="RIGs input cells 3 7 2 2 2" xfId="5323" xr:uid="{00000000-0005-0000-0000-0000D1140000}"/>
    <cellStyle name="RIGs input cells 3 7 2 2 3" xfId="5324" xr:uid="{00000000-0005-0000-0000-0000D2140000}"/>
    <cellStyle name="RIGs input cells 3 7 2 2_SP Manweb plc" xfId="5325" xr:uid="{00000000-0005-0000-0000-0000D3140000}"/>
    <cellStyle name="RIGs input cells 3 7 2 3" xfId="5326" xr:uid="{00000000-0005-0000-0000-0000D4140000}"/>
    <cellStyle name="RIGs input cells 3 7 2 4" xfId="5327" xr:uid="{00000000-0005-0000-0000-0000D5140000}"/>
    <cellStyle name="RIGs input cells 3 7 2_SP Distribution Ltd" xfId="5328" xr:uid="{00000000-0005-0000-0000-0000D6140000}"/>
    <cellStyle name="RIGs input cells 3 7 3" xfId="5329" xr:uid="{00000000-0005-0000-0000-0000D7140000}"/>
    <cellStyle name="RIGs input cells 3 7 3 2" xfId="5330" xr:uid="{00000000-0005-0000-0000-0000D8140000}"/>
    <cellStyle name="RIGs input cells 3 7 3 3" xfId="5331" xr:uid="{00000000-0005-0000-0000-0000D9140000}"/>
    <cellStyle name="RIGs input cells 3 7 3_SP Manweb plc" xfId="5332" xr:uid="{00000000-0005-0000-0000-0000DA140000}"/>
    <cellStyle name="RIGs input cells 3 7 4" xfId="5333" xr:uid="{00000000-0005-0000-0000-0000DB140000}"/>
    <cellStyle name="RIGs input cells 3 7 5" xfId="5334" xr:uid="{00000000-0005-0000-0000-0000DC140000}"/>
    <cellStyle name="RIGs input cells 3 7_11" xfId="5335" xr:uid="{00000000-0005-0000-0000-0000DD140000}"/>
    <cellStyle name="RIGs input cells 3 8" xfId="5336" xr:uid="{00000000-0005-0000-0000-0000DE140000}"/>
    <cellStyle name="RIGs input cells 3 8 2" xfId="5337" xr:uid="{00000000-0005-0000-0000-0000DF140000}"/>
    <cellStyle name="RIGs input cells 3 8 2 2" xfId="5338" xr:uid="{00000000-0005-0000-0000-0000E0140000}"/>
    <cellStyle name="RIGs input cells 3 8 2 2 2" xfId="5339" xr:uid="{00000000-0005-0000-0000-0000E1140000}"/>
    <cellStyle name="RIGs input cells 3 8 2 2 3" xfId="5340" xr:uid="{00000000-0005-0000-0000-0000E2140000}"/>
    <cellStyle name="RIGs input cells 3 8 2 2_SP Manweb plc" xfId="5341" xr:uid="{00000000-0005-0000-0000-0000E3140000}"/>
    <cellStyle name="RIGs input cells 3 8 2 3" xfId="5342" xr:uid="{00000000-0005-0000-0000-0000E4140000}"/>
    <cellStyle name="RIGs input cells 3 8 2 4" xfId="5343" xr:uid="{00000000-0005-0000-0000-0000E5140000}"/>
    <cellStyle name="RIGs input cells 3 8 2_SP Distribution Ltd" xfId="5344" xr:uid="{00000000-0005-0000-0000-0000E6140000}"/>
    <cellStyle name="RIGs input cells 3 8 3" xfId="5345" xr:uid="{00000000-0005-0000-0000-0000E7140000}"/>
    <cellStyle name="RIGs input cells 3 8 3 2" xfId="5346" xr:uid="{00000000-0005-0000-0000-0000E8140000}"/>
    <cellStyle name="RIGs input cells 3 8 3 3" xfId="5347" xr:uid="{00000000-0005-0000-0000-0000E9140000}"/>
    <cellStyle name="RIGs input cells 3 8 3_SP Manweb plc" xfId="5348" xr:uid="{00000000-0005-0000-0000-0000EA140000}"/>
    <cellStyle name="RIGs input cells 3 8 4" xfId="5349" xr:uid="{00000000-0005-0000-0000-0000EB140000}"/>
    <cellStyle name="RIGs input cells 3 8 5" xfId="5350" xr:uid="{00000000-0005-0000-0000-0000EC140000}"/>
    <cellStyle name="RIGs input cells 3 8_11" xfId="5351" xr:uid="{00000000-0005-0000-0000-0000ED140000}"/>
    <cellStyle name="RIGs input cells 3 9" xfId="5352" xr:uid="{00000000-0005-0000-0000-0000EE140000}"/>
    <cellStyle name="RIGs input cells 3 9 2" xfId="5353" xr:uid="{00000000-0005-0000-0000-0000EF140000}"/>
    <cellStyle name="RIGs input cells 3 9 2 2" xfId="5354" xr:uid="{00000000-0005-0000-0000-0000F0140000}"/>
    <cellStyle name="RIGs input cells 3 9 2 2 2" xfId="5355" xr:uid="{00000000-0005-0000-0000-0000F1140000}"/>
    <cellStyle name="RIGs input cells 3 9 2 2 3" xfId="5356" xr:uid="{00000000-0005-0000-0000-0000F2140000}"/>
    <cellStyle name="RIGs input cells 3 9 2 2_SP Manweb plc" xfId="5357" xr:uid="{00000000-0005-0000-0000-0000F3140000}"/>
    <cellStyle name="RIGs input cells 3 9 2 3" xfId="5358" xr:uid="{00000000-0005-0000-0000-0000F4140000}"/>
    <cellStyle name="RIGs input cells 3 9 2 4" xfId="5359" xr:uid="{00000000-0005-0000-0000-0000F5140000}"/>
    <cellStyle name="RIGs input cells 3 9 2_SP Distribution Ltd" xfId="5360" xr:uid="{00000000-0005-0000-0000-0000F6140000}"/>
    <cellStyle name="RIGs input cells 3 9 3" xfId="5361" xr:uid="{00000000-0005-0000-0000-0000F7140000}"/>
    <cellStyle name="RIGs input cells 3 9 3 2" xfId="5362" xr:uid="{00000000-0005-0000-0000-0000F8140000}"/>
    <cellStyle name="RIGs input cells 3 9 3 3" xfId="5363" xr:uid="{00000000-0005-0000-0000-0000F9140000}"/>
    <cellStyle name="RIGs input cells 3 9 3_SP Manweb plc" xfId="5364" xr:uid="{00000000-0005-0000-0000-0000FA140000}"/>
    <cellStyle name="RIGs input cells 3 9 4" xfId="5365" xr:uid="{00000000-0005-0000-0000-0000FB140000}"/>
    <cellStyle name="RIGs input cells 3 9 5" xfId="5366" xr:uid="{00000000-0005-0000-0000-0000FC140000}"/>
    <cellStyle name="RIGs input cells 3 9_11" xfId="5367" xr:uid="{00000000-0005-0000-0000-0000FD140000}"/>
    <cellStyle name="RIGs input cells 3_1.3s Accounting C Costs Scots" xfId="5368" xr:uid="{00000000-0005-0000-0000-0000FE140000}"/>
    <cellStyle name="RIGs input cells 4" xfId="5369" xr:uid="{00000000-0005-0000-0000-0000FF140000}"/>
    <cellStyle name="RIGs input cells 4 10" xfId="5370" xr:uid="{00000000-0005-0000-0000-000000150000}"/>
    <cellStyle name="RIGs input cells 4 2" xfId="5371" xr:uid="{00000000-0005-0000-0000-000001150000}"/>
    <cellStyle name="RIGs input cells 4 2 10" xfId="5372" xr:uid="{00000000-0005-0000-0000-000002150000}"/>
    <cellStyle name="RIGs input cells 4 2 11" xfId="5373" xr:uid="{00000000-0005-0000-0000-000003150000}"/>
    <cellStyle name="RIGs input cells 4 2 2" xfId="5374" xr:uid="{00000000-0005-0000-0000-000004150000}"/>
    <cellStyle name="RIGs input cells 4 2 2 2" xfId="5375" xr:uid="{00000000-0005-0000-0000-000005150000}"/>
    <cellStyle name="RIGs input cells 4 2 2 2 2" xfId="5376" xr:uid="{00000000-0005-0000-0000-000006150000}"/>
    <cellStyle name="RIGs input cells 4 2 2 2 2 2" xfId="5377" xr:uid="{00000000-0005-0000-0000-000007150000}"/>
    <cellStyle name="RIGs input cells 4 2 2 2 2 2 2" xfId="5378" xr:uid="{00000000-0005-0000-0000-000008150000}"/>
    <cellStyle name="RIGs input cells 4 2 2 2 2 2 2 2" xfId="5379" xr:uid="{00000000-0005-0000-0000-000009150000}"/>
    <cellStyle name="RIGs input cells 4 2 2 2 2 2 2 3" xfId="5380" xr:uid="{00000000-0005-0000-0000-00000A150000}"/>
    <cellStyle name="RIGs input cells 4 2 2 2 2 2 2_SP Manweb plc" xfId="5381" xr:uid="{00000000-0005-0000-0000-00000B150000}"/>
    <cellStyle name="RIGs input cells 4 2 2 2 2 2 3" xfId="5382" xr:uid="{00000000-0005-0000-0000-00000C150000}"/>
    <cellStyle name="RIGs input cells 4 2 2 2 2 2 4" xfId="5383" xr:uid="{00000000-0005-0000-0000-00000D150000}"/>
    <cellStyle name="RIGs input cells 4 2 2 2 2 2_SP Distribution Ltd" xfId="5384" xr:uid="{00000000-0005-0000-0000-00000E150000}"/>
    <cellStyle name="RIGs input cells 4 2 2 2 2 3" xfId="5385" xr:uid="{00000000-0005-0000-0000-00000F150000}"/>
    <cellStyle name="RIGs input cells 4 2 2 2 2 3 2" xfId="5386" xr:uid="{00000000-0005-0000-0000-000010150000}"/>
    <cellStyle name="RIGs input cells 4 2 2 2 2 3 3" xfId="5387" xr:uid="{00000000-0005-0000-0000-000011150000}"/>
    <cellStyle name="RIGs input cells 4 2 2 2 2 3_SP Manweb plc" xfId="5388" xr:uid="{00000000-0005-0000-0000-000012150000}"/>
    <cellStyle name="RIGs input cells 4 2 2 2 2 4" xfId="5389" xr:uid="{00000000-0005-0000-0000-000013150000}"/>
    <cellStyle name="RIGs input cells 4 2 2 2 2 5" xfId="5390" xr:uid="{00000000-0005-0000-0000-000014150000}"/>
    <cellStyle name="RIGs input cells 4 2 2 2 2_11" xfId="5391" xr:uid="{00000000-0005-0000-0000-000015150000}"/>
    <cellStyle name="RIGs input cells 4 2 2 2 3" xfId="5392" xr:uid="{00000000-0005-0000-0000-000016150000}"/>
    <cellStyle name="RIGs input cells 4 2 2 2 3 2" xfId="5393" xr:uid="{00000000-0005-0000-0000-000017150000}"/>
    <cellStyle name="RIGs input cells 4 2 2 2 3 2 2" xfId="5394" xr:uid="{00000000-0005-0000-0000-000018150000}"/>
    <cellStyle name="RIGs input cells 4 2 2 2 3 2 3" xfId="5395" xr:uid="{00000000-0005-0000-0000-000019150000}"/>
    <cellStyle name="RIGs input cells 4 2 2 2 3 2_SP Manweb plc" xfId="5396" xr:uid="{00000000-0005-0000-0000-00001A150000}"/>
    <cellStyle name="RIGs input cells 4 2 2 2 3 3" xfId="5397" xr:uid="{00000000-0005-0000-0000-00001B150000}"/>
    <cellStyle name="RIGs input cells 4 2 2 2 3 4" xfId="5398" xr:uid="{00000000-0005-0000-0000-00001C150000}"/>
    <cellStyle name="RIGs input cells 4 2 2 2 3_SP Distribution Ltd" xfId="5399" xr:uid="{00000000-0005-0000-0000-00001D150000}"/>
    <cellStyle name="RIGs input cells 4 2 2 2 4" xfId="5400" xr:uid="{00000000-0005-0000-0000-00001E150000}"/>
    <cellStyle name="RIGs input cells 4 2 2 2 4 2" xfId="5401" xr:uid="{00000000-0005-0000-0000-00001F150000}"/>
    <cellStyle name="RIGs input cells 4 2 2 2 4 3" xfId="5402" xr:uid="{00000000-0005-0000-0000-000020150000}"/>
    <cellStyle name="RIGs input cells 4 2 2 2 4_SP Manweb plc" xfId="5403" xr:uid="{00000000-0005-0000-0000-000021150000}"/>
    <cellStyle name="RIGs input cells 4 2 2 2 5" xfId="5404" xr:uid="{00000000-0005-0000-0000-000022150000}"/>
    <cellStyle name="RIGs input cells 4 2 2 2 6" xfId="5405" xr:uid="{00000000-0005-0000-0000-000023150000}"/>
    <cellStyle name="RIGs input cells 4 2 2 2_11" xfId="5406" xr:uid="{00000000-0005-0000-0000-000024150000}"/>
    <cellStyle name="RIGs input cells 4 2 2 3" xfId="5407" xr:uid="{00000000-0005-0000-0000-000025150000}"/>
    <cellStyle name="RIGs input cells 4 2 2 3 2" xfId="5408" xr:uid="{00000000-0005-0000-0000-000026150000}"/>
    <cellStyle name="RIGs input cells 4 2 2 3 2 2" xfId="5409" xr:uid="{00000000-0005-0000-0000-000027150000}"/>
    <cellStyle name="RIGs input cells 4 2 2 3 2 2 2" xfId="5410" xr:uid="{00000000-0005-0000-0000-000028150000}"/>
    <cellStyle name="RIGs input cells 4 2 2 3 2 2 3" xfId="5411" xr:uid="{00000000-0005-0000-0000-000029150000}"/>
    <cellStyle name="RIGs input cells 4 2 2 3 2 2_SP Manweb plc" xfId="5412" xr:uid="{00000000-0005-0000-0000-00002A150000}"/>
    <cellStyle name="RIGs input cells 4 2 2 3 2 3" xfId="5413" xr:uid="{00000000-0005-0000-0000-00002B150000}"/>
    <cellStyle name="RIGs input cells 4 2 2 3 2 4" xfId="5414" xr:uid="{00000000-0005-0000-0000-00002C150000}"/>
    <cellStyle name="RIGs input cells 4 2 2 3 2_SP Distribution Ltd" xfId="5415" xr:uid="{00000000-0005-0000-0000-00002D150000}"/>
    <cellStyle name="RIGs input cells 4 2 2 3 3" xfId="5416" xr:uid="{00000000-0005-0000-0000-00002E150000}"/>
    <cellStyle name="RIGs input cells 4 2 2 3 3 2" xfId="5417" xr:uid="{00000000-0005-0000-0000-00002F150000}"/>
    <cellStyle name="RIGs input cells 4 2 2 3 3 3" xfId="5418" xr:uid="{00000000-0005-0000-0000-000030150000}"/>
    <cellStyle name="RIGs input cells 4 2 2 3 3_SP Manweb plc" xfId="5419" xr:uid="{00000000-0005-0000-0000-000031150000}"/>
    <cellStyle name="RIGs input cells 4 2 2 3 4" xfId="5420" xr:uid="{00000000-0005-0000-0000-000032150000}"/>
    <cellStyle name="RIGs input cells 4 2 2 3 5" xfId="5421" xr:uid="{00000000-0005-0000-0000-000033150000}"/>
    <cellStyle name="RIGs input cells 4 2 2 3_11" xfId="5422" xr:uid="{00000000-0005-0000-0000-000034150000}"/>
    <cellStyle name="RIGs input cells 4 2 2 4" xfId="5423" xr:uid="{00000000-0005-0000-0000-000035150000}"/>
    <cellStyle name="RIGs input cells 4 2 2 4 2" xfId="5424" xr:uid="{00000000-0005-0000-0000-000036150000}"/>
    <cellStyle name="RIGs input cells 4 2 2 4 2 2" xfId="5425" xr:uid="{00000000-0005-0000-0000-000037150000}"/>
    <cellStyle name="RIGs input cells 4 2 2 4 2 2 2" xfId="5426" xr:uid="{00000000-0005-0000-0000-000038150000}"/>
    <cellStyle name="RIGs input cells 4 2 2 4 2 2 3" xfId="5427" xr:uid="{00000000-0005-0000-0000-000039150000}"/>
    <cellStyle name="RIGs input cells 4 2 2 4 2 2_SP Manweb plc" xfId="5428" xr:uid="{00000000-0005-0000-0000-00003A150000}"/>
    <cellStyle name="RIGs input cells 4 2 2 4 2 3" xfId="5429" xr:uid="{00000000-0005-0000-0000-00003B150000}"/>
    <cellStyle name="RIGs input cells 4 2 2 4 2 4" xfId="5430" xr:uid="{00000000-0005-0000-0000-00003C150000}"/>
    <cellStyle name="RIGs input cells 4 2 2 4 2_SP Distribution Ltd" xfId="5431" xr:uid="{00000000-0005-0000-0000-00003D150000}"/>
    <cellStyle name="RIGs input cells 4 2 2 4 3" xfId="5432" xr:uid="{00000000-0005-0000-0000-00003E150000}"/>
    <cellStyle name="RIGs input cells 4 2 2 4 3 2" xfId="5433" xr:uid="{00000000-0005-0000-0000-00003F150000}"/>
    <cellStyle name="RIGs input cells 4 2 2 4 3 3" xfId="5434" xr:uid="{00000000-0005-0000-0000-000040150000}"/>
    <cellStyle name="RIGs input cells 4 2 2 4 3_SP Manweb plc" xfId="5435" xr:uid="{00000000-0005-0000-0000-000041150000}"/>
    <cellStyle name="RIGs input cells 4 2 2 4 4" xfId="5436" xr:uid="{00000000-0005-0000-0000-000042150000}"/>
    <cellStyle name="RIGs input cells 4 2 2 4 5" xfId="5437" xr:uid="{00000000-0005-0000-0000-000043150000}"/>
    <cellStyle name="RIGs input cells 4 2 2 4_11" xfId="5438" xr:uid="{00000000-0005-0000-0000-000044150000}"/>
    <cellStyle name="RIGs input cells 4 2 2 5" xfId="5439" xr:uid="{00000000-0005-0000-0000-000045150000}"/>
    <cellStyle name="RIGs input cells 4 2 2 5 2" xfId="5440" xr:uid="{00000000-0005-0000-0000-000046150000}"/>
    <cellStyle name="RIGs input cells 4 2 2 5 2 2" xfId="5441" xr:uid="{00000000-0005-0000-0000-000047150000}"/>
    <cellStyle name="RIGs input cells 4 2 2 5 2 3" xfId="5442" xr:uid="{00000000-0005-0000-0000-000048150000}"/>
    <cellStyle name="RIGs input cells 4 2 2 5 2_SP Manweb plc" xfId="5443" xr:uid="{00000000-0005-0000-0000-000049150000}"/>
    <cellStyle name="RIGs input cells 4 2 2 5 3" xfId="5444" xr:uid="{00000000-0005-0000-0000-00004A150000}"/>
    <cellStyle name="RIGs input cells 4 2 2 5 4" xfId="5445" xr:uid="{00000000-0005-0000-0000-00004B150000}"/>
    <cellStyle name="RIGs input cells 4 2 2 5_SP Distribution Ltd" xfId="5446" xr:uid="{00000000-0005-0000-0000-00004C150000}"/>
    <cellStyle name="RIGs input cells 4 2 2 6" xfId="5447" xr:uid="{00000000-0005-0000-0000-00004D150000}"/>
    <cellStyle name="RIGs input cells 4 2 2 6 2" xfId="5448" xr:uid="{00000000-0005-0000-0000-00004E150000}"/>
    <cellStyle name="RIGs input cells 4 2 2 6 3" xfId="5449" xr:uid="{00000000-0005-0000-0000-00004F150000}"/>
    <cellStyle name="RIGs input cells 4 2 2 6_SP Manweb plc" xfId="5450" xr:uid="{00000000-0005-0000-0000-000050150000}"/>
    <cellStyle name="RIGs input cells 4 2 2 7" xfId="5451" xr:uid="{00000000-0005-0000-0000-000051150000}"/>
    <cellStyle name="RIGs input cells 4 2 2 8" xfId="5452" xr:uid="{00000000-0005-0000-0000-000052150000}"/>
    <cellStyle name="RIGs input cells 4 2 2_11" xfId="5453" xr:uid="{00000000-0005-0000-0000-000053150000}"/>
    <cellStyle name="RIGs input cells 4 2 3" xfId="5454" xr:uid="{00000000-0005-0000-0000-000054150000}"/>
    <cellStyle name="RIGs input cells 4 2 3 2" xfId="5455" xr:uid="{00000000-0005-0000-0000-000055150000}"/>
    <cellStyle name="RIGs input cells 4 2 3 2 2" xfId="5456" xr:uid="{00000000-0005-0000-0000-000056150000}"/>
    <cellStyle name="RIGs input cells 4 2 3 2 2 2" xfId="5457" xr:uid="{00000000-0005-0000-0000-000057150000}"/>
    <cellStyle name="RIGs input cells 4 2 3 2 2 2 2" xfId="5458" xr:uid="{00000000-0005-0000-0000-000058150000}"/>
    <cellStyle name="RIGs input cells 4 2 3 2 2 2 3" xfId="5459" xr:uid="{00000000-0005-0000-0000-000059150000}"/>
    <cellStyle name="RIGs input cells 4 2 3 2 2 2_SP Manweb plc" xfId="5460" xr:uid="{00000000-0005-0000-0000-00005A150000}"/>
    <cellStyle name="RIGs input cells 4 2 3 2 2 3" xfId="5461" xr:uid="{00000000-0005-0000-0000-00005B150000}"/>
    <cellStyle name="RIGs input cells 4 2 3 2 2 4" xfId="5462" xr:uid="{00000000-0005-0000-0000-00005C150000}"/>
    <cellStyle name="RIGs input cells 4 2 3 2 2_SP Distribution Ltd" xfId="5463" xr:uid="{00000000-0005-0000-0000-00005D150000}"/>
    <cellStyle name="RIGs input cells 4 2 3 2 3" xfId="5464" xr:uid="{00000000-0005-0000-0000-00005E150000}"/>
    <cellStyle name="RIGs input cells 4 2 3 2 3 2" xfId="5465" xr:uid="{00000000-0005-0000-0000-00005F150000}"/>
    <cellStyle name="RIGs input cells 4 2 3 2 3 3" xfId="5466" xr:uid="{00000000-0005-0000-0000-000060150000}"/>
    <cellStyle name="RIGs input cells 4 2 3 2 3_SP Manweb plc" xfId="5467" xr:uid="{00000000-0005-0000-0000-000061150000}"/>
    <cellStyle name="RIGs input cells 4 2 3 2 4" xfId="5468" xr:uid="{00000000-0005-0000-0000-000062150000}"/>
    <cellStyle name="RIGs input cells 4 2 3 2 5" xfId="5469" xr:uid="{00000000-0005-0000-0000-000063150000}"/>
    <cellStyle name="RIGs input cells 4 2 3 2_11" xfId="5470" xr:uid="{00000000-0005-0000-0000-000064150000}"/>
    <cellStyle name="RIGs input cells 4 2 3 3" xfId="5471" xr:uid="{00000000-0005-0000-0000-000065150000}"/>
    <cellStyle name="RIGs input cells 4 2 3 3 2" xfId="5472" xr:uid="{00000000-0005-0000-0000-000066150000}"/>
    <cellStyle name="RIGs input cells 4 2 3 3 2 2" xfId="5473" xr:uid="{00000000-0005-0000-0000-000067150000}"/>
    <cellStyle name="RIGs input cells 4 2 3 3 2 3" xfId="5474" xr:uid="{00000000-0005-0000-0000-000068150000}"/>
    <cellStyle name="RIGs input cells 4 2 3 3 2_SP Manweb plc" xfId="5475" xr:uid="{00000000-0005-0000-0000-000069150000}"/>
    <cellStyle name="RIGs input cells 4 2 3 3 3" xfId="5476" xr:uid="{00000000-0005-0000-0000-00006A150000}"/>
    <cellStyle name="RIGs input cells 4 2 3 3 4" xfId="5477" xr:uid="{00000000-0005-0000-0000-00006B150000}"/>
    <cellStyle name="RIGs input cells 4 2 3 3_SP Distribution Ltd" xfId="5478" xr:uid="{00000000-0005-0000-0000-00006C150000}"/>
    <cellStyle name="RIGs input cells 4 2 3 4" xfId="5479" xr:uid="{00000000-0005-0000-0000-00006D150000}"/>
    <cellStyle name="RIGs input cells 4 2 3 4 2" xfId="5480" xr:uid="{00000000-0005-0000-0000-00006E150000}"/>
    <cellStyle name="RIGs input cells 4 2 3 4 3" xfId="5481" xr:uid="{00000000-0005-0000-0000-00006F150000}"/>
    <cellStyle name="RIGs input cells 4 2 3 4_SP Manweb plc" xfId="5482" xr:uid="{00000000-0005-0000-0000-000070150000}"/>
    <cellStyle name="RIGs input cells 4 2 3 5" xfId="5483" xr:uid="{00000000-0005-0000-0000-000071150000}"/>
    <cellStyle name="RIGs input cells 4 2 3 6" xfId="5484" xr:uid="{00000000-0005-0000-0000-000072150000}"/>
    <cellStyle name="RIGs input cells 4 2 3_11" xfId="5485" xr:uid="{00000000-0005-0000-0000-000073150000}"/>
    <cellStyle name="RIGs input cells 4 2 4" xfId="5486" xr:uid="{00000000-0005-0000-0000-000074150000}"/>
    <cellStyle name="RIGs input cells 4 2 4 2" xfId="5487" xr:uid="{00000000-0005-0000-0000-000075150000}"/>
    <cellStyle name="RIGs input cells 4 2 4 2 2" xfId="5488" xr:uid="{00000000-0005-0000-0000-000076150000}"/>
    <cellStyle name="RIGs input cells 4 2 4 2 2 2" xfId="5489" xr:uid="{00000000-0005-0000-0000-000077150000}"/>
    <cellStyle name="RIGs input cells 4 2 4 2 2 3" xfId="5490" xr:uid="{00000000-0005-0000-0000-000078150000}"/>
    <cellStyle name="RIGs input cells 4 2 4 2 2_SP Manweb plc" xfId="5491" xr:uid="{00000000-0005-0000-0000-000079150000}"/>
    <cellStyle name="RIGs input cells 4 2 4 2 3" xfId="5492" xr:uid="{00000000-0005-0000-0000-00007A150000}"/>
    <cellStyle name="RIGs input cells 4 2 4 2 4" xfId="5493" xr:uid="{00000000-0005-0000-0000-00007B150000}"/>
    <cellStyle name="RIGs input cells 4 2 4 2_SP Distribution Ltd" xfId="5494" xr:uid="{00000000-0005-0000-0000-00007C150000}"/>
    <cellStyle name="RIGs input cells 4 2 4 3" xfId="5495" xr:uid="{00000000-0005-0000-0000-00007D150000}"/>
    <cellStyle name="RIGs input cells 4 2 4 3 2" xfId="5496" xr:uid="{00000000-0005-0000-0000-00007E150000}"/>
    <cellStyle name="RIGs input cells 4 2 4 3 3" xfId="5497" xr:uid="{00000000-0005-0000-0000-00007F150000}"/>
    <cellStyle name="RIGs input cells 4 2 4 3_SP Manweb plc" xfId="5498" xr:uid="{00000000-0005-0000-0000-000080150000}"/>
    <cellStyle name="RIGs input cells 4 2 4 4" xfId="5499" xr:uid="{00000000-0005-0000-0000-000081150000}"/>
    <cellStyle name="RIGs input cells 4 2 4 5" xfId="5500" xr:uid="{00000000-0005-0000-0000-000082150000}"/>
    <cellStyle name="RIGs input cells 4 2 4_11" xfId="5501" xr:uid="{00000000-0005-0000-0000-000083150000}"/>
    <cellStyle name="RIGs input cells 4 2 5" xfId="5502" xr:uid="{00000000-0005-0000-0000-000084150000}"/>
    <cellStyle name="RIGs input cells 4 2 5 2" xfId="5503" xr:uid="{00000000-0005-0000-0000-000085150000}"/>
    <cellStyle name="RIGs input cells 4 2 5 2 2" xfId="5504" xr:uid="{00000000-0005-0000-0000-000086150000}"/>
    <cellStyle name="RIGs input cells 4 2 5 2 2 2" xfId="5505" xr:uid="{00000000-0005-0000-0000-000087150000}"/>
    <cellStyle name="RIGs input cells 4 2 5 2 2 3" xfId="5506" xr:uid="{00000000-0005-0000-0000-000088150000}"/>
    <cellStyle name="RIGs input cells 4 2 5 2 2_SP Manweb plc" xfId="5507" xr:uid="{00000000-0005-0000-0000-000089150000}"/>
    <cellStyle name="RIGs input cells 4 2 5 2 3" xfId="5508" xr:uid="{00000000-0005-0000-0000-00008A150000}"/>
    <cellStyle name="RIGs input cells 4 2 5 2 4" xfId="5509" xr:uid="{00000000-0005-0000-0000-00008B150000}"/>
    <cellStyle name="RIGs input cells 4 2 5 2_SP Distribution Ltd" xfId="5510" xr:uid="{00000000-0005-0000-0000-00008C150000}"/>
    <cellStyle name="RIGs input cells 4 2 5 3" xfId="5511" xr:uid="{00000000-0005-0000-0000-00008D150000}"/>
    <cellStyle name="RIGs input cells 4 2 5 3 2" xfId="5512" xr:uid="{00000000-0005-0000-0000-00008E150000}"/>
    <cellStyle name="RIGs input cells 4 2 5 3 3" xfId="5513" xr:uid="{00000000-0005-0000-0000-00008F150000}"/>
    <cellStyle name="RIGs input cells 4 2 5 3_SP Manweb plc" xfId="5514" xr:uid="{00000000-0005-0000-0000-000090150000}"/>
    <cellStyle name="RIGs input cells 4 2 5 4" xfId="5515" xr:uid="{00000000-0005-0000-0000-000091150000}"/>
    <cellStyle name="RIGs input cells 4 2 5 5" xfId="5516" xr:uid="{00000000-0005-0000-0000-000092150000}"/>
    <cellStyle name="RIGs input cells 4 2 5_11" xfId="5517" xr:uid="{00000000-0005-0000-0000-000093150000}"/>
    <cellStyle name="RIGs input cells 4 2 6" xfId="5518" xr:uid="{00000000-0005-0000-0000-000094150000}"/>
    <cellStyle name="RIGs input cells 4 2 6 2" xfId="5519" xr:uid="{00000000-0005-0000-0000-000095150000}"/>
    <cellStyle name="RIGs input cells 4 2 6 2 2" xfId="5520" xr:uid="{00000000-0005-0000-0000-000096150000}"/>
    <cellStyle name="RIGs input cells 4 2 6 2 3" xfId="5521" xr:uid="{00000000-0005-0000-0000-000097150000}"/>
    <cellStyle name="RIGs input cells 4 2 6 2_SP Manweb plc" xfId="5522" xr:uid="{00000000-0005-0000-0000-000098150000}"/>
    <cellStyle name="RIGs input cells 4 2 6 3" xfId="5523" xr:uid="{00000000-0005-0000-0000-000099150000}"/>
    <cellStyle name="RIGs input cells 4 2 6 4" xfId="5524" xr:uid="{00000000-0005-0000-0000-00009A150000}"/>
    <cellStyle name="RIGs input cells 4 2 6_SP Distribution Ltd" xfId="5525" xr:uid="{00000000-0005-0000-0000-00009B150000}"/>
    <cellStyle name="RIGs input cells 4 2 7" xfId="5526" xr:uid="{00000000-0005-0000-0000-00009C150000}"/>
    <cellStyle name="RIGs input cells 4 2 7 2" xfId="5527" xr:uid="{00000000-0005-0000-0000-00009D150000}"/>
    <cellStyle name="RIGs input cells 4 2 7 3" xfId="5528" xr:uid="{00000000-0005-0000-0000-00009E150000}"/>
    <cellStyle name="RIGs input cells 4 2 7_SP Manweb plc" xfId="5529" xr:uid="{00000000-0005-0000-0000-00009F150000}"/>
    <cellStyle name="RIGs input cells 4 2 8" xfId="5530" xr:uid="{00000000-0005-0000-0000-0000A0150000}"/>
    <cellStyle name="RIGs input cells 4 2 8 2" xfId="5531" xr:uid="{00000000-0005-0000-0000-0000A1150000}"/>
    <cellStyle name="RIGs input cells 4 2 8_SP Manweb plc" xfId="5532" xr:uid="{00000000-0005-0000-0000-0000A2150000}"/>
    <cellStyle name="RIGs input cells 4 2 9" xfId="5533" xr:uid="{00000000-0005-0000-0000-0000A3150000}"/>
    <cellStyle name="RIGs input cells 4 2 9 2" xfId="5534" xr:uid="{00000000-0005-0000-0000-0000A4150000}"/>
    <cellStyle name="RIGs input cells 4 2 9_SP Manweb plc" xfId="5535" xr:uid="{00000000-0005-0000-0000-0000A5150000}"/>
    <cellStyle name="RIGs input cells 4 2_11" xfId="5536" xr:uid="{00000000-0005-0000-0000-0000A6150000}"/>
    <cellStyle name="RIGs input cells 4 3" xfId="5537" xr:uid="{00000000-0005-0000-0000-0000A7150000}"/>
    <cellStyle name="RIGs input cells 4 3 2" xfId="5538" xr:uid="{00000000-0005-0000-0000-0000A8150000}"/>
    <cellStyle name="RIGs input cells 4 3 2 2" xfId="5539" xr:uid="{00000000-0005-0000-0000-0000A9150000}"/>
    <cellStyle name="RIGs input cells 4 3 2 2 2" xfId="5540" xr:uid="{00000000-0005-0000-0000-0000AA150000}"/>
    <cellStyle name="RIGs input cells 4 3 2 2 2 2" xfId="5541" xr:uid="{00000000-0005-0000-0000-0000AB150000}"/>
    <cellStyle name="RIGs input cells 4 3 2 2 2 3" xfId="5542" xr:uid="{00000000-0005-0000-0000-0000AC150000}"/>
    <cellStyle name="RIGs input cells 4 3 2 2 2_SP Manweb plc" xfId="5543" xr:uid="{00000000-0005-0000-0000-0000AD150000}"/>
    <cellStyle name="RIGs input cells 4 3 2 2 3" xfId="5544" xr:uid="{00000000-0005-0000-0000-0000AE150000}"/>
    <cellStyle name="RIGs input cells 4 3 2 2 4" xfId="5545" xr:uid="{00000000-0005-0000-0000-0000AF150000}"/>
    <cellStyle name="RIGs input cells 4 3 2 2_SP Distribution Ltd" xfId="5546" xr:uid="{00000000-0005-0000-0000-0000B0150000}"/>
    <cellStyle name="RIGs input cells 4 3 2 3" xfId="5547" xr:uid="{00000000-0005-0000-0000-0000B1150000}"/>
    <cellStyle name="RIGs input cells 4 3 2 3 2" xfId="5548" xr:uid="{00000000-0005-0000-0000-0000B2150000}"/>
    <cellStyle name="RIGs input cells 4 3 2 3 3" xfId="5549" xr:uid="{00000000-0005-0000-0000-0000B3150000}"/>
    <cellStyle name="RIGs input cells 4 3 2 3_SP Manweb plc" xfId="5550" xr:uid="{00000000-0005-0000-0000-0000B4150000}"/>
    <cellStyle name="RIGs input cells 4 3 2 4" xfId="5551" xr:uid="{00000000-0005-0000-0000-0000B5150000}"/>
    <cellStyle name="RIGs input cells 4 3 2 5" xfId="5552" xr:uid="{00000000-0005-0000-0000-0000B6150000}"/>
    <cellStyle name="RIGs input cells 4 3 2_11" xfId="5553" xr:uid="{00000000-0005-0000-0000-0000B7150000}"/>
    <cellStyle name="RIGs input cells 4 3 3" xfId="5554" xr:uid="{00000000-0005-0000-0000-0000B8150000}"/>
    <cellStyle name="RIGs input cells 4 3 3 2" xfId="5555" xr:uid="{00000000-0005-0000-0000-0000B9150000}"/>
    <cellStyle name="RIGs input cells 4 3 3 2 2" xfId="5556" xr:uid="{00000000-0005-0000-0000-0000BA150000}"/>
    <cellStyle name="RIGs input cells 4 3 3 2 3" xfId="5557" xr:uid="{00000000-0005-0000-0000-0000BB150000}"/>
    <cellStyle name="RIGs input cells 4 3 3 2_SP Manweb plc" xfId="5558" xr:uid="{00000000-0005-0000-0000-0000BC150000}"/>
    <cellStyle name="RIGs input cells 4 3 3 3" xfId="5559" xr:uid="{00000000-0005-0000-0000-0000BD150000}"/>
    <cellStyle name="RIGs input cells 4 3 3 4" xfId="5560" xr:uid="{00000000-0005-0000-0000-0000BE150000}"/>
    <cellStyle name="RIGs input cells 4 3 3_SP Distribution Ltd" xfId="5561" xr:uid="{00000000-0005-0000-0000-0000BF150000}"/>
    <cellStyle name="RIGs input cells 4 3 4" xfId="5562" xr:uid="{00000000-0005-0000-0000-0000C0150000}"/>
    <cellStyle name="RIGs input cells 4 3 4 2" xfId="5563" xr:uid="{00000000-0005-0000-0000-0000C1150000}"/>
    <cellStyle name="RIGs input cells 4 3 4 3" xfId="5564" xr:uid="{00000000-0005-0000-0000-0000C2150000}"/>
    <cellStyle name="RIGs input cells 4 3 4_SP Manweb plc" xfId="5565" xr:uid="{00000000-0005-0000-0000-0000C3150000}"/>
    <cellStyle name="RIGs input cells 4 3 5" xfId="5566" xr:uid="{00000000-0005-0000-0000-0000C4150000}"/>
    <cellStyle name="RIGs input cells 4 3 6" xfId="5567" xr:uid="{00000000-0005-0000-0000-0000C5150000}"/>
    <cellStyle name="RIGs input cells 4 3_11" xfId="5568" xr:uid="{00000000-0005-0000-0000-0000C6150000}"/>
    <cellStyle name="RIGs input cells 4 4" xfId="5569" xr:uid="{00000000-0005-0000-0000-0000C7150000}"/>
    <cellStyle name="RIGs input cells 4 4 2" xfId="5570" xr:uid="{00000000-0005-0000-0000-0000C8150000}"/>
    <cellStyle name="RIGs input cells 4 4 2 2" xfId="5571" xr:uid="{00000000-0005-0000-0000-0000C9150000}"/>
    <cellStyle name="RIGs input cells 4 4 2 2 2" xfId="5572" xr:uid="{00000000-0005-0000-0000-0000CA150000}"/>
    <cellStyle name="RIGs input cells 4 4 2 2 3" xfId="5573" xr:uid="{00000000-0005-0000-0000-0000CB150000}"/>
    <cellStyle name="RIGs input cells 4 4 2 2_SP Manweb plc" xfId="5574" xr:uid="{00000000-0005-0000-0000-0000CC150000}"/>
    <cellStyle name="RIGs input cells 4 4 2 3" xfId="5575" xr:uid="{00000000-0005-0000-0000-0000CD150000}"/>
    <cellStyle name="RIGs input cells 4 4 2 4" xfId="5576" xr:uid="{00000000-0005-0000-0000-0000CE150000}"/>
    <cellStyle name="RIGs input cells 4 4 2_SP Distribution Ltd" xfId="5577" xr:uid="{00000000-0005-0000-0000-0000CF150000}"/>
    <cellStyle name="RIGs input cells 4 4 3" xfId="5578" xr:uid="{00000000-0005-0000-0000-0000D0150000}"/>
    <cellStyle name="RIGs input cells 4 4 3 2" xfId="5579" xr:uid="{00000000-0005-0000-0000-0000D1150000}"/>
    <cellStyle name="RIGs input cells 4 4 3 3" xfId="5580" xr:uid="{00000000-0005-0000-0000-0000D2150000}"/>
    <cellStyle name="RIGs input cells 4 4 3_SP Manweb plc" xfId="5581" xr:uid="{00000000-0005-0000-0000-0000D3150000}"/>
    <cellStyle name="RIGs input cells 4 4 4" xfId="5582" xr:uid="{00000000-0005-0000-0000-0000D4150000}"/>
    <cellStyle name="RIGs input cells 4 4 5" xfId="5583" xr:uid="{00000000-0005-0000-0000-0000D5150000}"/>
    <cellStyle name="RIGs input cells 4 4_11" xfId="5584" xr:uid="{00000000-0005-0000-0000-0000D6150000}"/>
    <cellStyle name="RIGs input cells 4 5" xfId="5585" xr:uid="{00000000-0005-0000-0000-0000D7150000}"/>
    <cellStyle name="RIGs input cells 4 5 2" xfId="5586" xr:uid="{00000000-0005-0000-0000-0000D8150000}"/>
    <cellStyle name="RIGs input cells 4 5 2 2" xfId="5587" xr:uid="{00000000-0005-0000-0000-0000D9150000}"/>
    <cellStyle name="RIGs input cells 4 5 2 2 2" xfId="5588" xr:uid="{00000000-0005-0000-0000-0000DA150000}"/>
    <cellStyle name="RIGs input cells 4 5 2 2 3" xfId="5589" xr:uid="{00000000-0005-0000-0000-0000DB150000}"/>
    <cellStyle name="RIGs input cells 4 5 2 2_SP Manweb plc" xfId="5590" xr:uid="{00000000-0005-0000-0000-0000DC150000}"/>
    <cellStyle name="RIGs input cells 4 5 2 3" xfId="5591" xr:uid="{00000000-0005-0000-0000-0000DD150000}"/>
    <cellStyle name="RIGs input cells 4 5 2 4" xfId="5592" xr:uid="{00000000-0005-0000-0000-0000DE150000}"/>
    <cellStyle name="RIGs input cells 4 5 2_SP Distribution Ltd" xfId="5593" xr:uid="{00000000-0005-0000-0000-0000DF150000}"/>
    <cellStyle name="RIGs input cells 4 5 3" xfId="5594" xr:uid="{00000000-0005-0000-0000-0000E0150000}"/>
    <cellStyle name="RIGs input cells 4 5 3 2" xfId="5595" xr:uid="{00000000-0005-0000-0000-0000E1150000}"/>
    <cellStyle name="RIGs input cells 4 5 3 3" xfId="5596" xr:uid="{00000000-0005-0000-0000-0000E2150000}"/>
    <cellStyle name="RIGs input cells 4 5 3_SP Manweb plc" xfId="5597" xr:uid="{00000000-0005-0000-0000-0000E3150000}"/>
    <cellStyle name="RIGs input cells 4 5 4" xfId="5598" xr:uid="{00000000-0005-0000-0000-0000E4150000}"/>
    <cellStyle name="RIGs input cells 4 5 5" xfId="5599" xr:uid="{00000000-0005-0000-0000-0000E5150000}"/>
    <cellStyle name="RIGs input cells 4 5_11" xfId="5600" xr:uid="{00000000-0005-0000-0000-0000E6150000}"/>
    <cellStyle name="RIGs input cells 4 6" xfId="5601" xr:uid="{00000000-0005-0000-0000-0000E7150000}"/>
    <cellStyle name="RIGs input cells 4 6 2" xfId="5602" xr:uid="{00000000-0005-0000-0000-0000E8150000}"/>
    <cellStyle name="RIGs input cells 4 6 2 2" xfId="5603" xr:uid="{00000000-0005-0000-0000-0000E9150000}"/>
    <cellStyle name="RIGs input cells 4 6 2 3" xfId="5604" xr:uid="{00000000-0005-0000-0000-0000EA150000}"/>
    <cellStyle name="RIGs input cells 4 6 2_SP Manweb plc" xfId="5605" xr:uid="{00000000-0005-0000-0000-0000EB150000}"/>
    <cellStyle name="RIGs input cells 4 6 3" xfId="5606" xr:uid="{00000000-0005-0000-0000-0000EC150000}"/>
    <cellStyle name="RIGs input cells 4 6 4" xfId="5607" xr:uid="{00000000-0005-0000-0000-0000ED150000}"/>
    <cellStyle name="RIGs input cells 4 6_SP Distribution Ltd" xfId="5608" xr:uid="{00000000-0005-0000-0000-0000EE150000}"/>
    <cellStyle name="RIGs input cells 4 7" xfId="5609" xr:uid="{00000000-0005-0000-0000-0000EF150000}"/>
    <cellStyle name="RIGs input cells 4 7 2" xfId="5610" xr:uid="{00000000-0005-0000-0000-0000F0150000}"/>
    <cellStyle name="RIGs input cells 4 7 3" xfId="5611" xr:uid="{00000000-0005-0000-0000-0000F1150000}"/>
    <cellStyle name="RIGs input cells 4 7_SP Manweb plc" xfId="5612" xr:uid="{00000000-0005-0000-0000-0000F2150000}"/>
    <cellStyle name="RIGs input cells 4 8" xfId="5613" xr:uid="{00000000-0005-0000-0000-0000F3150000}"/>
    <cellStyle name="RIGs input cells 4 8 2" xfId="5614" xr:uid="{00000000-0005-0000-0000-0000F4150000}"/>
    <cellStyle name="RIGs input cells 4 8 3" xfId="5615" xr:uid="{00000000-0005-0000-0000-0000F5150000}"/>
    <cellStyle name="RIGs input cells 4 8_SP Manweb plc" xfId="5616" xr:uid="{00000000-0005-0000-0000-0000F6150000}"/>
    <cellStyle name="RIGs input cells 4 9" xfId="5617" xr:uid="{00000000-0005-0000-0000-0000F7150000}"/>
    <cellStyle name="RIGs input cells 4 9 2" xfId="5618" xr:uid="{00000000-0005-0000-0000-0000F8150000}"/>
    <cellStyle name="RIGs input cells 4 9_SP Manweb plc" xfId="5619" xr:uid="{00000000-0005-0000-0000-0000F9150000}"/>
    <cellStyle name="RIGs input cells 4_1.3s Accounting C Costs Scots" xfId="5620" xr:uid="{00000000-0005-0000-0000-0000FA150000}"/>
    <cellStyle name="RIGs input cells 5" xfId="5621" xr:uid="{00000000-0005-0000-0000-0000FB150000}"/>
    <cellStyle name="RIGs input cells 5 10" xfId="5622" xr:uid="{00000000-0005-0000-0000-0000FC150000}"/>
    <cellStyle name="RIGs input cells 5 11" xfId="5623" xr:uid="{00000000-0005-0000-0000-0000FD150000}"/>
    <cellStyle name="RIGs input cells 5 2" xfId="5624" xr:uid="{00000000-0005-0000-0000-0000FE150000}"/>
    <cellStyle name="RIGs input cells 5 2 2" xfId="5625" xr:uid="{00000000-0005-0000-0000-0000FF150000}"/>
    <cellStyle name="RIGs input cells 5 2 2 2" xfId="5626" xr:uid="{00000000-0005-0000-0000-000000160000}"/>
    <cellStyle name="RIGs input cells 5 2 2 2 2" xfId="5627" xr:uid="{00000000-0005-0000-0000-000001160000}"/>
    <cellStyle name="RIGs input cells 5 2 2 2 2 2" xfId="5628" xr:uid="{00000000-0005-0000-0000-000002160000}"/>
    <cellStyle name="RIGs input cells 5 2 2 2 2 2 2" xfId="5629" xr:uid="{00000000-0005-0000-0000-000003160000}"/>
    <cellStyle name="RIGs input cells 5 2 2 2 2 2 3" xfId="5630" xr:uid="{00000000-0005-0000-0000-000004160000}"/>
    <cellStyle name="RIGs input cells 5 2 2 2 2 2_SP Manweb plc" xfId="5631" xr:uid="{00000000-0005-0000-0000-000005160000}"/>
    <cellStyle name="RIGs input cells 5 2 2 2 2 3" xfId="5632" xr:uid="{00000000-0005-0000-0000-000006160000}"/>
    <cellStyle name="RIGs input cells 5 2 2 2 2 4" xfId="5633" xr:uid="{00000000-0005-0000-0000-000007160000}"/>
    <cellStyle name="RIGs input cells 5 2 2 2 2_SP Distribution Ltd" xfId="5634" xr:uid="{00000000-0005-0000-0000-000008160000}"/>
    <cellStyle name="RIGs input cells 5 2 2 2 3" xfId="5635" xr:uid="{00000000-0005-0000-0000-000009160000}"/>
    <cellStyle name="RIGs input cells 5 2 2 2 3 2" xfId="5636" xr:uid="{00000000-0005-0000-0000-00000A160000}"/>
    <cellStyle name="RIGs input cells 5 2 2 2 3 3" xfId="5637" xr:uid="{00000000-0005-0000-0000-00000B160000}"/>
    <cellStyle name="RIGs input cells 5 2 2 2 3_SP Manweb plc" xfId="5638" xr:uid="{00000000-0005-0000-0000-00000C160000}"/>
    <cellStyle name="RIGs input cells 5 2 2 2 4" xfId="5639" xr:uid="{00000000-0005-0000-0000-00000D160000}"/>
    <cellStyle name="RIGs input cells 5 2 2 2 5" xfId="5640" xr:uid="{00000000-0005-0000-0000-00000E160000}"/>
    <cellStyle name="RIGs input cells 5 2 2 2_11" xfId="5641" xr:uid="{00000000-0005-0000-0000-00000F160000}"/>
    <cellStyle name="RIGs input cells 5 2 2 3" xfId="5642" xr:uid="{00000000-0005-0000-0000-000010160000}"/>
    <cellStyle name="RIGs input cells 5 2 2 3 2" xfId="5643" xr:uid="{00000000-0005-0000-0000-000011160000}"/>
    <cellStyle name="RIGs input cells 5 2 2 3 2 2" xfId="5644" xr:uid="{00000000-0005-0000-0000-000012160000}"/>
    <cellStyle name="RIGs input cells 5 2 2 3 2 3" xfId="5645" xr:uid="{00000000-0005-0000-0000-000013160000}"/>
    <cellStyle name="RIGs input cells 5 2 2 3 2_SP Manweb plc" xfId="5646" xr:uid="{00000000-0005-0000-0000-000014160000}"/>
    <cellStyle name="RIGs input cells 5 2 2 3 3" xfId="5647" xr:uid="{00000000-0005-0000-0000-000015160000}"/>
    <cellStyle name="RIGs input cells 5 2 2 3 4" xfId="5648" xr:uid="{00000000-0005-0000-0000-000016160000}"/>
    <cellStyle name="RIGs input cells 5 2 2 3_SP Distribution Ltd" xfId="5649" xr:uid="{00000000-0005-0000-0000-000017160000}"/>
    <cellStyle name="RIGs input cells 5 2 2 4" xfId="5650" xr:uid="{00000000-0005-0000-0000-000018160000}"/>
    <cellStyle name="RIGs input cells 5 2 2 4 2" xfId="5651" xr:uid="{00000000-0005-0000-0000-000019160000}"/>
    <cellStyle name="RIGs input cells 5 2 2 4 3" xfId="5652" xr:uid="{00000000-0005-0000-0000-00001A160000}"/>
    <cellStyle name="RIGs input cells 5 2 2 4_SP Manweb plc" xfId="5653" xr:uid="{00000000-0005-0000-0000-00001B160000}"/>
    <cellStyle name="RIGs input cells 5 2 2 5" xfId="5654" xr:uid="{00000000-0005-0000-0000-00001C160000}"/>
    <cellStyle name="RIGs input cells 5 2 2 6" xfId="5655" xr:uid="{00000000-0005-0000-0000-00001D160000}"/>
    <cellStyle name="RIGs input cells 5 2 2_11" xfId="5656" xr:uid="{00000000-0005-0000-0000-00001E160000}"/>
    <cellStyle name="RIGs input cells 5 2 3" xfId="5657" xr:uid="{00000000-0005-0000-0000-00001F160000}"/>
    <cellStyle name="RIGs input cells 5 2 3 2" xfId="5658" xr:uid="{00000000-0005-0000-0000-000020160000}"/>
    <cellStyle name="RIGs input cells 5 2 3 2 2" xfId="5659" xr:uid="{00000000-0005-0000-0000-000021160000}"/>
    <cellStyle name="RIGs input cells 5 2 3 2 2 2" xfId="5660" xr:uid="{00000000-0005-0000-0000-000022160000}"/>
    <cellStyle name="RIGs input cells 5 2 3 2 2 3" xfId="5661" xr:uid="{00000000-0005-0000-0000-000023160000}"/>
    <cellStyle name="RIGs input cells 5 2 3 2 2_SP Manweb plc" xfId="5662" xr:uid="{00000000-0005-0000-0000-000024160000}"/>
    <cellStyle name="RIGs input cells 5 2 3 2 3" xfId="5663" xr:uid="{00000000-0005-0000-0000-000025160000}"/>
    <cellStyle name="RIGs input cells 5 2 3 2 4" xfId="5664" xr:uid="{00000000-0005-0000-0000-000026160000}"/>
    <cellStyle name="RIGs input cells 5 2 3 2_SP Distribution Ltd" xfId="5665" xr:uid="{00000000-0005-0000-0000-000027160000}"/>
    <cellStyle name="RIGs input cells 5 2 3 3" xfId="5666" xr:uid="{00000000-0005-0000-0000-000028160000}"/>
    <cellStyle name="RIGs input cells 5 2 3 3 2" xfId="5667" xr:uid="{00000000-0005-0000-0000-000029160000}"/>
    <cellStyle name="RIGs input cells 5 2 3 3 3" xfId="5668" xr:uid="{00000000-0005-0000-0000-00002A160000}"/>
    <cellStyle name="RIGs input cells 5 2 3 3_SP Manweb plc" xfId="5669" xr:uid="{00000000-0005-0000-0000-00002B160000}"/>
    <cellStyle name="RIGs input cells 5 2 3 4" xfId="5670" xr:uid="{00000000-0005-0000-0000-00002C160000}"/>
    <cellStyle name="RIGs input cells 5 2 3 5" xfId="5671" xr:uid="{00000000-0005-0000-0000-00002D160000}"/>
    <cellStyle name="RIGs input cells 5 2 3_11" xfId="5672" xr:uid="{00000000-0005-0000-0000-00002E160000}"/>
    <cellStyle name="RIGs input cells 5 2 4" xfId="5673" xr:uid="{00000000-0005-0000-0000-00002F160000}"/>
    <cellStyle name="RIGs input cells 5 2 4 2" xfId="5674" xr:uid="{00000000-0005-0000-0000-000030160000}"/>
    <cellStyle name="RIGs input cells 5 2 4 2 2" xfId="5675" xr:uid="{00000000-0005-0000-0000-000031160000}"/>
    <cellStyle name="RIGs input cells 5 2 4 2 2 2" xfId="5676" xr:uid="{00000000-0005-0000-0000-000032160000}"/>
    <cellStyle name="RIGs input cells 5 2 4 2 2 3" xfId="5677" xr:uid="{00000000-0005-0000-0000-000033160000}"/>
    <cellStyle name="RIGs input cells 5 2 4 2 2_SP Manweb plc" xfId="5678" xr:uid="{00000000-0005-0000-0000-000034160000}"/>
    <cellStyle name="RIGs input cells 5 2 4 2 3" xfId="5679" xr:uid="{00000000-0005-0000-0000-000035160000}"/>
    <cellStyle name="RIGs input cells 5 2 4 2 4" xfId="5680" xr:uid="{00000000-0005-0000-0000-000036160000}"/>
    <cellStyle name="RIGs input cells 5 2 4 2_SP Distribution Ltd" xfId="5681" xr:uid="{00000000-0005-0000-0000-000037160000}"/>
    <cellStyle name="RIGs input cells 5 2 4 3" xfId="5682" xr:uid="{00000000-0005-0000-0000-000038160000}"/>
    <cellStyle name="RIGs input cells 5 2 4 3 2" xfId="5683" xr:uid="{00000000-0005-0000-0000-000039160000}"/>
    <cellStyle name="RIGs input cells 5 2 4 3 3" xfId="5684" xr:uid="{00000000-0005-0000-0000-00003A160000}"/>
    <cellStyle name="RIGs input cells 5 2 4 3_SP Manweb plc" xfId="5685" xr:uid="{00000000-0005-0000-0000-00003B160000}"/>
    <cellStyle name="RIGs input cells 5 2 4 4" xfId="5686" xr:uid="{00000000-0005-0000-0000-00003C160000}"/>
    <cellStyle name="RIGs input cells 5 2 4 5" xfId="5687" xr:uid="{00000000-0005-0000-0000-00003D160000}"/>
    <cellStyle name="RIGs input cells 5 2 4_11" xfId="5688" xr:uid="{00000000-0005-0000-0000-00003E160000}"/>
    <cellStyle name="RIGs input cells 5 2 5" xfId="5689" xr:uid="{00000000-0005-0000-0000-00003F160000}"/>
    <cellStyle name="RIGs input cells 5 2 5 2" xfId="5690" xr:uid="{00000000-0005-0000-0000-000040160000}"/>
    <cellStyle name="RIGs input cells 5 2 5 2 2" xfId="5691" xr:uid="{00000000-0005-0000-0000-000041160000}"/>
    <cellStyle name="RIGs input cells 5 2 5 2 3" xfId="5692" xr:uid="{00000000-0005-0000-0000-000042160000}"/>
    <cellStyle name="RIGs input cells 5 2 5 2_SP Manweb plc" xfId="5693" xr:uid="{00000000-0005-0000-0000-000043160000}"/>
    <cellStyle name="RIGs input cells 5 2 5 3" xfId="5694" xr:uid="{00000000-0005-0000-0000-000044160000}"/>
    <cellStyle name="RIGs input cells 5 2 5 4" xfId="5695" xr:uid="{00000000-0005-0000-0000-000045160000}"/>
    <cellStyle name="RIGs input cells 5 2 5_SP Distribution Ltd" xfId="5696" xr:uid="{00000000-0005-0000-0000-000046160000}"/>
    <cellStyle name="RIGs input cells 5 2 6" xfId="5697" xr:uid="{00000000-0005-0000-0000-000047160000}"/>
    <cellStyle name="RIGs input cells 5 2 6 2" xfId="5698" xr:uid="{00000000-0005-0000-0000-000048160000}"/>
    <cellStyle name="RIGs input cells 5 2 6 3" xfId="5699" xr:uid="{00000000-0005-0000-0000-000049160000}"/>
    <cellStyle name="RIGs input cells 5 2 6_SP Manweb plc" xfId="5700" xr:uid="{00000000-0005-0000-0000-00004A160000}"/>
    <cellStyle name="RIGs input cells 5 2 7" xfId="5701" xr:uid="{00000000-0005-0000-0000-00004B160000}"/>
    <cellStyle name="RIGs input cells 5 2 8" xfId="5702" xr:uid="{00000000-0005-0000-0000-00004C160000}"/>
    <cellStyle name="RIGs input cells 5 2_11" xfId="5703" xr:uid="{00000000-0005-0000-0000-00004D160000}"/>
    <cellStyle name="RIGs input cells 5 3" xfId="5704" xr:uid="{00000000-0005-0000-0000-00004E160000}"/>
    <cellStyle name="RIGs input cells 5 3 2" xfId="5705" xr:uid="{00000000-0005-0000-0000-00004F160000}"/>
    <cellStyle name="RIGs input cells 5 3 2 2" xfId="5706" xr:uid="{00000000-0005-0000-0000-000050160000}"/>
    <cellStyle name="RIGs input cells 5 3 2 2 2" xfId="5707" xr:uid="{00000000-0005-0000-0000-000051160000}"/>
    <cellStyle name="RIGs input cells 5 3 2 2 2 2" xfId="5708" xr:uid="{00000000-0005-0000-0000-000052160000}"/>
    <cellStyle name="RIGs input cells 5 3 2 2 2 3" xfId="5709" xr:uid="{00000000-0005-0000-0000-000053160000}"/>
    <cellStyle name="RIGs input cells 5 3 2 2 2_SP Manweb plc" xfId="5710" xr:uid="{00000000-0005-0000-0000-000054160000}"/>
    <cellStyle name="RIGs input cells 5 3 2 2 3" xfId="5711" xr:uid="{00000000-0005-0000-0000-000055160000}"/>
    <cellStyle name="RIGs input cells 5 3 2 2 4" xfId="5712" xr:uid="{00000000-0005-0000-0000-000056160000}"/>
    <cellStyle name="RIGs input cells 5 3 2 2_SP Distribution Ltd" xfId="5713" xr:uid="{00000000-0005-0000-0000-000057160000}"/>
    <cellStyle name="RIGs input cells 5 3 2 3" xfId="5714" xr:uid="{00000000-0005-0000-0000-000058160000}"/>
    <cellStyle name="RIGs input cells 5 3 2 3 2" xfId="5715" xr:uid="{00000000-0005-0000-0000-000059160000}"/>
    <cellStyle name="RIGs input cells 5 3 2 3 3" xfId="5716" xr:uid="{00000000-0005-0000-0000-00005A160000}"/>
    <cellStyle name="RIGs input cells 5 3 2 3_SP Manweb plc" xfId="5717" xr:uid="{00000000-0005-0000-0000-00005B160000}"/>
    <cellStyle name="RIGs input cells 5 3 2 4" xfId="5718" xr:uid="{00000000-0005-0000-0000-00005C160000}"/>
    <cellStyle name="RIGs input cells 5 3 2 5" xfId="5719" xr:uid="{00000000-0005-0000-0000-00005D160000}"/>
    <cellStyle name="RIGs input cells 5 3 2_11" xfId="5720" xr:uid="{00000000-0005-0000-0000-00005E160000}"/>
    <cellStyle name="RIGs input cells 5 3 3" xfId="5721" xr:uid="{00000000-0005-0000-0000-00005F160000}"/>
    <cellStyle name="RIGs input cells 5 3 3 2" xfId="5722" xr:uid="{00000000-0005-0000-0000-000060160000}"/>
    <cellStyle name="RIGs input cells 5 3 3 2 2" xfId="5723" xr:uid="{00000000-0005-0000-0000-000061160000}"/>
    <cellStyle name="RIGs input cells 5 3 3 2 3" xfId="5724" xr:uid="{00000000-0005-0000-0000-000062160000}"/>
    <cellStyle name="RIGs input cells 5 3 3 2_SP Manweb plc" xfId="5725" xr:uid="{00000000-0005-0000-0000-000063160000}"/>
    <cellStyle name="RIGs input cells 5 3 3 3" xfId="5726" xr:uid="{00000000-0005-0000-0000-000064160000}"/>
    <cellStyle name="RIGs input cells 5 3 3 4" xfId="5727" xr:uid="{00000000-0005-0000-0000-000065160000}"/>
    <cellStyle name="RIGs input cells 5 3 3_SP Distribution Ltd" xfId="5728" xr:uid="{00000000-0005-0000-0000-000066160000}"/>
    <cellStyle name="RIGs input cells 5 3 4" xfId="5729" xr:uid="{00000000-0005-0000-0000-000067160000}"/>
    <cellStyle name="RIGs input cells 5 3 4 2" xfId="5730" xr:uid="{00000000-0005-0000-0000-000068160000}"/>
    <cellStyle name="RIGs input cells 5 3 4 3" xfId="5731" xr:uid="{00000000-0005-0000-0000-000069160000}"/>
    <cellStyle name="RIGs input cells 5 3 4_SP Manweb plc" xfId="5732" xr:uid="{00000000-0005-0000-0000-00006A160000}"/>
    <cellStyle name="RIGs input cells 5 3 5" xfId="5733" xr:uid="{00000000-0005-0000-0000-00006B160000}"/>
    <cellStyle name="RIGs input cells 5 3 6" xfId="5734" xr:uid="{00000000-0005-0000-0000-00006C160000}"/>
    <cellStyle name="RIGs input cells 5 3_11" xfId="5735" xr:uid="{00000000-0005-0000-0000-00006D160000}"/>
    <cellStyle name="RIGs input cells 5 4" xfId="5736" xr:uid="{00000000-0005-0000-0000-00006E160000}"/>
    <cellStyle name="RIGs input cells 5 4 2" xfId="5737" xr:uid="{00000000-0005-0000-0000-00006F160000}"/>
    <cellStyle name="RIGs input cells 5 4 2 2" xfId="5738" xr:uid="{00000000-0005-0000-0000-000070160000}"/>
    <cellStyle name="RIGs input cells 5 4 2 2 2" xfId="5739" xr:uid="{00000000-0005-0000-0000-000071160000}"/>
    <cellStyle name="RIGs input cells 5 4 2 2 3" xfId="5740" xr:uid="{00000000-0005-0000-0000-000072160000}"/>
    <cellStyle name="RIGs input cells 5 4 2 2_SP Manweb plc" xfId="5741" xr:uid="{00000000-0005-0000-0000-000073160000}"/>
    <cellStyle name="RIGs input cells 5 4 2 3" xfId="5742" xr:uid="{00000000-0005-0000-0000-000074160000}"/>
    <cellStyle name="RIGs input cells 5 4 2 4" xfId="5743" xr:uid="{00000000-0005-0000-0000-000075160000}"/>
    <cellStyle name="RIGs input cells 5 4 2_SP Distribution Ltd" xfId="5744" xr:uid="{00000000-0005-0000-0000-000076160000}"/>
    <cellStyle name="RIGs input cells 5 4 3" xfId="5745" xr:uid="{00000000-0005-0000-0000-000077160000}"/>
    <cellStyle name="RIGs input cells 5 4 3 2" xfId="5746" xr:uid="{00000000-0005-0000-0000-000078160000}"/>
    <cellStyle name="RIGs input cells 5 4 3 3" xfId="5747" xr:uid="{00000000-0005-0000-0000-000079160000}"/>
    <cellStyle name="RIGs input cells 5 4 3_SP Manweb plc" xfId="5748" xr:uid="{00000000-0005-0000-0000-00007A160000}"/>
    <cellStyle name="RIGs input cells 5 4 4" xfId="5749" xr:uid="{00000000-0005-0000-0000-00007B160000}"/>
    <cellStyle name="RIGs input cells 5 4 5" xfId="5750" xr:uid="{00000000-0005-0000-0000-00007C160000}"/>
    <cellStyle name="RIGs input cells 5 4_11" xfId="5751" xr:uid="{00000000-0005-0000-0000-00007D160000}"/>
    <cellStyle name="RIGs input cells 5 5" xfId="5752" xr:uid="{00000000-0005-0000-0000-00007E160000}"/>
    <cellStyle name="RIGs input cells 5 5 2" xfId="5753" xr:uid="{00000000-0005-0000-0000-00007F160000}"/>
    <cellStyle name="RIGs input cells 5 5 2 2" xfId="5754" xr:uid="{00000000-0005-0000-0000-000080160000}"/>
    <cellStyle name="RIGs input cells 5 5 2 2 2" xfId="5755" xr:uid="{00000000-0005-0000-0000-000081160000}"/>
    <cellStyle name="RIGs input cells 5 5 2 2 3" xfId="5756" xr:uid="{00000000-0005-0000-0000-000082160000}"/>
    <cellStyle name="RIGs input cells 5 5 2 2_SP Manweb plc" xfId="5757" xr:uid="{00000000-0005-0000-0000-000083160000}"/>
    <cellStyle name="RIGs input cells 5 5 2 3" xfId="5758" xr:uid="{00000000-0005-0000-0000-000084160000}"/>
    <cellStyle name="RIGs input cells 5 5 2 4" xfId="5759" xr:uid="{00000000-0005-0000-0000-000085160000}"/>
    <cellStyle name="RIGs input cells 5 5 2_SP Distribution Ltd" xfId="5760" xr:uid="{00000000-0005-0000-0000-000086160000}"/>
    <cellStyle name="RIGs input cells 5 5 3" xfId="5761" xr:uid="{00000000-0005-0000-0000-000087160000}"/>
    <cellStyle name="RIGs input cells 5 5 3 2" xfId="5762" xr:uid="{00000000-0005-0000-0000-000088160000}"/>
    <cellStyle name="RIGs input cells 5 5 3 3" xfId="5763" xr:uid="{00000000-0005-0000-0000-000089160000}"/>
    <cellStyle name="RIGs input cells 5 5 3_SP Manweb plc" xfId="5764" xr:uid="{00000000-0005-0000-0000-00008A160000}"/>
    <cellStyle name="RIGs input cells 5 5 4" xfId="5765" xr:uid="{00000000-0005-0000-0000-00008B160000}"/>
    <cellStyle name="RIGs input cells 5 5 5" xfId="5766" xr:uid="{00000000-0005-0000-0000-00008C160000}"/>
    <cellStyle name="RIGs input cells 5 5_11" xfId="5767" xr:uid="{00000000-0005-0000-0000-00008D160000}"/>
    <cellStyle name="RIGs input cells 5 6" xfId="5768" xr:uid="{00000000-0005-0000-0000-00008E160000}"/>
    <cellStyle name="RIGs input cells 5 6 2" xfId="5769" xr:uid="{00000000-0005-0000-0000-00008F160000}"/>
    <cellStyle name="RIGs input cells 5 6 2 2" xfId="5770" xr:uid="{00000000-0005-0000-0000-000090160000}"/>
    <cellStyle name="RIGs input cells 5 6 2 3" xfId="5771" xr:uid="{00000000-0005-0000-0000-000091160000}"/>
    <cellStyle name="RIGs input cells 5 6 2_SP Manweb plc" xfId="5772" xr:uid="{00000000-0005-0000-0000-000092160000}"/>
    <cellStyle name="RIGs input cells 5 6 3" xfId="5773" xr:uid="{00000000-0005-0000-0000-000093160000}"/>
    <cellStyle name="RIGs input cells 5 6 4" xfId="5774" xr:uid="{00000000-0005-0000-0000-000094160000}"/>
    <cellStyle name="RIGs input cells 5 6_SP Distribution Ltd" xfId="5775" xr:uid="{00000000-0005-0000-0000-000095160000}"/>
    <cellStyle name="RIGs input cells 5 7" xfId="5776" xr:uid="{00000000-0005-0000-0000-000096160000}"/>
    <cellStyle name="RIGs input cells 5 7 2" xfId="5777" xr:uid="{00000000-0005-0000-0000-000097160000}"/>
    <cellStyle name="RIGs input cells 5 7 3" xfId="5778" xr:uid="{00000000-0005-0000-0000-000098160000}"/>
    <cellStyle name="RIGs input cells 5 7_SP Manweb plc" xfId="5779" xr:uid="{00000000-0005-0000-0000-000099160000}"/>
    <cellStyle name="RIGs input cells 5 8" xfId="5780" xr:uid="{00000000-0005-0000-0000-00009A160000}"/>
    <cellStyle name="RIGs input cells 5 8 2" xfId="5781" xr:uid="{00000000-0005-0000-0000-00009B160000}"/>
    <cellStyle name="RIGs input cells 5 8_SP Manweb plc" xfId="5782" xr:uid="{00000000-0005-0000-0000-00009C160000}"/>
    <cellStyle name="RIGs input cells 5 9" xfId="5783" xr:uid="{00000000-0005-0000-0000-00009D160000}"/>
    <cellStyle name="RIGs input cells 5_1.3s Accounting C Costs Scots" xfId="5784" xr:uid="{00000000-0005-0000-0000-00009E160000}"/>
    <cellStyle name="RIGs input cells 6" xfId="5785" xr:uid="{00000000-0005-0000-0000-00009F160000}"/>
    <cellStyle name="RIGs input cells 6 10" xfId="5786" xr:uid="{00000000-0005-0000-0000-0000A0160000}"/>
    <cellStyle name="RIGs input cells 6 11" xfId="5787" xr:uid="{00000000-0005-0000-0000-0000A1160000}"/>
    <cellStyle name="RIGs input cells 6 2" xfId="5788" xr:uid="{00000000-0005-0000-0000-0000A2160000}"/>
    <cellStyle name="RIGs input cells 6 2 2" xfId="5789" xr:uid="{00000000-0005-0000-0000-0000A3160000}"/>
    <cellStyle name="RIGs input cells 6 2 2 2" xfId="5790" xr:uid="{00000000-0005-0000-0000-0000A4160000}"/>
    <cellStyle name="RIGs input cells 6 2 2 2 2" xfId="5791" xr:uid="{00000000-0005-0000-0000-0000A5160000}"/>
    <cellStyle name="RIGs input cells 6 2 2 2 2 2" xfId="5792" xr:uid="{00000000-0005-0000-0000-0000A6160000}"/>
    <cellStyle name="RIGs input cells 6 2 2 2 2 2 2" xfId="5793" xr:uid="{00000000-0005-0000-0000-0000A7160000}"/>
    <cellStyle name="RIGs input cells 6 2 2 2 2 2 3" xfId="5794" xr:uid="{00000000-0005-0000-0000-0000A8160000}"/>
    <cellStyle name="RIGs input cells 6 2 2 2 2 2_SP Manweb plc" xfId="5795" xr:uid="{00000000-0005-0000-0000-0000A9160000}"/>
    <cellStyle name="RIGs input cells 6 2 2 2 2 3" xfId="5796" xr:uid="{00000000-0005-0000-0000-0000AA160000}"/>
    <cellStyle name="RIGs input cells 6 2 2 2 2 4" xfId="5797" xr:uid="{00000000-0005-0000-0000-0000AB160000}"/>
    <cellStyle name="RIGs input cells 6 2 2 2 2_SP Distribution Ltd" xfId="5798" xr:uid="{00000000-0005-0000-0000-0000AC160000}"/>
    <cellStyle name="RIGs input cells 6 2 2 2 3" xfId="5799" xr:uid="{00000000-0005-0000-0000-0000AD160000}"/>
    <cellStyle name="RIGs input cells 6 2 2 2 3 2" xfId="5800" xr:uid="{00000000-0005-0000-0000-0000AE160000}"/>
    <cellStyle name="RIGs input cells 6 2 2 2 3 3" xfId="5801" xr:uid="{00000000-0005-0000-0000-0000AF160000}"/>
    <cellStyle name="RIGs input cells 6 2 2 2 3_SP Manweb plc" xfId="5802" xr:uid="{00000000-0005-0000-0000-0000B0160000}"/>
    <cellStyle name="RIGs input cells 6 2 2 2 4" xfId="5803" xr:uid="{00000000-0005-0000-0000-0000B1160000}"/>
    <cellStyle name="RIGs input cells 6 2 2 2 5" xfId="5804" xr:uid="{00000000-0005-0000-0000-0000B2160000}"/>
    <cellStyle name="RIGs input cells 6 2 2 2_11" xfId="5805" xr:uid="{00000000-0005-0000-0000-0000B3160000}"/>
    <cellStyle name="RIGs input cells 6 2 2 3" xfId="5806" xr:uid="{00000000-0005-0000-0000-0000B4160000}"/>
    <cellStyle name="RIGs input cells 6 2 2 3 2" xfId="5807" xr:uid="{00000000-0005-0000-0000-0000B5160000}"/>
    <cellStyle name="RIGs input cells 6 2 2 3 2 2" xfId="5808" xr:uid="{00000000-0005-0000-0000-0000B6160000}"/>
    <cellStyle name="RIGs input cells 6 2 2 3 2 3" xfId="5809" xr:uid="{00000000-0005-0000-0000-0000B7160000}"/>
    <cellStyle name="RIGs input cells 6 2 2 3 2_SP Manweb plc" xfId="5810" xr:uid="{00000000-0005-0000-0000-0000B8160000}"/>
    <cellStyle name="RIGs input cells 6 2 2 3 3" xfId="5811" xr:uid="{00000000-0005-0000-0000-0000B9160000}"/>
    <cellStyle name="RIGs input cells 6 2 2 3 4" xfId="5812" xr:uid="{00000000-0005-0000-0000-0000BA160000}"/>
    <cellStyle name="RIGs input cells 6 2 2 3_SP Distribution Ltd" xfId="5813" xr:uid="{00000000-0005-0000-0000-0000BB160000}"/>
    <cellStyle name="RIGs input cells 6 2 2 4" xfId="5814" xr:uid="{00000000-0005-0000-0000-0000BC160000}"/>
    <cellStyle name="RIGs input cells 6 2 2 4 2" xfId="5815" xr:uid="{00000000-0005-0000-0000-0000BD160000}"/>
    <cellStyle name="RIGs input cells 6 2 2 4 3" xfId="5816" xr:uid="{00000000-0005-0000-0000-0000BE160000}"/>
    <cellStyle name="RIGs input cells 6 2 2 4_SP Manweb plc" xfId="5817" xr:uid="{00000000-0005-0000-0000-0000BF160000}"/>
    <cellStyle name="RIGs input cells 6 2 2 5" xfId="5818" xr:uid="{00000000-0005-0000-0000-0000C0160000}"/>
    <cellStyle name="RIGs input cells 6 2 2 6" xfId="5819" xr:uid="{00000000-0005-0000-0000-0000C1160000}"/>
    <cellStyle name="RIGs input cells 6 2 2_11" xfId="5820" xr:uid="{00000000-0005-0000-0000-0000C2160000}"/>
    <cellStyle name="RIGs input cells 6 2 3" xfId="5821" xr:uid="{00000000-0005-0000-0000-0000C3160000}"/>
    <cellStyle name="RIGs input cells 6 2 3 2" xfId="5822" xr:uid="{00000000-0005-0000-0000-0000C4160000}"/>
    <cellStyle name="RIGs input cells 6 2 3 2 2" xfId="5823" xr:uid="{00000000-0005-0000-0000-0000C5160000}"/>
    <cellStyle name="RIGs input cells 6 2 3 2 2 2" xfId="5824" xr:uid="{00000000-0005-0000-0000-0000C6160000}"/>
    <cellStyle name="RIGs input cells 6 2 3 2 2 3" xfId="5825" xr:uid="{00000000-0005-0000-0000-0000C7160000}"/>
    <cellStyle name="RIGs input cells 6 2 3 2 2_SP Manweb plc" xfId="5826" xr:uid="{00000000-0005-0000-0000-0000C8160000}"/>
    <cellStyle name="RIGs input cells 6 2 3 2 3" xfId="5827" xr:uid="{00000000-0005-0000-0000-0000C9160000}"/>
    <cellStyle name="RIGs input cells 6 2 3 2 4" xfId="5828" xr:uid="{00000000-0005-0000-0000-0000CA160000}"/>
    <cellStyle name="RIGs input cells 6 2 3 2_SP Distribution Ltd" xfId="5829" xr:uid="{00000000-0005-0000-0000-0000CB160000}"/>
    <cellStyle name="RIGs input cells 6 2 3 3" xfId="5830" xr:uid="{00000000-0005-0000-0000-0000CC160000}"/>
    <cellStyle name="RIGs input cells 6 2 3 3 2" xfId="5831" xr:uid="{00000000-0005-0000-0000-0000CD160000}"/>
    <cellStyle name="RIGs input cells 6 2 3 3 3" xfId="5832" xr:uid="{00000000-0005-0000-0000-0000CE160000}"/>
    <cellStyle name="RIGs input cells 6 2 3 3_SP Manweb plc" xfId="5833" xr:uid="{00000000-0005-0000-0000-0000CF160000}"/>
    <cellStyle name="RIGs input cells 6 2 3 4" xfId="5834" xr:uid="{00000000-0005-0000-0000-0000D0160000}"/>
    <cellStyle name="RIGs input cells 6 2 3 5" xfId="5835" xr:uid="{00000000-0005-0000-0000-0000D1160000}"/>
    <cellStyle name="RIGs input cells 6 2 3_11" xfId="5836" xr:uid="{00000000-0005-0000-0000-0000D2160000}"/>
    <cellStyle name="RIGs input cells 6 2 4" xfId="5837" xr:uid="{00000000-0005-0000-0000-0000D3160000}"/>
    <cellStyle name="RIGs input cells 6 2 4 2" xfId="5838" xr:uid="{00000000-0005-0000-0000-0000D4160000}"/>
    <cellStyle name="RIGs input cells 6 2 4 2 2" xfId="5839" xr:uid="{00000000-0005-0000-0000-0000D5160000}"/>
    <cellStyle name="RIGs input cells 6 2 4 2 2 2" xfId="5840" xr:uid="{00000000-0005-0000-0000-0000D6160000}"/>
    <cellStyle name="RIGs input cells 6 2 4 2 2 3" xfId="5841" xr:uid="{00000000-0005-0000-0000-0000D7160000}"/>
    <cellStyle name="RIGs input cells 6 2 4 2 2_SP Manweb plc" xfId="5842" xr:uid="{00000000-0005-0000-0000-0000D8160000}"/>
    <cellStyle name="RIGs input cells 6 2 4 2 3" xfId="5843" xr:uid="{00000000-0005-0000-0000-0000D9160000}"/>
    <cellStyle name="RIGs input cells 6 2 4 2 4" xfId="5844" xr:uid="{00000000-0005-0000-0000-0000DA160000}"/>
    <cellStyle name="RIGs input cells 6 2 4 2_SP Distribution Ltd" xfId="5845" xr:uid="{00000000-0005-0000-0000-0000DB160000}"/>
    <cellStyle name="RIGs input cells 6 2 4 3" xfId="5846" xr:uid="{00000000-0005-0000-0000-0000DC160000}"/>
    <cellStyle name="RIGs input cells 6 2 4 3 2" xfId="5847" xr:uid="{00000000-0005-0000-0000-0000DD160000}"/>
    <cellStyle name="RIGs input cells 6 2 4 3 3" xfId="5848" xr:uid="{00000000-0005-0000-0000-0000DE160000}"/>
    <cellStyle name="RIGs input cells 6 2 4 3_SP Manweb plc" xfId="5849" xr:uid="{00000000-0005-0000-0000-0000DF160000}"/>
    <cellStyle name="RIGs input cells 6 2 4 4" xfId="5850" xr:uid="{00000000-0005-0000-0000-0000E0160000}"/>
    <cellStyle name="RIGs input cells 6 2 4 5" xfId="5851" xr:uid="{00000000-0005-0000-0000-0000E1160000}"/>
    <cellStyle name="RIGs input cells 6 2 4_11" xfId="5852" xr:uid="{00000000-0005-0000-0000-0000E2160000}"/>
    <cellStyle name="RIGs input cells 6 2 5" xfId="5853" xr:uid="{00000000-0005-0000-0000-0000E3160000}"/>
    <cellStyle name="RIGs input cells 6 2 5 2" xfId="5854" xr:uid="{00000000-0005-0000-0000-0000E4160000}"/>
    <cellStyle name="RIGs input cells 6 2 5 2 2" xfId="5855" xr:uid="{00000000-0005-0000-0000-0000E5160000}"/>
    <cellStyle name="RIGs input cells 6 2 5 2 3" xfId="5856" xr:uid="{00000000-0005-0000-0000-0000E6160000}"/>
    <cellStyle name="RIGs input cells 6 2 5 2_SP Manweb plc" xfId="5857" xr:uid="{00000000-0005-0000-0000-0000E7160000}"/>
    <cellStyle name="RIGs input cells 6 2 5 3" xfId="5858" xr:uid="{00000000-0005-0000-0000-0000E8160000}"/>
    <cellStyle name="RIGs input cells 6 2 5 4" xfId="5859" xr:uid="{00000000-0005-0000-0000-0000E9160000}"/>
    <cellStyle name="RIGs input cells 6 2 5_SP Distribution Ltd" xfId="5860" xr:uid="{00000000-0005-0000-0000-0000EA160000}"/>
    <cellStyle name="RIGs input cells 6 2 6" xfId="5861" xr:uid="{00000000-0005-0000-0000-0000EB160000}"/>
    <cellStyle name="RIGs input cells 6 2 6 2" xfId="5862" xr:uid="{00000000-0005-0000-0000-0000EC160000}"/>
    <cellStyle name="RIGs input cells 6 2 6 3" xfId="5863" xr:uid="{00000000-0005-0000-0000-0000ED160000}"/>
    <cellStyle name="RIGs input cells 6 2 6_SP Manweb plc" xfId="5864" xr:uid="{00000000-0005-0000-0000-0000EE160000}"/>
    <cellStyle name="RIGs input cells 6 2 7" xfId="5865" xr:uid="{00000000-0005-0000-0000-0000EF160000}"/>
    <cellStyle name="RIGs input cells 6 2 8" xfId="5866" xr:uid="{00000000-0005-0000-0000-0000F0160000}"/>
    <cellStyle name="RIGs input cells 6 2_11" xfId="5867" xr:uid="{00000000-0005-0000-0000-0000F1160000}"/>
    <cellStyle name="RIGs input cells 6 3" xfId="5868" xr:uid="{00000000-0005-0000-0000-0000F2160000}"/>
    <cellStyle name="RIGs input cells 6 3 2" xfId="5869" xr:uid="{00000000-0005-0000-0000-0000F3160000}"/>
    <cellStyle name="RIGs input cells 6 3 2 2" xfId="5870" xr:uid="{00000000-0005-0000-0000-0000F4160000}"/>
    <cellStyle name="RIGs input cells 6 3 2 2 2" xfId="5871" xr:uid="{00000000-0005-0000-0000-0000F5160000}"/>
    <cellStyle name="RIGs input cells 6 3 2 2 2 2" xfId="5872" xr:uid="{00000000-0005-0000-0000-0000F6160000}"/>
    <cellStyle name="RIGs input cells 6 3 2 2 2 3" xfId="5873" xr:uid="{00000000-0005-0000-0000-0000F7160000}"/>
    <cellStyle name="RIGs input cells 6 3 2 2 2_SP Manweb plc" xfId="5874" xr:uid="{00000000-0005-0000-0000-0000F8160000}"/>
    <cellStyle name="RIGs input cells 6 3 2 2 3" xfId="5875" xr:uid="{00000000-0005-0000-0000-0000F9160000}"/>
    <cellStyle name="RIGs input cells 6 3 2 2 4" xfId="5876" xr:uid="{00000000-0005-0000-0000-0000FA160000}"/>
    <cellStyle name="RIGs input cells 6 3 2 2_SP Distribution Ltd" xfId="5877" xr:uid="{00000000-0005-0000-0000-0000FB160000}"/>
    <cellStyle name="RIGs input cells 6 3 2 3" xfId="5878" xr:uid="{00000000-0005-0000-0000-0000FC160000}"/>
    <cellStyle name="RIGs input cells 6 3 2 3 2" xfId="5879" xr:uid="{00000000-0005-0000-0000-0000FD160000}"/>
    <cellStyle name="RIGs input cells 6 3 2 3 3" xfId="5880" xr:uid="{00000000-0005-0000-0000-0000FE160000}"/>
    <cellStyle name="RIGs input cells 6 3 2 3_SP Manweb plc" xfId="5881" xr:uid="{00000000-0005-0000-0000-0000FF160000}"/>
    <cellStyle name="RIGs input cells 6 3 2 4" xfId="5882" xr:uid="{00000000-0005-0000-0000-000000170000}"/>
    <cellStyle name="RIGs input cells 6 3 2 5" xfId="5883" xr:uid="{00000000-0005-0000-0000-000001170000}"/>
    <cellStyle name="RIGs input cells 6 3 2_11" xfId="5884" xr:uid="{00000000-0005-0000-0000-000002170000}"/>
    <cellStyle name="RIGs input cells 6 3 3" xfId="5885" xr:uid="{00000000-0005-0000-0000-000003170000}"/>
    <cellStyle name="RIGs input cells 6 3 3 2" xfId="5886" xr:uid="{00000000-0005-0000-0000-000004170000}"/>
    <cellStyle name="RIGs input cells 6 3 3 2 2" xfId="5887" xr:uid="{00000000-0005-0000-0000-000005170000}"/>
    <cellStyle name="RIGs input cells 6 3 3 2 3" xfId="5888" xr:uid="{00000000-0005-0000-0000-000006170000}"/>
    <cellStyle name="RIGs input cells 6 3 3 2_SP Manweb plc" xfId="5889" xr:uid="{00000000-0005-0000-0000-000007170000}"/>
    <cellStyle name="RIGs input cells 6 3 3 3" xfId="5890" xr:uid="{00000000-0005-0000-0000-000008170000}"/>
    <cellStyle name="RIGs input cells 6 3 3 4" xfId="5891" xr:uid="{00000000-0005-0000-0000-000009170000}"/>
    <cellStyle name="RIGs input cells 6 3 3_SP Distribution Ltd" xfId="5892" xr:uid="{00000000-0005-0000-0000-00000A170000}"/>
    <cellStyle name="RIGs input cells 6 3 4" xfId="5893" xr:uid="{00000000-0005-0000-0000-00000B170000}"/>
    <cellStyle name="RIGs input cells 6 3 4 2" xfId="5894" xr:uid="{00000000-0005-0000-0000-00000C170000}"/>
    <cellStyle name="RIGs input cells 6 3 4 3" xfId="5895" xr:uid="{00000000-0005-0000-0000-00000D170000}"/>
    <cellStyle name="RIGs input cells 6 3 4_SP Manweb plc" xfId="5896" xr:uid="{00000000-0005-0000-0000-00000E170000}"/>
    <cellStyle name="RIGs input cells 6 3 5" xfId="5897" xr:uid="{00000000-0005-0000-0000-00000F170000}"/>
    <cellStyle name="RIGs input cells 6 3 6" xfId="5898" xr:uid="{00000000-0005-0000-0000-000010170000}"/>
    <cellStyle name="RIGs input cells 6 3_11" xfId="5899" xr:uid="{00000000-0005-0000-0000-000011170000}"/>
    <cellStyle name="RIGs input cells 6 4" xfId="5900" xr:uid="{00000000-0005-0000-0000-000012170000}"/>
    <cellStyle name="RIGs input cells 6 4 2" xfId="5901" xr:uid="{00000000-0005-0000-0000-000013170000}"/>
    <cellStyle name="RIGs input cells 6 4 2 2" xfId="5902" xr:uid="{00000000-0005-0000-0000-000014170000}"/>
    <cellStyle name="RIGs input cells 6 4 2 2 2" xfId="5903" xr:uid="{00000000-0005-0000-0000-000015170000}"/>
    <cellStyle name="RIGs input cells 6 4 2 2 3" xfId="5904" xr:uid="{00000000-0005-0000-0000-000016170000}"/>
    <cellStyle name="RIGs input cells 6 4 2 2_SP Manweb plc" xfId="5905" xr:uid="{00000000-0005-0000-0000-000017170000}"/>
    <cellStyle name="RIGs input cells 6 4 2 3" xfId="5906" xr:uid="{00000000-0005-0000-0000-000018170000}"/>
    <cellStyle name="RIGs input cells 6 4 2 4" xfId="5907" xr:uid="{00000000-0005-0000-0000-000019170000}"/>
    <cellStyle name="RIGs input cells 6 4 2_SP Distribution Ltd" xfId="5908" xr:uid="{00000000-0005-0000-0000-00001A170000}"/>
    <cellStyle name="RIGs input cells 6 4 3" xfId="5909" xr:uid="{00000000-0005-0000-0000-00001B170000}"/>
    <cellStyle name="RIGs input cells 6 4 3 2" xfId="5910" xr:uid="{00000000-0005-0000-0000-00001C170000}"/>
    <cellStyle name="RIGs input cells 6 4 3 3" xfId="5911" xr:uid="{00000000-0005-0000-0000-00001D170000}"/>
    <cellStyle name="RIGs input cells 6 4 3_SP Manweb plc" xfId="5912" xr:uid="{00000000-0005-0000-0000-00001E170000}"/>
    <cellStyle name="RIGs input cells 6 4 4" xfId="5913" xr:uid="{00000000-0005-0000-0000-00001F170000}"/>
    <cellStyle name="RIGs input cells 6 4 5" xfId="5914" xr:uid="{00000000-0005-0000-0000-000020170000}"/>
    <cellStyle name="RIGs input cells 6 4_11" xfId="5915" xr:uid="{00000000-0005-0000-0000-000021170000}"/>
    <cellStyle name="RIGs input cells 6 5" xfId="5916" xr:uid="{00000000-0005-0000-0000-000022170000}"/>
    <cellStyle name="RIGs input cells 6 5 2" xfId="5917" xr:uid="{00000000-0005-0000-0000-000023170000}"/>
    <cellStyle name="RIGs input cells 6 5 2 2" xfId="5918" xr:uid="{00000000-0005-0000-0000-000024170000}"/>
    <cellStyle name="RIGs input cells 6 5 2 2 2" xfId="5919" xr:uid="{00000000-0005-0000-0000-000025170000}"/>
    <cellStyle name="RIGs input cells 6 5 2 2 3" xfId="5920" xr:uid="{00000000-0005-0000-0000-000026170000}"/>
    <cellStyle name="RIGs input cells 6 5 2 2_SP Manweb plc" xfId="5921" xr:uid="{00000000-0005-0000-0000-000027170000}"/>
    <cellStyle name="RIGs input cells 6 5 2 3" xfId="5922" xr:uid="{00000000-0005-0000-0000-000028170000}"/>
    <cellStyle name="RIGs input cells 6 5 2 4" xfId="5923" xr:uid="{00000000-0005-0000-0000-000029170000}"/>
    <cellStyle name="RIGs input cells 6 5 2_SP Distribution Ltd" xfId="5924" xr:uid="{00000000-0005-0000-0000-00002A170000}"/>
    <cellStyle name="RIGs input cells 6 5 3" xfId="5925" xr:uid="{00000000-0005-0000-0000-00002B170000}"/>
    <cellStyle name="RIGs input cells 6 5 3 2" xfId="5926" xr:uid="{00000000-0005-0000-0000-00002C170000}"/>
    <cellStyle name="RIGs input cells 6 5 3 3" xfId="5927" xr:uid="{00000000-0005-0000-0000-00002D170000}"/>
    <cellStyle name="RIGs input cells 6 5 3_SP Manweb plc" xfId="5928" xr:uid="{00000000-0005-0000-0000-00002E170000}"/>
    <cellStyle name="RIGs input cells 6 5 4" xfId="5929" xr:uid="{00000000-0005-0000-0000-00002F170000}"/>
    <cellStyle name="RIGs input cells 6 5 5" xfId="5930" xr:uid="{00000000-0005-0000-0000-000030170000}"/>
    <cellStyle name="RIGs input cells 6 5_11" xfId="5931" xr:uid="{00000000-0005-0000-0000-000031170000}"/>
    <cellStyle name="RIGs input cells 6 6" xfId="5932" xr:uid="{00000000-0005-0000-0000-000032170000}"/>
    <cellStyle name="RIGs input cells 6 6 2" xfId="5933" xr:uid="{00000000-0005-0000-0000-000033170000}"/>
    <cellStyle name="RIGs input cells 6 6 2 2" xfId="5934" xr:uid="{00000000-0005-0000-0000-000034170000}"/>
    <cellStyle name="RIGs input cells 6 6 2 3" xfId="5935" xr:uid="{00000000-0005-0000-0000-000035170000}"/>
    <cellStyle name="RIGs input cells 6 6 2_SP Manweb plc" xfId="5936" xr:uid="{00000000-0005-0000-0000-000036170000}"/>
    <cellStyle name="RIGs input cells 6 6 3" xfId="5937" xr:uid="{00000000-0005-0000-0000-000037170000}"/>
    <cellStyle name="RIGs input cells 6 6 4" xfId="5938" xr:uid="{00000000-0005-0000-0000-000038170000}"/>
    <cellStyle name="RIGs input cells 6 6_SP Distribution Ltd" xfId="5939" xr:uid="{00000000-0005-0000-0000-000039170000}"/>
    <cellStyle name="RIGs input cells 6 7" xfId="5940" xr:uid="{00000000-0005-0000-0000-00003A170000}"/>
    <cellStyle name="RIGs input cells 6 7 2" xfId="5941" xr:uid="{00000000-0005-0000-0000-00003B170000}"/>
    <cellStyle name="RIGs input cells 6 7 3" xfId="5942" xr:uid="{00000000-0005-0000-0000-00003C170000}"/>
    <cellStyle name="RIGs input cells 6 7_SP Manweb plc" xfId="5943" xr:uid="{00000000-0005-0000-0000-00003D170000}"/>
    <cellStyle name="RIGs input cells 6 8" xfId="5944" xr:uid="{00000000-0005-0000-0000-00003E170000}"/>
    <cellStyle name="RIGs input cells 6 8 2" xfId="5945" xr:uid="{00000000-0005-0000-0000-00003F170000}"/>
    <cellStyle name="RIGs input cells 6 8_SP Manweb plc" xfId="5946" xr:uid="{00000000-0005-0000-0000-000040170000}"/>
    <cellStyle name="RIGs input cells 6 9" xfId="5947" xr:uid="{00000000-0005-0000-0000-000041170000}"/>
    <cellStyle name="RIGs input cells 6_1.3s Accounting C Costs Scots" xfId="5948" xr:uid="{00000000-0005-0000-0000-000042170000}"/>
    <cellStyle name="RIGs input cells 7" xfId="5949" xr:uid="{00000000-0005-0000-0000-000043170000}"/>
    <cellStyle name="RIGs input cells 7 10" xfId="5950" xr:uid="{00000000-0005-0000-0000-000044170000}"/>
    <cellStyle name="RIGs input cells 7 2" xfId="5951" xr:uid="{00000000-0005-0000-0000-000045170000}"/>
    <cellStyle name="RIGs input cells 7 2 2" xfId="5952" xr:uid="{00000000-0005-0000-0000-000046170000}"/>
    <cellStyle name="RIGs input cells 7 2 2 2" xfId="5953" xr:uid="{00000000-0005-0000-0000-000047170000}"/>
    <cellStyle name="RIGs input cells 7 2 2 2 2" xfId="5954" xr:uid="{00000000-0005-0000-0000-000048170000}"/>
    <cellStyle name="RIGs input cells 7 2 2 2 2 2" xfId="5955" xr:uid="{00000000-0005-0000-0000-000049170000}"/>
    <cellStyle name="RIGs input cells 7 2 2 2 2 2 2" xfId="5956" xr:uid="{00000000-0005-0000-0000-00004A170000}"/>
    <cellStyle name="RIGs input cells 7 2 2 2 2 2 3" xfId="5957" xr:uid="{00000000-0005-0000-0000-00004B170000}"/>
    <cellStyle name="RIGs input cells 7 2 2 2 2 2_SP Manweb plc" xfId="5958" xr:uid="{00000000-0005-0000-0000-00004C170000}"/>
    <cellStyle name="RIGs input cells 7 2 2 2 2 3" xfId="5959" xr:uid="{00000000-0005-0000-0000-00004D170000}"/>
    <cellStyle name="RIGs input cells 7 2 2 2 2 4" xfId="5960" xr:uid="{00000000-0005-0000-0000-00004E170000}"/>
    <cellStyle name="RIGs input cells 7 2 2 2 2_SP Distribution Ltd" xfId="5961" xr:uid="{00000000-0005-0000-0000-00004F170000}"/>
    <cellStyle name="RIGs input cells 7 2 2 2 3" xfId="5962" xr:uid="{00000000-0005-0000-0000-000050170000}"/>
    <cellStyle name="RIGs input cells 7 2 2 2 3 2" xfId="5963" xr:uid="{00000000-0005-0000-0000-000051170000}"/>
    <cellStyle name="RIGs input cells 7 2 2 2 3 3" xfId="5964" xr:uid="{00000000-0005-0000-0000-000052170000}"/>
    <cellStyle name="RIGs input cells 7 2 2 2 3_SP Manweb plc" xfId="5965" xr:uid="{00000000-0005-0000-0000-000053170000}"/>
    <cellStyle name="RIGs input cells 7 2 2 2 4" xfId="5966" xr:uid="{00000000-0005-0000-0000-000054170000}"/>
    <cellStyle name="RIGs input cells 7 2 2 2 5" xfId="5967" xr:uid="{00000000-0005-0000-0000-000055170000}"/>
    <cellStyle name="RIGs input cells 7 2 2 2_11" xfId="5968" xr:uid="{00000000-0005-0000-0000-000056170000}"/>
    <cellStyle name="RIGs input cells 7 2 2 3" xfId="5969" xr:uid="{00000000-0005-0000-0000-000057170000}"/>
    <cellStyle name="RIGs input cells 7 2 2 3 2" xfId="5970" xr:uid="{00000000-0005-0000-0000-000058170000}"/>
    <cellStyle name="RIGs input cells 7 2 2 3 2 2" xfId="5971" xr:uid="{00000000-0005-0000-0000-000059170000}"/>
    <cellStyle name="RIGs input cells 7 2 2 3 2 3" xfId="5972" xr:uid="{00000000-0005-0000-0000-00005A170000}"/>
    <cellStyle name="RIGs input cells 7 2 2 3 2_SP Manweb plc" xfId="5973" xr:uid="{00000000-0005-0000-0000-00005B170000}"/>
    <cellStyle name="RIGs input cells 7 2 2 3 3" xfId="5974" xr:uid="{00000000-0005-0000-0000-00005C170000}"/>
    <cellStyle name="RIGs input cells 7 2 2 3 4" xfId="5975" xr:uid="{00000000-0005-0000-0000-00005D170000}"/>
    <cellStyle name="RIGs input cells 7 2 2 3_SP Distribution Ltd" xfId="5976" xr:uid="{00000000-0005-0000-0000-00005E170000}"/>
    <cellStyle name="RIGs input cells 7 2 2 4" xfId="5977" xr:uid="{00000000-0005-0000-0000-00005F170000}"/>
    <cellStyle name="RIGs input cells 7 2 2 4 2" xfId="5978" xr:uid="{00000000-0005-0000-0000-000060170000}"/>
    <cellStyle name="RIGs input cells 7 2 2 4 3" xfId="5979" xr:uid="{00000000-0005-0000-0000-000061170000}"/>
    <cellStyle name="RIGs input cells 7 2 2 4_SP Manweb plc" xfId="5980" xr:uid="{00000000-0005-0000-0000-000062170000}"/>
    <cellStyle name="RIGs input cells 7 2 2 5" xfId="5981" xr:uid="{00000000-0005-0000-0000-000063170000}"/>
    <cellStyle name="RIGs input cells 7 2 2 6" xfId="5982" xr:uid="{00000000-0005-0000-0000-000064170000}"/>
    <cellStyle name="RIGs input cells 7 2 2_11" xfId="5983" xr:uid="{00000000-0005-0000-0000-000065170000}"/>
    <cellStyle name="RIGs input cells 7 2 3" xfId="5984" xr:uid="{00000000-0005-0000-0000-000066170000}"/>
    <cellStyle name="RIGs input cells 7 2 3 2" xfId="5985" xr:uid="{00000000-0005-0000-0000-000067170000}"/>
    <cellStyle name="RIGs input cells 7 2 3 2 2" xfId="5986" xr:uid="{00000000-0005-0000-0000-000068170000}"/>
    <cellStyle name="RIGs input cells 7 2 3 2 2 2" xfId="5987" xr:uid="{00000000-0005-0000-0000-000069170000}"/>
    <cellStyle name="RIGs input cells 7 2 3 2 2 3" xfId="5988" xr:uid="{00000000-0005-0000-0000-00006A170000}"/>
    <cellStyle name="RIGs input cells 7 2 3 2 2_SP Manweb plc" xfId="5989" xr:uid="{00000000-0005-0000-0000-00006B170000}"/>
    <cellStyle name="RIGs input cells 7 2 3 2 3" xfId="5990" xr:uid="{00000000-0005-0000-0000-00006C170000}"/>
    <cellStyle name="RIGs input cells 7 2 3 2 4" xfId="5991" xr:uid="{00000000-0005-0000-0000-00006D170000}"/>
    <cellStyle name="RIGs input cells 7 2 3 2_SP Distribution Ltd" xfId="5992" xr:uid="{00000000-0005-0000-0000-00006E170000}"/>
    <cellStyle name="RIGs input cells 7 2 3 3" xfId="5993" xr:uid="{00000000-0005-0000-0000-00006F170000}"/>
    <cellStyle name="RIGs input cells 7 2 3 3 2" xfId="5994" xr:uid="{00000000-0005-0000-0000-000070170000}"/>
    <cellStyle name="RIGs input cells 7 2 3 3 3" xfId="5995" xr:uid="{00000000-0005-0000-0000-000071170000}"/>
    <cellStyle name="RIGs input cells 7 2 3 3_SP Manweb plc" xfId="5996" xr:uid="{00000000-0005-0000-0000-000072170000}"/>
    <cellStyle name="RIGs input cells 7 2 3 4" xfId="5997" xr:uid="{00000000-0005-0000-0000-000073170000}"/>
    <cellStyle name="RIGs input cells 7 2 3 5" xfId="5998" xr:uid="{00000000-0005-0000-0000-000074170000}"/>
    <cellStyle name="RIGs input cells 7 2 3_11" xfId="5999" xr:uid="{00000000-0005-0000-0000-000075170000}"/>
    <cellStyle name="RIGs input cells 7 2 4" xfId="6000" xr:uid="{00000000-0005-0000-0000-000076170000}"/>
    <cellStyle name="RIGs input cells 7 2 4 2" xfId="6001" xr:uid="{00000000-0005-0000-0000-000077170000}"/>
    <cellStyle name="RIGs input cells 7 2 4 2 2" xfId="6002" xr:uid="{00000000-0005-0000-0000-000078170000}"/>
    <cellStyle name="RIGs input cells 7 2 4 2 3" xfId="6003" xr:uid="{00000000-0005-0000-0000-000079170000}"/>
    <cellStyle name="RIGs input cells 7 2 4 2_SP Manweb plc" xfId="6004" xr:uid="{00000000-0005-0000-0000-00007A170000}"/>
    <cellStyle name="RIGs input cells 7 2 4 3" xfId="6005" xr:uid="{00000000-0005-0000-0000-00007B170000}"/>
    <cellStyle name="RIGs input cells 7 2 4 4" xfId="6006" xr:uid="{00000000-0005-0000-0000-00007C170000}"/>
    <cellStyle name="RIGs input cells 7 2 4_SP Distribution Ltd" xfId="6007" xr:uid="{00000000-0005-0000-0000-00007D170000}"/>
    <cellStyle name="RIGs input cells 7 2 5" xfId="6008" xr:uid="{00000000-0005-0000-0000-00007E170000}"/>
    <cellStyle name="RIGs input cells 7 2 5 2" xfId="6009" xr:uid="{00000000-0005-0000-0000-00007F170000}"/>
    <cellStyle name="RIGs input cells 7 2 5 2 2" xfId="6010" xr:uid="{00000000-0005-0000-0000-000080170000}"/>
    <cellStyle name="RIGs input cells 7 2 5 2 3" xfId="6011" xr:uid="{00000000-0005-0000-0000-000081170000}"/>
    <cellStyle name="RIGs input cells 7 2 5 2_SP Manweb plc" xfId="6012" xr:uid="{00000000-0005-0000-0000-000082170000}"/>
    <cellStyle name="RIGs input cells 7 2 5 3" xfId="6013" xr:uid="{00000000-0005-0000-0000-000083170000}"/>
    <cellStyle name="RIGs input cells 7 2 5 4" xfId="6014" xr:uid="{00000000-0005-0000-0000-000084170000}"/>
    <cellStyle name="RIGs input cells 7 2 5_SP Distribution Ltd" xfId="6015" xr:uid="{00000000-0005-0000-0000-000085170000}"/>
    <cellStyle name="RIGs input cells 7 2 6" xfId="6016" xr:uid="{00000000-0005-0000-0000-000086170000}"/>
    <cellStyle name="RIGs input cells 7 2 6 2" xfId="6017" xr:uid="{00000000-0005-0000-0000-000087170000}"/>
    <cellStyle name="RIGs input cells 7 2 6 3" xfId="6018" xr:uid="{00000000-0005-0000-0000-000088170000}"/>
    <cellStyle name="RIGs input cells 7 2 6_SP Manweb plc" xfId="6019" xr:uid="{00000000-0005-0000-0000-000089170000}"/>
    <cellStyle name="RIGs input cells 7 2 7" xfId="6020" xr:uid="{00000000-0005-0000-0000-00008A170000}"/>
    <cellStyle name="RIGs input cells 7 2 8" xfId="6021" xr:uid="{00000000-0005-0000-0000-00008B170000}"/>
    <cellStyle name="RIGs input cells 7 2_11" xfId="6022" xr:uid="{00000000-0005-0000-0000-00008C170000}"/>
    <cellStyle name="RIGs input cells 7 3" xfId="6023" xr:uid="{00000000-0005-0000-0000-00008D170000}"/>
    <cellStyle name="RIGs input cells 7 3 2" xfId="6024" xr:uid="{00000000-0005-0000-0000-00008E170000}"/>
    <cellStyle name="RIGs input cells 7 3 2 2" xfId="6025" xr:uid="{00000000-0005-0000-0000-00008F170000}"/>
    <cellStyle name="RIGs input cells 7 3 2 2 2" xfId="6026" xr:uid="{00000000-0005-0000-0000-000090170000}"/>
    <cellStyle name="RIGs input cells 7 3 2 2 2 2" xfId="6027" xr:uid="{00000000-0005-0000-0000-000091170000}"/>
    <cellStyle name="RIGs input cells 7 3 2 2 2 3" xfId="6028" xr:uid="{00000000-0005-0000-0000-000092170000}"/>
    <cellStyle name="RIGs input cells 7 3 2 2 2_SP Manweb plc" xfId="6029" xr:uid="{00000000-0005-0000-0000-000093170000}"/>
    <cellStyle name="RIGs input cells 7 3 2 2 3" xfId="6030" xr:uid="{00000000-0005-0000-0000-000094170000}"/>
    <cellStyle name="RIGs input cells 7 3 2 2 4" xfId="6031" xr:uid="{00000000-0005-0000-0000-000095170000}"/>
    <cellStyle name="RIGs input cells 7 3 2 2_SP Distribution Ltd" xfId="6032" xr:uid="{00000000-0005-0000-0000-000096170000}"/>
    <cellStyle name="RIGs input cells 7 3 2 3" xfId="6033" xr:uid="{00000000-0005-0000-0000-000097170000}"/>
    <cellStyle name="RIGs input cells 7 3 2 3 2" xfId="6034" xr:uid="{00000000-0005-0000-0000-000098170000}"/>
    <cellStyle name="RIGs input cells 7 3 2 3 3" xfId="6035" xr:uid="{00000000-0005-0000-0000-000099170000}"/>
    <cellStyle name="RIGs input cells 7 3 2 3_SP Manweb plc" xfId="6036" xr:uid="{00000000-0005-0000-0000-00009A170000}"/>
    <cellStyle name="RIGs input cells 7 3 2 4" xfId="6037" xr:uid="{00000000-0005-0000-0000-00009B170000}"/>
    <cellStyle name="RIGs input cells 7 3 2 5" xfId="6038" xr:uid="{00000000-0005-0000-0000-00009C170000}"/>
    <cellStyle name="RIGs input cells 7 3 2_11" xfId="6039" xr:uid="{00000000-0005-0000-0000-00009D170000}"/>
    <cellStyle name="RIGs input cells 7 3 3" xfId="6040" xr:uid="{00000000-0005-0000-0000-00009E170000}"/>
    <cellStyle name="RIGs input cells 7 3 3 2" xfId="6041" xr:uid="{00000000-0005-0000-0000-00009F170000}"/>
    <cellStyle name="RIGs input cells 7 3 3 2 2" xfId="6042" xr:uid="{00000000-0005-0000-0000-0000A0170000}"/>
    <cellStyle name="RIGs input cells 7 3 3 2 3" xfId="6043" xr:uid="{00000000-0005-0000-0000-0000A1170000}"/>
    <cellStyle name="RIGs input cells 7 3 3 2_SP Manweb plc" xfId="6044" xr:uid="{00000000-0005-0000-0000-0000A2170000}"/>
    <cellStyle name="RIGs input cells 7 3 3 3" xfId="6045" xr:uid="{00000000-0005-0000-0000-0000A3170000}"/>
    <cellStyle name="RIGs input cells 7 3 3 4" xfId="6046" xr:uid="{00000000-0005-0000-0000-0000A4170000}"/>
    <cellStyle name="RIGs input cells 7 3 3_SP Distribution Ltd" xfId="6047" xr:uid="{00000000-0005-0000-0000-0000A5170000}"/>
    <cellStyle name="RIGs input cells 7 3 4" xfId="6048" xr:uid="{00000000-0005-0000-0000-0000A6170000}"/>
    <cellStyle name="RIGs input cells 7 3 4 2" xfId="6049" xr:uid="{00000000-0005-0000-0000-0000A7170000}"/>
    <cellStyle name="RIGs input cells 7 3 4 3" xfId="6050" xr:uid="{00000000-0005-0000-0000-0000A8170000}"/>
    <cellStyle name="RIGs input cells 7 3 4_SP Manweb plc" xfId="6051" xr:uid="{00000000-0005-0000-0000-0000A9170000}"/>
    <cellStyle name="RIGs input cells 7 3 5" xfId="6052" xr:uid="{00000000-0005-0000-0000-0000AA170000}"/>
    <cellStyle name="RIGs input cells 7 3 6" xfId="6053" xr:uid="{00000000-0005-0000-0000-0000AB170000}"/>
    <cellStyle name="RIGs input cells 7 3_11" xfId="6054" xr:uid="{00000000-0005-0000-0000-0000AC170000}"/>
    <cellStyle name="RIGs input cells 7 4" xfId="6055" xr:uid="{00000000-0005-0000-0000-0000AD170000}"/>
    <cellStyle name="RIGs input cells 7 4 2" xfId="6056" xr:uid="{00000000-0005-0000-0000-0000AE170000}"/>
    <cellStyle name="RIGs input cells 7 4 2 2" xfId="6057" xr:uid="{00000000-0005-0000-0000-0000AF170000}"/>
    <cellStyle name="RIGs input cells 7 4 2 2 2" xfId="6058" xr:uid="{00000000-0005-0000-0000-0000B0170000}"/>
    <cellStyle name="RIGs input cells 7 4 2 2 3" xfId="6059" xr:uid="{00000000-0005-0000-0000-0000B1170000}"/>
    <cellStyle name="RIGs input cells 7 4 2 2_SP Manweb plc" xfId="6060" xr:uid="{00000000-0005-0000-0000-0000B2170000}"/>
    <cellStyle name="RIGs input cells 7 4 2 3" xfId="6061" xr:uid="{00000000-0005-0000-0000-0000B3170000}"/>
    <cellStyle name="RIGs input cells 7 4 2 4" xfId="6062" xr:uid="{00000000-0005-0000-0000-0000B4170000}"/>
    <cellStyle name="RIGs input cells 7 4 2_SP Distribution Ltd" xfId="6063" xr:uid="{00000000-0005-0000-0000-0000B5170000}"/>
    <cellStyle name="RIGs input cells 7 4 3" xfId="6064" xr:uid="{00000000-0005-0000-0000-0000B6170000}"/>
    <cellStyle name="RIGs input cells 7 4 3 2" xfId="6065" xr:uid="{00000000-0005-0000-0000-0000B7170000}"/>
    <cellStyle name="RIGs input cells 7 4 3 3" xfId="6066" xr:uid="{00000000-0005-0000-0000-0000B8170000}"/>
    <cellStyle name="RIGs input cells 7 4 3_SP Manweb plc" xfId="6067" xr:uid="{00000000-0005-0000-0000-0000B9170000}"/>
    <cellStyle name="RIGs input cells 7 4 4" xfId="6068" xr:uid="{00000000-0005-0000-0000-0000BA170000}"/>
    <cellStyle name="RIGs input cells 7 4 5" xfId="6069" xr:uid="{00000000-0005-0000-0000-0000BB170000}"/>
    <cellStyle name="RIGs input cells 7 4_11" xfId="6070" xr:uid="{00000000-0005-0000-0000-0000BC170000}"/>
    <cellStyle name="RIGs input cells 7 5" xfId="6071" xr:uid="{00000000-0005-0000-0000-0000BD170000}"/>
    <cellStyle name="RIGs input cells 7 5 2" xfId="6072" xr:uid="{00000000-0005-0000-0000-0000BE170000}"/>
    <cellStyle name="RIGs input cells 7 5 2 2" xfId="6073" xr:uid="{00000000-0005-0000-0000-0000BF170000}"/>
    <cellStyle name="RIGs input cells 7 5 2 2 2" xfId="6074" xr:uid="{00000000-0005-0000-0000-0000C0170000}"/>
    <cellStyle name="RIGs input cells 7 5 2 2 3" xfId="6075" xr:uid="{00000000-0005-0000-0000-0000C1170000}"/>
    <cellStyle name="RIGs input cells 7 5 2 2_SP Manweb plc" xfId="6076" xr:uid="{00000000-0005-0000-0000-0000C2170000}"/>
    <cellStyle name="RIGs input cells 7 5 2 3" xfId="6077" xr:uid="{00000000-0005-0000-0000-0000C3170000}"/>
    <cellStyle name="RIGs input cells 7 5 2 4" xfId="6078" xr:uid="{00000000-0005-0000-0000-0000C4170000}"/>
    <cellStyle name="RIGs input cells 7 5 2_SP Distribution Ltd" xfId="6079" xr:uid="{00000000-0005-0000-0000-0000C5170000}"/>
    <cellStyle name="RIGs input cells 7 5 3" xfId="6080" xr:uid="{00000000-0005-0000-0000-0000C6170000}"/>
    <cellStyle name="RIGs input cells 7 5 3 2" xfId="6081" xr:uid="{00000000-0005-0000-0000-0000C7170000}"/>
    <cellStyle name="RIGs input cells 7 5 3 3" xfId="6082" xr:uid="{00000000-0005-0000-0000-0000C8170000}"/>
    <cellStyle name="RIGs input cells 7 5 3_SP Manweb plc" xfId="6083" xr:uid="{00000000-0005-0000-0000-0000C9170000}"/>
    <cellStyle name="RIGs input cells 7 5 4" xfId="6084" xr:uid="{00000000-0005-0000-0000-0000CA170000}"/>
    <cellStyle name="RIGs input cells 7 5 5" xfId="6085" xr:uid="{00000000-0005-0000-0000-0000CB170000}"/>
    <cellStyle name="RIGs input cells 7 5_11" xfId="6086" xr:uid="{00000000-0005-0000-0000-0000CC170000}"/>
    <cellStyle name="RIGs input cells 7 6" xfId="6087" xr:uid="{00000000-0005-0000-0000-0000CD170000}"/>
    <cellStyle name="RIGs input cells 7 6 2" xfId="6088" xr:uid="{00000000-0005-0000-0000-0000CE170000}"/>
    <cellStyle name="RIGs input cells 7 6 2 2" xfId="6089" xr:uid="{00000000-0005-0000-0000-0000CF170000}"/>
    <cellStyle name="RIGs input cells 7 6 2 3" xfId="6090" xr:uid="{00000000-0005-0000-0000-0000D0170000}"/>
    <cellStyle name="RIGs input cells 7 6 2_SP Manweb plc" xfId="6091" xr:uid="{00000000-0005-0000-0000-0000D1170000}"/>
    <cellStyle name="RIGs input cells 7 6 3" xfId="6092" xr:uid="{00000000-0005-0000-0000-0000D2170000}"/>
    <cellStyle name="RIGs input cells 7 6 4" xfId="6093" xr:uid="{00000000-0005-0000-0000-0000D3170000}"/>
    <cellStyle name="RIGs input cells 7 6_SP Distribution Ltd" xfId="6094" xr:uid="{00000000-0005-0000-0000-0000D4170000}"/>
    <cellStyle name="RIGs input cells 7 7" xfId="6095" xr:uid="{00000000-0005-0000-0000-0000D5170000}"/>
    <cellStyle name="RIGs input cells 7 7 2" xfId="6096" xr:uid="{00000000-0005-0000-0000-0000D6170000}"/>
    <cellStyle name="RIGs input cells 7 7 3" xfId="6097" xr:uid="{00000000-0005-0000-0000-0000D7170000}"/>
    <cellStyle name="RIGs input cells 7 7_SP Manweb plc" xfId="6098" xr:uid="{00000000-0005-0000-0000-0000D8170000}"/>
    <cellStyle name="RIGs input cells 7 8" xfId="6099" xr:uid="{00000000-0005-0000-0000-0000D9170000}"/>
    <cellStyle name="RIGs input cells 7 8 2" xfId="6100" xr:uid="{00000000-0005-0000-0000-0000DA170000}"/>
    <cellStyle name="RIGs input cells 7 8 3" xfId="6101" xr:uid="{00000000-0005-0000-0000-0000DB170000}"/>
    <cellStyle name="RIGs input cells 7 8_SP Manweb plc" xfId="6102" xr:uid="{00000000-0005-0000-0000-0000DC170000}"/>
    <cellStyle name="RIGs input cells 7 9" xfId="6103" xr:uid="{00000000-0005-0000-0000-0000DD170000}"/>
    <cellStyle name="RIGs input cells 7 9 2" xfId="6104" xr:uid="{00000000-0005-0000-0000-0000DE170000}"/>
    <cellStyle name="RIGs input cells 7 9_SP Manweb plc" xfId="6105" xr:uid="{00000000-0005-0000-0000-0000DF170000}"/>
    <cellStyle name="RIGs input cells 7_11" xfId="6106" xr:uid="{00000000-0005-0000-0000-0000E0170000}"/>
    <cellStyle name="RIGs input cells 8" xfId="6107" xr:uid="{00000000-0005-0000-0000-0000E1170000}"/>
    <cellStyle name="RIGs input cells 8 10" xfId="6108" xr:uid="{00000000-0005-0000-0000-0000E2170000}"/>
    <cellStyle name="RIGs input cells 8 11" xfId="6109" xr:uid="{00000000-0005-0000-0000-0000E3170000}"/>
    <cellStyle name="RIGs input cells 8 2" xfId="6110" xr:uid="{00000000-0005-0000-0000-0000E4170000}"/>
    <cellStyle name="RIGs input cells 8 2 2" xfId="6111" xr:uid="{00000000-0005-0000-0000-0000E5170000}"/>
    <cellStyle name="RIGs input cells 8 2 2 2" xfId="6112" xr:uid="{00000000-0005-0000-0000-0000E6170000}"/>
    <cellStyle name="RIGs input cells 8 2 2 2 2" xfId="6113" xr:uid="{00000000-0005-0000-0000-0000E7170000}"/>
    <cellStyle name="RIGs input cells 8 2 2 2 2 2" xfId="6114" xr:uid="{00000000-0005-0000-0000-0000E8170000}"/>
    <cellStyle name="RIGs input cells 8 2 2 2 2 3" xfId="6115" xr:uid="{00000000-0005-0000-0000-0000E9170000}"/>
    <cellStyle name="RIGs input cells 8 2 2 2 2_SP Manweb plc" xfId="6116" xr:uid="{00000000-0005-0000-0000-0000EA170000}"/>
    <cellStyle name="RIGs input cells 8 2 2 2 3" xfId="6117" xr:uid="{00000000-0005-0000-0000-0000EB170000}"/>
    <cellStyle name="RIGs input cells 8 2 2 2 4" xfId="6118" xr:uid="{00000000-0005-0000-0000-0000EC170000}"/>
    <cellStyle name="RIGs input cells 8 2 2 2_SP Distribution Ltd" xfId="6119" xr:uid="{00000000-0005-0000-0000-0000ED170000}"/>
    <cellStyle name="RIGs input cells 8 2 2 3" xfId="6120" xr:uid="{00000000-0005-0000-0000-0000EE170000}"/>
    <cellStyle name="RIGs input cells 8 2 2 3 2" xfId="6121" xr:uid="{00000000-0005-0000-0000-0000EF170000}"/>
    <cellStyle name="RIGs input cells 8 2 2 3 3" xfId="6122" xr:uid="{00000000-0005-0000-0000-0000F0170000}"/>
    <cellStyle name="RIGs input cells 8 2 2 3_SP Manweb plc" xfId="6123" xr:uid="{00000000-0005-0000-0000-0000F1170000}"/>
    <cellStyle name="RIGs input cells 8 2 2 4" xfId="6124" xr:uid="{00000000-0005-0000-0000-0000F2170000}"/>
    <cellStyle name="RIGs input cells 8 2 2 5" xfId="6125" xr:uid="{00000000-0005-0000-0000-0000F3170000}"/>
    <cellStyle name="RIGs input cells 8 2 2_11" xfId="6126" xr:uid="{00000000-0005-0000-0000-0000F4170000}"/>
    <cellStyle name="RIGs input cells 8 2 3" xfId="6127" xr:uid="{00000000-0005-0000-0000-0000F5170000}"/>
    <cellStyle name="RIGs input cells 8 2 3 2" xfId="6128" xr:uid="{00000000-0005-0000-0000-0000F6170000}"/>
    <cellStyle name="RIGs input cells 8 2 3 2 2" xfId="6129" xr:uid="{00000000-0005-0000-0000-0000F7170000}"/>
    <cellStyle name="RIGs input cells 8 2 3 2 3" xfId="6130" xr:uid="{00000000-0005-0000-0000-0000F8170000}"/>
    <cellStyle name="RIGs input cells 8 2 3 2_SP Manweb plc" xfId="6131" xr:uid="{00000000-0005-0000-0000-0000F9170000}"/>
    <cellStyle name="RIGs input cells 8 2 3 3" xfId="6132" xr:uid="{00000000-0005-0000-0000-0000FA170000}"/>
    <cellStyle name="RIGs input cells 8 2 3 4" xfId="6133" xr:uid="{00000000-0005-0000-0000-0000FB170000}"/>
    <cellStyle name="RIGs input cells 8 2 3_SP Distribution Ltd" xfId="6134" xr:uid="{00000000-0005-0000-0000-0000FC170000}"/>
    <cellStyle name="RIGs input cells 8 2 4" xfId="6135" xr:uid="{00000000-0005-0000-0000-0000FD170000}"/>
    <cellStyle name="RIGs input cells 8 2 4 2" xfId="6136" xr:uid="{00000000-0005-0000-0000-0000FE170000}"/>
    <cellStyle name="RIGs input cells 8 2 4 3" xfId="6137" xr:uid="{00000000-0005-0000-0000-0000FF170000}"/>
    <cellStyle name="RIGs input cells 8 2 4_SP Manweb plc" xfId="6138" xr:uid="{00000000-0005-0000-0000-000000180000}"/>
    <cellStyle name="RIGs input cells 8 2 5" xfId="6139" xr:uid="{00000000-0005-0000-0000-000001180000}"/>
    <cellStyle name="RIGs input cells 8 2 6" xfId="6140" xr:uid="{00000000-0005-0000-0000-000002180000}"/>
    <cellStyle name="RIGs input cells 8 2_11" xfId="6141" xr:uid="{00000000-0005-0000-0000-000003180000}"/>
    <cellStyle name="RIGs input cells 8 3" xfId="6142" xr:uid="{00000000-0005-0000-0000-000004180000}"/>
    <cellStyle name="RIGs input cells 8 3 2" xfId="6143" xr:uid="{00000000-0005-0000-0000-000005180000}"/>
    <cellStyle name="RIGs input cells 8 3 2 2" xfId="6144" xr:uid="{00000000-0005-0000-0000-000006180000}"/>
    <cellStyle name="RIGs input cells 8 3 2 2 2" xfId="6145" xr:uid="{00000000-0005-0000-0000-000007180000}"/>
    <cellStyle name="RIGs input cells 8 3 2 2 3" xfId="6146" xr:uid="{00000000-0005-0000-0000-000008180000}"/>
    <cellStyle name="RIGs input cells 8 3 2 2_SP Manweb plc" xfId="6147" xr:uid="{00000000-0005-0000-0000-000009180000}"/>
    <cellStyle name="RIGs input cells 8 3 2 3" xfId="6148" xr:uid="{00000000-0005-0000-0000-00000A180000}"/>
    <cellStyle name="RIGs input cells 8 3 2 4" xfId="6149" xr:uid="{00000000-0005-0000-0000-00000B180000}"/>
    <cellStyle name="RIGs input cells 8 3 2_SP Distribution Ltd" xfId="6150" xr:uid="{00000000-0005-0000-0000-00000C180000}"/>
    <cellStyle name="RIGs input cells 8 3 3" xfId="6151" xr:uid="{00000000-0005-0000-0000-00000D180000}"/>
    <cellStyle name="RIGs input cells 8 3 3 2" xfId="6152" xr:uid="{00000000-0005-0000-0000-00000E180000}"/>
    <cellStyle name="RIGs input cells 8 3 3 3" xfId="6153" xr:uid="{00000000-0005-0000-0000-00000F180000}"/>
    <cellStyle name="RIGs input cells 8 3 3_SP Manweb plc" xfId="6154" xr:uid="{00000000-0005-0000-0000-000010180000}"/>
    <cellStyle name="RIGs input cells 8 3 4" xfId="6155" xr:uid="{00000000-0005-0000-0000-000011180000}"/>
    <cellStyle name="RIGs input cells 8 3 5" xfId="6156" xr:uid="{00000000-0005-0000-0000-000012180000}"/>
    <cellStyle name="RIGs input cells 8 3_11" xfId="6157" xr:uid="{00000000-0005-0000-0000-000013180000}"/>
    <cellStyle name="RIGs input cells 8 4" xfId="6158" xr:uid="{00000000-0005-0000-0000-000014180000}"/>
    <cellStyle name="RIGs input cells 8 4 2" xfId="6159" xr:uid="{00000000-0005-0000-0000-000015180000}"/>
    <cellStyle name="RIGs input cells 8 4 2 2" xfId="6160" xr:uid="{00000000-0005-0000-0000-000016180000}"/>
    <cellStyle name="RIGs input cells 8 4 2 3" xfId="6161" xr:uid="{00000000-0005-0000-0000-000017180000}"/>
    <cellStyle name="RIGs input cells 8 4 2_SP Manweb plc" xfId="6162" xr:uid="{00000000-0005-0000-0000-000018180000}"/>
    <cellStyle name="RIGs input cells 8 4 3" xfId="6163" xr:uid="{00000000-0005-0000-0000-000019180000}"/>
    <cellStyle name="RIGs input cells 8 4 4" xfId="6164" xr:uid="{00000000-0005-0000-0000-00001A180000}"/>
    <cellStyle name="RIGs input cells 8 4_SP Distribution Ltd" xfId="6165" xr:uid="{00000000-0005-0000-0000-00001B180000}"/>
    <cellStyle name="RIGs input cells 8 5" xfId="6166" xr:uid="{00000000-0005-0000-0000-00001C180000}"/>
    <cellStyle name="RIGs input cells 8 5 2" xfId="6167" xr:uid="{00000000-0005-0000-0000-00001D180000}"/>
    <cellStyle name="RIGs input cells 8 5 2 2" xfId="6168" xr:uid="{00000000-0005-0000-0000-00001E180000}"/>
    <cellStyle name="RIGs input cells 8 5 2 3" xfId="6169" xr:uid="{00000000-0005-0000-0000-00001F180000}"/>
    <cellStyle name="RIGs input cells 8 5 2_SP Manweb plc" xfId="6170" xr:uid="{00000000-0005-0000-0000-000020180000}"/>
    <cellStyle name="RIGs input cells 8 5 3" xfId="6171" xr:uid="{00000000-0005-0000-0000-000021180000}"/>
    <cellStyle name="RIGs input cells 8 5 4" xfId="6172" xr:uid="{00000000-0005-0000-0000-000022180000}"/>
    <cellStyle name="RIGs input cells 8 5_SP Distribution Ltd" xfId="6173" xr:uid="{00000000-0005-0000-0000-000023180000}"/>
    <cellStyle name="RIGs input cells 8 6" xfId="6174" xr:uid="{00000000-0005-0000-0000-000024180000}"/>
    <cellStyle name="RIGs input cells 8 6 2" xfId="6175" xr:uid="{00000000-0005-0000-0000-000025180000}"/>
    <cellStyle name="RIGs input cells 8 6 3" xfId="6176" xr:uid="{00000000-0005-0000-0000-000026180000}"/>
    <cellStyle name="RIGs input cells 8 6_SP Manweb plc" xfId="6177" xr:uid="{00000000-0005-0000-0000-000027180000}"/>
    <cellStyle name="RIGs input cells 8 7" xfId="6178" xr:uid="{00000000-0005-0000-0000-000028180000}"/>
    <cellStyle name="RIGs input cells 8 7 2" xfId="6179" xr:uid="{00000000-0005-0000-0000-000029180000}"/>
    <cellStyle name="RIGs input cells 8 7 3" xfId="6180" xr:uid="{00000000-0005-0000-0000-00002A180000}"/>
    <cellStyle name="RIGs input cells 8 7_SP Manweb plc" xfId="6181" xr:uid="{00000000-0005-0000-0000-00002B180000}"/>
    <cellStyle name="RIGs input cells 8 8" xfId="6182" xr:uid="{00000000-0005-0000-0000-00002C180000}"/>
    <cellStyle name="RIGs input cells 8 8 2" xfId="6183" xr:uid="{00000000-0005-0000-0000-00002D180000}"/>
    <cellStyle name="RIGs input cells 8 8_SP Manweb plc" xfId="6184" xr:uid="{00000000-0005-0000-0000-00002E180000}"/>
    <cellStyle name="RIGs input cells 8 9" xfId="6185" xr:uid="{00000000-0005-0000-0000-00002F180000}"/>
    <cellStyle name="RIGs input cells 8_11" xfId="6186" xr:uid="{00000000-0005-0000-0000-000030180000}"/>
    <cellStyle name="RIGs input cells 9" xfId="6187" xr:uid="{00000000-0005-0000-0000-000031180000}"/>
    <cellStyle name="RIGs input cells 9 10" xfId="6188" xr:uid="{00000000-0005-0000-0000-000032180000}"/>
    <cellStyle name="RIGs input cells 9 2" xfId="6189" xr:uid="{00000000-0005-0000-0000-000033180000}"/>
    <cellStyle name="RIGs input cells 9 2 2" xfId="6190" xr:uid="{00000000-0005-0000-0000-000034180000}"/>
    <cellStyle name="RIGs input cells 9 2 2 2" xfId="6191" xr:uid="{00000000-0005-0000-0000-000035180000}"/>
    <cellStyle name="RIGs input cells 9 2 2 2 2" xfId="6192" xr:uid="{00000000-0005-0000-0000-000036180000}"/>
    <cellStyle name="RIGs input cells 9 2 2 2 3" xfId="6193" xr:uid="{00000000-0005-0000-0000-000037180000}"/>
    <cellStyle name="RIGs input cells 9 2 2 2_SP Manweb plc" xfId="6194" xr:uid="{00000000-0005-0000-0000-000038180000}"/>
    <cellStyle name="RIGs input cells 9 2 2 3" xfId="6195" xr:uid="{00000000-0005-0000-0000-000039180000}"/>
    <cellStyle name="RIGs input cells 9 2 2 4" xfId="6196" xr:uid="{00000000-0005-0000-0000-00003A180000}"/>
    <cellStyle name="RIGs input cells 9 2 2_SP Distribution Ltd" xfId="6197" xr:uid="{00000000-0005-0000-0000-00003B180000}"/>
    <cellStyle name="RIGs input cells 9 2 3" xfId="6198" xr:uid="{00000000-0005-0000-0000-00003C180000}"/>
    <cellStyle name="RIGs input cells 9 2 3 2" xfId="6199" xr:uid="{00000000-0005-0000-0000-00003D180000}"/>
    <cellStyle name="RIGs input cells 9 2 3 3" xfId="6200" xr:uid="{00000000-0005-0000-0000-00003E180000}"/>
    <cellStyle name="RIGs input cells 9 2 3_SP Manweb plc" xfId="6201" xr:uid="{00000000-0005-0000-0000-00003F180000}"/>
    <cellStyle name="RIGs input cells 9 2 4" xfId="6202" xr:uid="{00000000-0005-0000-0000-000040180000}"/>
    <cellStyle name="RIGs input cells 9 2 5" xfId="6203" xr:uid="{00000000-0005-0000-0000-000041180000}"/>
    <cellStyle name="RIGs input cells 9 2_11" xfId="6204" xr:uid="{00000000-0005-0000-0000-000042180000}"/>
    <cellStyle name="RIGs input cells 9 3" xfId="6205" xr:uid="{00000000-0005-0000-0000-000043180000}"/>
    <cellStyle name="RIGs input cells 9 3 2" xfId="6206" xr:uid="{00000000-0005-0000-0000-000044180000}"/>
    <cellStyle name="RIGs input cells 9 3 2 2" xfId="6207" xr:uid="{00000000-0005-0000-0000-000045180000}"/>
    <cellStyle name="RIGs input cells 9 3 2 3" xfId="6208" xr:uid="{00000000-0005-0000-0000-000046180000}"/>
    <cellStyle name="RIGs input cells 9 3 2_SP Manweb plc" xfId="6209" xr:uid="{00000000-0005-0000-0000-000047180000}"/>
    <cellStyle name="RIGs input cells 9 3 3" xfId="6210" xr:uid="{00000000-0005-0000-0000-000048180000}"/>
    <cellStyle name="RIGs input cells 9 3 4" xfId="6211" xr:uid="{00000000-0005-0000-0000-000049180000}"/>
    <cellStyle name="RIGs input cells 9 3_SP Distribution Ltd" xfId="6212" xr:uid="{00000000-0005-0000-0000-00004A180000}"/>
    <cellStyle name="RIGs input cells 9 4" xfId="6213" xr:uid="{00000000-0005-0000-0000-00004B180000}"/>
    <cellStyle name="RIGs input cells 9 4 2" xfId="6214" xr:uid="{00000000-0005-0000-0000-00004C180000}"/>
    <cellStyle name="RIGs input cells 9 4 3" xfId="6215" xr:uid="{00000000-0005-0000-0000-00004D180000}"/>
    <cellStyle name="RIGs input cells 9 4_SP Manweb plc" xfId="6216" xr:uid="{00000000-0005-0000-0000-00004E180000}"/>
    <cellStyle name="RIGs input cells 9 5" xfId="6217" xr:uid="{00000000-0005-0000-0000-00004F180000}"/>
    <cellStyle name="RIGs input cells 9 5 2" xfId="6218" xr:uid="{00000000-0005-0000-0000-000050180000}"/>
    <cellStyle name="RIGs input cells 9 5_SP Manweb plc" xfId="6219" xr:uid="{00000000-0005-0000-0000-000051180000}"/>
    <cellStyle name="RIGs input cells 9 6" xfId="6220" xr:uid="{00000000-0005-0000-0000-000052180000}"/>
    <cellStyle name="RIGs input cells 9 7" xfId="6221" xr:uid="{00000000-0005-0000-0000-000053180000}"/>
    <cellStyle name="RIGs input cells 9 8" xfId="6222" xr:uid="{00000000-0005-0000-0000-000054180000}"/>
    <cellStyle name="RIGs input cells 9 9" xfId="6223" xr:uid="{00000000-0005-0000-0000-000055180000}"/>
    <cellStyle name="RIGs input cells 9_11" xfId="6224" xr:uid="{00000000-0005-0000-0000-000056180000}"/>
    <cellStyle name="RIGs input cells_1.3s Accounting C Costs Scots" xfId="6225" xr:uid="{00000000-0005-0000-0000-000057180000}"/>
    <cellStyle name="RIGs input totals" xfId="6226" xr:uid="{00000000-0005-0000-0000-000058180000}"/>
    <cellStyle name="RIGs input totals 10" xfId="6227" xr:uid="{00000000-0005-0000-0000-000059180000}"/>
    <cellStyle name="RIGs input totals 10 2" xfId="6228" xr:uid="{00000000-0005-0000-0000-00005A180000}"/>
    <cellStyle name="RIGs input totals 10 2 2" xfId="6229" xr:uid="{00000000-0005-0000-0000-00005B180000}"/>
    <cellStyle name="RIGs input totals 10 2 2 2" xfId="6230" xr:uid="{00000000-0005-0000-0000-00005C180000}"/>
    <cellStyle name="RIGs input totals 10 2 2 3" xfId="6231" xr:uid="{00000000-0005-0000-0000-00005D180000}"/>
    <cellStyle name="RIGs input totals 10 2 2_SP Manweb plc" xfId="6232" xr:uid="{00000000-0005-0000-0000-00005E180000}"/>
    <cellStyle name="RIGs input totals 10 2 3" xfId="6233" xr:uid="{00000000-0005-0000-0000-00005F180000}"/>
    <cellStyle name="RIGs input totals 10 2 4" xfId="6234" xr:uid="{00000000-0005-0000-0000-000060180000}"/>
    <cellStyle name="RIGs input totals 10 2_SP Distribution Ltd" xfId="6235" xr:uid="{00000000-0005-0000-0000-000061180000}"/>
    <cellStyle name="RIGs input totals 10 3" xfId="6236" xr:uid="{00000000-0005-0000-0000-000062180000}"/>
    <cellStyle name="RIGs input totals 10 3 2" xfId="6237" xr:uid="{00000000-0005-0000-0000-000063180000}"/>
    <cellStyle name="RIGs input totals 10 3 3" xfId="6238" xr:uid="{00000000-0005-0000-0000-000064180000}"/>
    <cellStyle name="RIGs input totals 10 3_SP Manweb plc" xfId="6239" xr:uid="{00000000-0005-0000-0000-000065180000}"/>
    <cellStyle name="RIGs input totals 10 4" xfId="6240" xr:uid="{00000000-0005-0000-0000-000066180000}"/>
    <cellStyle name="RIGs input totals 10 5" xfId="6241" xr:uid="{00000000-0005-0000-0000-000067180000}"/>
    <cellStyle name="RIGs input totals 10_11" xfId="6242" xr:uid="{00000000-0005-0000-0000-000068180000}"/>
    <cellStyle name="RIGs input totals 11" xfId="6243" xr:uid="{00000000-0005-0000-0000-000069180000}"/>
    <cellStyle name="RIGs input totals 11 2" xfId="6244" xr:uid="{00000000-0005-0000-0000-00006A180000}"/>
    <cellStyle name="RIGs input totals 11 2 2" xfId="6245" xr:uid="{00000000-0005-0000-0000-00006B180000}"/>
    <cellStyle name="RIGs input totals 11 2 2 2" xfId="6246" xr:uid="{00000000-0005-0000-0000-00006C180000}"/>
    <cellStyle name="RIGs input totals 11 2 2 3" xfId="6247" xr:uid="{00000000-0005-0000-0000-00006D180000}"/>
    <cellStyle name="RIGs input totals 11 2 2_SP Manweb plc" xfId="6248" xr:uid="{00000000-0005-0000-0000-00006E180000}"/>
    <cellStyle name="RIGs input totals 11 2 3" xfId="6249" xr:uid="{00000000-0005-0000-0000-00006F180000}"/>
    <cellStyle name="RIGs input totals 11 2 4" xfId="6250" xr:uid="{00000000-0005-0000-0000-000070180000}"/>
    <cellStyle name="RIGs input totals 11 2_SP Distribution Ltd" xfId="6251" xr:uid="{00000000-0005-0000-0000-000071180000}"/>
    <cellStyle name="RIGs input totals 11 3" xfId="6252" xr:uid="{00000000-0005-0000-0000-000072180000}"/>
    <cellStyle name="RIGs input totals 11 3 2" xfId="6253" xr:uid="{00000000-0005-0000-0000-000073180000}"/>
    <cellStyle name="RIGs input totals 11 3 3" xfId="6254" xr:uid="{00000000-0005-0000-0000-000074180000}"/>
    <cellStyle name="RIGs input totals 11 3_SP Manweb plc" xfId="6255" xr:uid="{00000000-0005-0000-0000-000075180000}"/>
    <cellStyle name="RIGs input totals 11 4" xfId="6256" xr:uid="{00000000-0005-0000-0000-000076180000}"/>
    <cellStyle name="RIGs input totals 11 5" xfId="6257" xr:uid="{00000000-0005-0000-0000-000077180000}"/>
    <cellStyle name="RIGs input totals 11_11" xfId="6258" xr:uid="{00000000-0005-0000-0000-000078180000}"/>
    <cellStyle name="RIGs input totals 12" xfId="6259" xr:uid="{00000000-0005-0000-0000-000079180000}"/>
    <cellStyle name="RIGs input totals 12 2" xfId="6260" xr:uid="{00000000-0005-0000-0000-00007A180000}"/>
    <cellStyle name="RIGs input totals 12 2 2" xfId="6261" xr:uid="{00000000-0005-0000-0000-00007B180000}"/>
    <cellStyle name="RIGs input totals 12 2 2 2" xfId="6262" xr:uid="{00000000-0005-0000-0000-00007C180000}"/>
    <cellStyle name="RIGs input totals 12 2 2 3" xfId="6263" xr:uid="{00000000-0005-0000-0000-00007D180000}"/>
    <cellStyle name="RIGs input totals 12 2 2_SP Manweb plc" xfId="6264" xr:uid="{00000000-0005-0000-0000-00007E180000}"/>
    <cellStyle name="RIGs input totals 12 2 3" xfId="6265" xr:uid="{00000000-0005-0000-0000-00007F180000}"/>
    <cellStyle name="RIGs input totals 12 2 4" xfId="6266" xr:uid="{00000000-0005-0000-0000-000080180000}"/>
    <cellStyle name="RIGs input totals 12 2_SP Distribution Ltd" xfId="6267" xr:uid="{00000000-0005-0000-0000-000081180000}"/>
    <cellStyle name="RIGs input totals 12 3" xfId="6268" xr:uid="{00000000-0005-0000-0000-000082180000}"/>
    <cellStyle name="RIGs input totals 12 3 2" xfId="6269" xr:uid="{00000000-0005-0000-0000-000083180000}"/>
    <cellStyle name="RIGs input totals 12 3 3" xfId="6270" xr:uid="{00000000-0005-0000-0000-000084180000}"/>
    <cellStyle name="RIGs input totals 12 3_SP Manweb plc" xfId="6271" xr:uid="{00000000-0005-0000-0000-000085180000}"/>
    <cellStyle name="RIGs input totals 12 4" xfId="6272" xr:uid="{00000000-0005-0000-0000-000086180000}"/>
    <cellStyle name="RIGs input totals 12 5" xfId="6273" xr:uid="{00000000-0005-0000-0000-000087180000}"/>
    <cellStyle name="RIGs input totals 12_11" xfId="6274" xr:uid="{00000000-0005-0000-0000-000088180000}"/>
    <cellStyle name="RIGs input totals 13" xfId="6275" xr:uid="{00000000-0005-0000-0000-000089180000}"/>
    <cellStyle name="RIGs input totals 13 2" xfId="6276" xr:uid="{00000000-0005-0000-0000-00008A180000}"/>
    <cellStyle name="RIGs input totals 13 2 2" xfId="6277" xr:uid="{00000000-0005-0000-0000-00008B180000}"/>
    <cellStyle name="RIGs input totals 13 2 3" xfId="6278" xr:uid="{00000000-0005-0000-0000-00008C180000}"/>
    <cellStyle name="RIGs input totals 13 2_SP Manweb plc" xfId="6279" xr:uid="{00000000-0005-0000-0000-00008D180000}"/>
    <cellStyle name="RIGs input totals 13 3" xfId="6280" xr:uid="{00000000-0005-0000-0000-00008E180000}"/>
    <cellStyle name="RIGs input totals 13 4" xfId="6281" xr:uid="{00000000-0005-0000-0000-00008F180000}"/>
    <cellStyle name="RIGs input totals 13_SP Distribution Ltd" xfId="6282" xr:uid="{00000000-0005-0000-0000-000090180000}"/>
    <cellStyle name="RIGs input totals 14" xfId="6283" xr:uid="{00000000-0005-0000-0000-000091180000}"/>
    <cellStyle name="RIGs input totals 14 2" xfId="6284" xr:uid="{00000000-0005-0000-0000-000092180000}"/>
    <cellStyle name="RIGs input totals 14 2 2" xfId="6285" xr:uid="{00000000-0005-0000-0000-000093180000}"/>
    <cellStyle name="RIGs input totals 14 2_SP Manweb plc" xfId="6286" xr:uid="{00000000-0005-0000-0000-000094180000}"/>
    <cellStyle name="RIGs input totals 14 3" xfId="6287" xr:uid="{00000000-0005-0000-0000-000095180000}"/>
    <cellStyle name="RIGs input totals 14 3 2" xfId="6288" xr:uid="{00000000-0005-0000-0000-000096180000}"/>
    <cellStyle name="RIGs input totals 14 3 2 2" xfId="6289" xr:uid="{00000000-0005-0000-0000-000097180000}"/>
    <cellStyle name="RIGs input totals 14 3 2_SP Manweb plc" xfId="6290" xr:uid="{00000000-0005-0000-0000-000098180000}"/>
    <cellStyle name="RIGs input totals 14 3 3" xfId="6291" xr:uid="{00000000-0005-0000-0000-000099180000}"/>
    <cellStyle name="RIGs input totals 14 3_SP Manweb plc" xfId="6292" xr:uid="{00000000-0005-0000-0000-00009A180000}"/>
    <cellStyle name="RIGs input totals 14 4" xfId="6293" xr:uid="{00000000-0005-0000-0000-00009B180000}"/>
    <cellStyle name="RIGs input totals 14_11" xfId="6294" xr:uid="{00000000-0005-0000-0000-00009C180000}"/>
    <cellStyle name="RIGs input totals 15" xfId="6295" xr:uid="{00000000-0005-0000-0000-00009D180000}"/>
    <cellStyle name="RIGs input totals 15 2" xfId="6296" xr:uid="{00000000-0005-0000-0000-00009E180000}"/>
    <cellStyle name="RIGs input totals 15 2 2" xfId="6297" xr:uid="{00000000-0005-0000-0000-00009F180000}"/>
    <cellStyle name="RIGs input totals 15 2 2 2" xfId="6298" xr:uid="{00000000-0005-0000-0000-0000A0180000}"/>
    <cellStyle name="RIGs input totals 15 2 2_SP Manweb plc" xfId="6299" xr:uid="{00000000-0005-0000-0000-0000A1180000}"/>
    <cellStyle name="RIGs input totals 15 2 3" xfId="6300" xr:uid="{00000000-0005-0000-0000-0000A2180000}"/>
    <cellStyle name="RIGs input totals 15 2_SP Manweb plc" xfId="6301" xr:uid="{00000000-0005-0000-0000-0000A3180000}"/>
    <cellStyle name="RIGs input totals 15 3" xfId="6302" xr:uid="{00000000-0005-0000-0000-0000A4180000}"/>
    <cellStyle name="RIGs input totals 15_11" xfId="6303" xr:uid="{00000000-0005-0000-0000-0000A5180000}"/>
    <cellStyle name="RIGs input totals 16" xfId="6304" xr:uid="{00000000-0005-0000-0000-0000A6180000}"/>
    <cellStyle name="RIGs input totals 17" xfId="6305" xr:uid="{00000000-0005-0000-0000-0000A7180000}"/>
    <cellStyle name="RIGs input totals 18" xfId="6306" xr:uid="{00000000-0005-0000-0000-0000A8180000}"/>
    <cellStyle name="RIGs input totals 19" xfId="6307" xr:uid="{00000000-0005-0000-0000-0000A9180000}"/>
    <cellStyle name="RIGs input totals 2" xfId="6308" xr:uid="{00000000-0005-0000-0000-0000AA180000}"/>
    <cellStyle name="RIGs input totals 2 10" xfId="6309" xr:uid="{00000000-0005-0000-0000-0000AB180000}"/>
    <cellStyle name="RIGs input totals 2 10 2" xfId="6310" xr:uid="{00000000-0005-0000-0000-0000AC180000}"/>
    <cellStyle name="RIGs input totals 2 10 2 2" xfId="6311" xr:uid="{00000000-0005-0000-0000-0000AD180000}"/>
    <cellStyle name="RIGs input totals 2 10 2 2 2" xfId="6312" xr:uid="{00000000-0005-0000-0000-0000AE180000}"/>
    <cellStyle name="RIGs input totals 2 10 2 2 3" xfId="6313" xr:uid="{00000000-0005-0000-0000-0000AF180000}"/>
    <cellStyle name="RIGs input totals 2 10 2 2_SP Manweb plc" xfId="6314" xr:uid="{00000000-0005-0000-0000-0000B0180000}"/>
    <cellStyle name="RIGs input totals 2 10 2 3" xfId="6315" xr:uid="{00000000-0005-0000-0000-0000B1180000}"/>
    <cellStyle name="RIGs input totals 2 10 2 4" xfId="6316" xr:uid="{00000000-0005-0000-0000-0000B2180000}"/>
    <cellStyle name="RIGs input totals 2 10 2_SP Distribution Ltd" xfId="6317" xr:uid="{00000000-0005-0000-0000-0000B3180000}"/>
    <cellStyle name="RIGs input totals 2 10 3" xfId="6318" xr:uid="{00000000-0005-0000-0000-0000B4180000}"/>
    <cellStyle name="RIGs input totals 2 10 3 2" xfId="6319" xr:uid="{00000000-0005-0000-0000-0000B5180000}"/>
    <cellStyle name="RIGs input totals 2 10 3 3" xfId="6320" xr:uid="{00000000-0005-0000-0000-0000B6180000}"/>
    <cellStyle name="RIGs input totals 2 10 3_SP Manweb plc" xfId="6321" xr:uid="{00000000-0005-0000-0000-0000B7180000}"/>
    <cellStyle name="RIGs input totals 2 10 4" xfId="6322" xr:uid="{00000000-0005-0000-0000-0000B8180000}"/>
    <cellStyle name="RIGs input totals 2 10 5" xfId="6323" xr:uid="{00000000-0005-0000-0000-0000B9180000}"/>
    <cellStyle name="RIGs input totals 2 10_11" xfId="6324" xr:uid="{00000000-0005-0000-0000-0000BA180000}"/>
    <cellStyle name="RIGs input totals 2 11" xfId="6325" xr:uid="{00000000-0005-0000-0000-0000BB180000}"/>
    <cellStyle name="RIGs input totals 2 11 2" xfId="6326" xr:uid="{00000000-0005-0000-0000-0000BC180000}"/>
    <cellStyle name="RIGs input totals 2 11 2 2" xfId="6327" xr:uid="{00000000-0005-0000-0000-0000BD180000}"/>
    <cellStyle name="RIGs input totals 2 11 2 2 2" xfId="6328" xr:uid="{00000000-0005-0000-0000-0000BE180000}"/>
    <cellStyle name="RIGs input totals 2 11 2 2 3" xfId="6329" xr:uid="{00000000-0005-0000-0000-0000BF180000}"/>
    <cellStyle name="RIGs input totals 2 11 2 2_SP Manweb plc" xfId="6330" xr:uid="{00000000-0005-0000-0000-0000C0180000}"/>
    <cellStyle name="RIGs input totals 2 11 2 3" xfId="6331" xr:uid="{00000000-0005-0000-0000-0000C1180000}"/>
    <cellStyle name="RIGs input totals 2 11 2 4" xfId="6332" xr:uid="{00000000-0005-0000-0000-0000C2180000}"/>
    <cellStyle name="RIGs input totals 2 11 2_SP Distribution Ltd" xfId="6333" xr:uid="{00000000-0005-0000-0000-0000C3180000}"/>
    <cellStyle name="RIGs input totals 2 11 3" xfId="6334" xr:uid="{00000000-0005-0000-0000-0000C4180000}"/>
    <cellStyle name="RIGs input totals 2 11 3 2" xfId="6335" xr:uid="{00000000-0005-0000-0000-0000C5180000}"/>
    <cellStyle name="RIGs input totals 2 11 3 3" xfId="6336" xr:uid="{00000000-0005-0000-0000-0000C6180000}"/>
    <cellStyle name="RIGs input totals 2 11 3_SP Manweb plc" xfId="6337" xr:uid="{00000000-0005-0000-0000-0000C7180000}"/>
    <cellStyle name="RIGs input totals 2 11 4" xfId="6338" xr:uid="{00000000-0005-0000-0000-0000C8180000}"/>
    <cellStyle name="RIGs input totals 2 11 5" xfId="6339" xr:uid="{00000000-0005-0000-0000-0000C9180000}"/>
    <cellStyle name="RIGs input totals 2 11_11" xfId="6340" xr:uid="{00000000-0005-0000-0000-0000CA180000}"/>
    <cellStyle name="RIGs input totals 2 12" xfId="6341" xr:uid="{00000000-0005-0000-0000-0000CB180000}"/>
    <cellStyle name="RIGs input totals 2 12 2" xfId="6342" xr:uid="{00000000-0005-0000-0000-0000CC180000}"/>
    <cellStyle name="RIGs input totals 2 12 2 2" xfId="6343" xr:uid="{00000000-0005-0000-0000-0000CD180000}"/>
    <cellStyle name="RIGs input totals 2 12 2 3" xfId="6344" xr:uid="{00000000-0005-0000-0000-0000CE180000}"/>
    <cellStyle name="RIGs input totals 2 12 2_SP Manweb plc" xfId="6345" xr:uid="{00000000-0005-0000-0000-0000CF180000}"/>
    <cellStyle name="RIGs input totals 2 12 3" xfId="6346" xr:uid="{00000000-0005-0000-0000-0000D0180000}"/>
    <cellStyle name="RIGs input totals 2 12 4" xfId="6347" xr:uid="{00000000-0005-0000-0000-0000D1180000}"/>
    <cellStyle name="RIGs input totals 2 12_SP Distribution Ltd" xfId="6348" xr:uid="{00000000-0005-0000-0000-0000D2180000}"/>
    <cellStyle name="RIGs input totals 2 13" xfId="6349" xr:uid="{00000000-0005-0000-0000-0000D3180000}"/>
    <cellStyle name="RIGs input totals 2 13 2" xfId="6350" xr:uid="{00000000-0005-0000-0000-0000D4180000}"/>
    <cellStyle name="RIGs input totals 2 13 3" xfId="6351" xr:uid="{00000000-0005-0000-0000-0000D5180000}"/>
    <cellStyle name="RIGs input totals 2 13_SP Manweb plc" xfId="6352" xr:uid="{00000000-0005-0000-0000-0000D6180000}"/>
    <cellStyle name="RIGs input totals 2 14" xfId="6353" xr:uid="{00000000-0005-0000-0000-0000D7180000}"/>
    <cellStyle name="RIGs input totals 2 14 2" xfId="6354" xr:uid="{00000000-0005-0000-0000-0000D8180000}"/>
    <cellStyle name="RIGs input totals 2 14_SP Manweb plc" xfId="6355" xr:uid="{00000000-0005-0000-0000-0000D9180000}"/>
    <cellStyle name="RIGs input totals 2 15" xfId="6356" xr:uid="{00000000-0005-0000-0000-0000DA180000}"/>
    <cellStyle name="RIGs input totals 2 16" xfId="6357" xr:uid="{00000000-0005-0000-0000-0000DB180000}"/>
    <cellStyle name="RIGs input totals 2 17" xfId="6358" xr:uid="{00000000-0005-0000-0000-0000DC180000}"/>
    <cellStyle name="RIGs input totals 2 18" xfId="6359" xr:uid="{00000000-0005-0000-0000-0000DD180000}"/>
    <cellStyle name="RIGs input totals 2 19" xfId="6360" xr:uid="{00000000-0005-0000-0000-0000DE180000}"/>
    <cellStyle name="RIGs input totals 2 2" xfId="6361" xr:uid="{00000000-0005-0000-0000-0000DF180000}"/>
    <cellStyle name="RIGs input totals 2 2 2" xfId="6362" xr:uid="{00000000-0005-0000-0000-0000E0180000}"/>
    <cellStyle name="RIGs input totals 2 2 2 2" xfId="6363" xr:uid="{00000000-0005-0000-0000-0000E1180000}"/>
    <cellStyle name="RIGs input totals 2 2 2 2 2" xfId="6364" xr:uid="{00000000-0005-0000-0000-0000E2180000}"/>
    <cellStyle name="RIGs input totals 2 2 2 2 2 2" xfId="6365" xr:uid="{00000000-0005-0000-0000-0000E3180000}"/>
    <cellStyle name="RIGs input totals 2 2 2 2 2 2 2" xfId="6366" xr:uid="{00000000-0005-0000-0000-0000E4180000}"/>
    <cellStyle name="RIGs input totals 2 2 2 2 2 2 2 2" xfId="6367" xr:uid="{00000000-0005-0000-0000-0000E5180000}"/>
    <cellStyle name="RIGs input totals 2 2 2 2 2 2 2 3" xfId="6368" xr:uid="{00000000-0005-0000-0000-0000E6180000}"/>
    <cellStyle name="RIGs input totals 2 2 2 2 2 2 2_SP Manweb plc" xfId="6369" xr:uid="{00000000-0005-0000-0000-0000E7180000}"/>
    <cellStyle name="RIGs input totals 2 2 2 2 2 2 3" xfId="6370" xr:uid="{00000000-0005-0000-0000-0000E8180000}"/>
    <cellStyle name="RIGs input totals 2 2 2 2 2 2 4" xfId="6371" xr:uid="{00000000-0005-0000-0000-0000E9180000}"/>
    <cellStyle name="RIGs input totals 2 2 2 2 2 2_SP Distribution Ltd" xfId="6372" xr:uid="{00000000-0005-0000-0000-0000EA180000}"/>
    <cellStyle name="RIGs input totals 2 2 2 2 2 3" xfId="6373" xr:uid="{00000000-0005-0000-0000-0000EB180000}"/>
    <cellStyle name="RIGs input totals 2 2 2 2 2 3 2" xfId="6374" xr:uid="{00000000-0005-0000-0000-0000EC180000}"/>
    <cellStyle name="RIGs input totals 2 2 2 2 2 3 3" xfId="6375" xr:uid="{00000000-0005-0000-0000-0000ED180000}"/>
    <cellStyle name="RIGs input totals 2 2 2 2 2 3_SP Manweb plc" xfId="6376" xr:uid="{00000000-0005-0000-0000-0000EE180000}"/>
    <cellStyle name="RIGs input totals 2 2 2 2 2 4" xfId="6377" xr:uid="{00000000-0005-0000-0000-0000EF180000}"/>
    <cellStyle name="RIGs input totals 2 2 2 2 2 5" xfId="6378" xr:uid="{00000000-0005-0000-0000-0000F0180000}"/>
    <cellStyle name="RIGs input totals 2 2 2 2 2_11" xfId="6379" xr:uid="{00000000-0005-0000-0000-0000F1180000}"/>
    <cellStyle name="RIGs input totals 2 2 2 2 3" xfId="6380" xr:uid="{00000000-0005-0000-0000-0000F2180000}"/>
    <cellStyle name="RIGs input totals 2 2 2 2 3 2" xfId="6381" xr:uid="{00000000-0005-0000-0000-0000F3180000}"/>
    <cellStyle name="RIGs input totals 2 2 2 2 3 2 2" xfId="6382" xr:uid="{00000000-0005-0000-0000-0000F4180000}"/>
    <cellStyle name="RIGs input totals 2 2 2 2 3 2 3" xfId="6383" xr:uid="{00000000-0005-0000-0000-0000F5180000}"/>
    <cellStyle name="RIGs input totals 2 2 2 2 3 2_SP Manweb plc" xfId="6384" xr:uid="{00000000-0005-0000-0000-0000F6180000}"/>
    <cellStyle name="RIGs input totals 2 2 2 2 3 3" xfId="6385" xr:uid="{00000000-0005-0000-0000-0000F7180000}"/>
    <cellStyle name="RIGs input totals 2 2 2 2 3 4" xfId="6386" xr:uid="{00000000-0005-0000-0000-0000F8180000}"/>
    <cellStyle name="RIGs input totals 2 2 2 2 3_SP Distribution Ltd" xfId="6387" xr:uid="{00000000-0005-0000-0000-0000F9180000}"/>
    <cellStyle name="RIGs input totals 2 2 2 2 4" xfId="6388" xr:uid="{00000000-0005-0000-0000-0000FA180000}"/>
    <cellStyle name="RIGs input totals 2 2 2 2 4 2" xfId="6389" xr:uid="{00000000-0005-0000-0000-0000FB180000}"/>
    <cellStyle name="RIGs input totals 2 2 2 2 4 3" xfId="6390" xr:uid="{00000000-0005-0000-0000-0000FC180000}"/>
    <cellStyle name="RIGs input totals 2 2 2 2 4_SP Manweb plc" xfId="6391" xr:uid="{00000000-0005-0000-0000-0000FD180000}"/>
    <cellStyle name="RIGs input totals 2 2 2 2 5" xfId="6392" xr:uid="{00000000-0005-0000-0000-0000FE180000}"/>
    <cellStyle name="RIGs input totals 2 2 2 2 6" xfId="6393" xr:uid="{00000000-0005-0000-0000-0000FF180000}"/>
    <cellStyle name="RIGs input totals 2 2 2 2_11" xfId="6394" xr:uid="{00000000-0005-0000-0000-000000190000}"/>
    <cellStyle name="RIGs input totals 2 2 2 3" xfId="6395" xr:uid="{00000000-0005-0000-0000-000001190000}"/>
    <cellStyle name="RIGs input totals 2 2 2 3 2" xfId="6396" xr:uid="{00000000-0005-0000-0000-000002190000}"/>
    <cellStyle name="RIGs input totals 2 2 2 3 2 2" xfId="6397" xr:uid="{00000000-0005-0000-0000-000003190000}"/>
    <cellStyle name="RIGs input totals 2 2 2 3 2 2 2" xfId="6398" xr:uid="{00000000-0005-0000-0000-000004190000}"/>
    <cellStyle name="RIGs input totals 2 2 2 3 2 2 3" xfId="6399" xr:uid="{00000000-0005-0000-0000-000005190000}"/>
    <cellStyle name="RIGs input totals 2 2 2 3 2 2_SP Manweb plc" xfId="6400" xr:uid="{00000000-0005-0000-0000-000006190000}"/>
    <cellStyle name="RIGs input totals 2 2 2 3 2 3" xfId="6401" xr:uid="{00000000-0005-0000-0000-000007190000}"/>
    <cellStyle name="RIGs input totals 2 2 2 3 2 4" xfId="6402" xr:uid="{00000000-0005-0000-0000-000008190000}"/>
    <cellStyle name="RIGs input totals 2 2 2 3 2_SP Distribution Ltd" xfId="6403" xr:uid="{00000000-0005-0000-0000-000009190000}"/>
    <cellStyle name="RIGs input totals 2 2 2 3 3" xfId="6404" xr:uid="{00000000-0005-0000-0000-00000A190000}"/>
    <cellStyle name="RIGs input totals 2 2 2 3 3 2" xfId="6405" xr:uid="{00000000-0005-0000-0000-00000B190000}"/>
    <cellStyle name="RIGs input totals 2 2 2 3 3 3" xfId="6406" xr:uid="{00000000-0005-0000-0000-00000C190000}"/>
    <cellStyle name="RIGs input totals 2 2 2 3 3_SP Manweb plc" xfId="6407" xr:uid="{00000000-0005-0000-0000-00000D190000}"/>
    <cellStyle name="RIGs input totals 2 2 2 3 4" xfId="6408" xr:uid="{00000000-0005-0000-0000-00000E190000}"/>
    <cellStyle name="RIGs input totals 2 2 2 3 5" xfId="6409" xr:uid="{00000000-0005-0000-0000-00000F190000}"/>
    <cellStyle name="RIGs input totals 2 2 2 3_11" xfId="6410" xr:uid="{00000000-0005-0000-0000-000010190000}"/>
    <cellStyle name="RIGs input totals 2 2 2 4" xfId="6411" xr:uid="{00000000-0005-0000-0000-000011190000}"/>
    <cellStyle name="RIGs input totals 2 2 2 4 2" xfId="6412" xr:uid="{00000000-0005-0000-0000-000012190000}"/>
    <cellStyle name="RIGs input totals 2 2 2 4 2 2" xfId="6413" xr:uid="{00000000-0005-0000-0000-000013190000}"/>
    <cellStyle name="RIGs input totals 2 2 2 4 2 2 2" xfId="6414" xr:uid="{00000000-0005-0000-0000-000014190000}"/>
    <cellStyle name="RIGs input totals 2 2 2 4 2 2 3" xfId="6415" xr:uid="{00000000-0005-0000-0000-000015190000}"/>
    <cellStyle name="RIGs input totals 2 2 2 4 2 2_SP Manweb plc" xfId="6416" xr:uid="{00000000-0005-0000-0000-000016190000}"/>
    <cellStyle name="RIGs input totals 2 2 2 4 2 3" xfId="6417" xr:uid="{00000000-0005-0000-0000-000017190000}"/>
    <cellStyle name="RIGs input totals 2 2 2 4 2 4" xfId="6418" xr:uid="{00000000-0005-0000-0000-000018190000}"/>
    <cellStyle name="RIGs input totals 2 2 2 4 2_SP Distribution Ltd" xfId="6419" xr:uid="{00000000-0005-0000-0000-000019190000}"/>
    <cellStyle name="RIGs input totals 2 2 2 4 3" xfId="6420" xr:uid="{00000000-0005-0000-0000-00001A190000}"/>
    <cellStyle name="RIGs input totals 2 2 2 4 3 2" xfId="6421" xr:uid="{00000000-0005-0000-0000-00001B190000}"/>
    <cellStyle name="RIGs input totals 2 2 2 4 3 3" xfId="6422" xr:uid="{00000000-0005-0000-0000-00001C190000}"/>
    <cellStyle name="RIGs input totals 2 2 2 4 3_SP Manweb plc" xfId="6423" xr:uid="{00000000-0005-0000-0000-00001D190000}"/>
    <cellStyle name="RIGs input totals 2 2 2 4 4" xfId="6424" xr:uid="{00000000-0005-0000-0000-00001E190000}"/>
    <cellStyle name="RIGs input totals 2 2 2 4 5" xfId="6425" xr:uid="{00000000-0005-0000-0000-00001F190000}"/>
    <cellStyle name="RIGs input totals 2 2 2 4_11" xfId="6426" xr:uid="{00000000-0005-0000-0000-000020190000}"/>
    <cellStyle name="RIGs input totals 2 2 2 5" xfId="6427" xr:uid="{00000000-0005-0000-0000-000021190000}"/>
    <cellStyle name="RIGs input totals 2 2 2 5 2" xfId="6428" xr:uid="{00000000-0005-0000-0000-000022190000}"/>
    <cellStyle name="RIGs input totals 2 2 2 5 2 2" xfId="6429" xr:uid="{00000000-0005-0000-0000-000023190000}"/>
    <cellStyle name="RIGs input totals 2 2 2 5 2 3" xfId="6430" xr:uid="{00000000-0005-0000-0000-000024190000}"/>
    <cellStyle name="RIGs input totals 2 2 2 5 2_SP Manweb plc" xfId="6431" xr:uid="{00000000-0005-0000-0000-000025190000}"/>
    <cellStyle name="RIGs input totals 2 2 2 5 3" xfId="6432" xr:uid="{00000000-0005-0000-0000-000026190000}"/>
    <cellStyle name="RIGs input totals 2 2 2 5 4" xfId="6433" xr:uid="{00000000-0005-0000-0000-000027190000}"/>
    <cellStyle name="RIGs input totals 2 2 2 5_SP Distribution Ltd" xfId="6434" xr:uid="{00000000-0005-0000-0000-000028190000}"/>
    <cellStyle name="RIGs input totals 2 2 2 6" xfId="6435" xr:uid="{00000000-0005-0000-0000-000029190000}"/>
    <cellStyle name="RIGs input totals 2 2 2 6 2" xfId="6436" xr:uid="{00000000-0005-0000-0000-00002A190000}"/>
    <cellStyle name="RIGs input totals 2 2 2 6 3" xfId="6437" xr:uid="{00000000-0005-0000-0000-00002B190000}"/>
    <cellStyle name="RIGs input totals 2 2 2 6_SP Manweb plc" xfId="6438" xr:uid="{00000000-0005-0000-0000-00002C190000}"/>
    <cellStyle name="RIGs input totals 2 2 2 7" xfId="6439" xr:uid="{00000000-0005-0000-0000-00002D190000}"/>
    <cellStyle name="RIGs input totals 2 2 2 8" xfId="6440" xr:uid="{00000000-0005-0000-0000-00002E190000}"/>
    <cellStyle name="RIGs input totals 2 2 2_11" xfId="6441" xr:uid="{00000000-0005-0000-0000-00002F190000}"/>
    <cellStyle name="RIGs input totals 2 2 3" xfId="6442" xr:uid="{00000000-0005-0000-0000-000030190000}"/>
    <cellStyle name="RIGs input totals 2 2 3 2" xfId="6443" xr:uid="{00000000-0005-0000-0000-000031190000}"/>
    <cellStyle name="RIGs input totals 2 2 3 2 2" xfId="6444" xr:uid="{00000000-0005-0000-0000-000032190000}"/>
    <cellStyle name="RIGs input totals 2 2 3 2 2 2" xfId="6445" xr:uid="{00000000-0005-0000-0000-000033190000}"/>
    <cellStyle name="RIGs input totals 2 2 3 2 2 2 2" xfId="6446" xr:uid="{00000000-0005-0000-0000-000034190000}"/>
    <cellStyle name="RIGs input totals 2 2 3 2 2 2 3" xfId="6447" xr:uid="{00000000-0005-0000-0000-000035190000}"/>
    <cellStyle name="RIGs input totals 2 2 3 2 2 2_SP Manweb plc" xfId="6448" xr:uid="{00000000-0005-0000-0000-000036190000}"/>
    <cellStyle name="RIGs input totals 2 2 3 2 2 3" xfId="6449" xr:uid="{00000000-0005-0000-0000-000037190000}"/>
    <cellStyle name="RIGs input totals 2 2 3 2 2 4" xfId="6450" xr:uid="{00000000-0005-0000-0000-000038190000}"/>
    <cellStyle name="RIGs input totals 2 2 3 2 2_SP Distribution Ltd" xfId="6451" xr:uid="{00000000-0005-0000-0000-000039190000}"/>
    <cellStyle name="RIGs input totals 2 2 3 2 3" xfId="6452" xr:uid="{00000000-0005-0000-0000-00003A190000}"/>
    <cellStyle name="RIGs input totals 2 2 3 2 3 2" xfId="6453" xr:uid="{00000000-0005-0000-0000-00003B190000}"/>
    <cellStyle name="RIGs input totals 2 2 3 2 3 3" xfId="6454" xr:uid="{00000000-0005-0000-0000-00003C190000}"/>
    <cellStyle name="RIGs input totals 2 2 3 2 3_SP Manweb plc" xfId="6455" xr:uid="{00000000-0005-0000-0000-00003D190000}"/>
    <cellStyle name="RIGs input totals 2 2 3 2 4" xfId="6456" xr:uid="{00000000-0005-0000-0000-00003E190000}"/>
    <cellStyle name="RIGs input totals 2 2 3 2 5" xfId="6457" xr:uid="{00000000-0005-0000-0000-00003F190000}"/>
    <cellStyle name="RIGs input totals 2 2 3 2_11" xfId="6458" xr:uid="{00000000-0005-0000-0000-000040190000}"/>
    <cellStyle name="RIGs input totals 2 2 3 3" xfId="6459" xr:uid="{00000000-0005-0000-0000-000041190000}"/>
    <cellStyle name="RIGs input totals 2 2 3 3 2" xfId="6460" xr:uid="{00000000-0005-0000-0000-000042190000}"/>
    <cellStyle name="RIGs input totals 2 2 3 3 2 2" xfId="6461" xr:uid="{00000000-0005-0000-0000-000043190000}"/>
    <cellStyle name="RIGs input totals 2 2 3 3 2 3" xfId="6462" xr:uid="{00000000-0005-0000-0000-000044190000}"/>
    <cellStyle name="RIGs input totals 2 2 3 3 2_SP Manweb plc" xfId="6463" xr:uid="{00000000-0005-0000-0000-000045190000}"/>
    <cellStyle name="RIGs input totals 2 2 3 3 3" xfId="6464" xr:uid="{00000000-0005-0000-0000-000046190000}"/>
    <cellStyle name="RIGs input totals 2 2 3 3 4" xfId="6465" xr:uid="{00000000-0005-0000-0000-000047190000}"/>
    <cellStyle name="RIGs input totals 2 2 3 3_SP Distribution Ltd" xfId="6466" xr:uid="{00000000-0005-0000-0000-000048190000}"/>
    <cellStyle name="RIGs input totals 2 2 3 4" xfId="6467" xr:uid="{00000000-0005-0000-0000-000049190000}"/>
    <cellStyle name="RIGs input totals 2 2 3 4 2" xfId="6468" xr:uid="{00000000-0005-0000-0000-00004A190000}"/>
    <cellStyle name="RIGs input totals 2 2 3 4 3" xfId="6469" xr:uid="{00000000-0005-0000-0000-00004B190000}"/>
    <cellStyle name="RIGs input totals 2 2 3 4_SP Manweb plc" xfId="6470" xr:uid="{00000000-0005-0000-0000-00004C190000}"/>
    <cellStyle name="RIGs input totals 2 2 3 5" xfId="6471" xr:uid="{00000000-0005-0000-0000-00004D190000}"/>
    <cellStyle name="RIGs input totals 2 2 3 6" xfId="6472" xr:uid="{00000000-0005-0000-0000-00004E190000}"/>
    <cellStyle name="RIGs input totals 2 2 3_11" xfId="6473" xr:uid="{00000000-0005-0000-0000-00004F190000}"/>
    <cellStyle name="RIGs input totals 2 2 4" xfId="6474" xr:uid="{00000000-0005-0000-0000-000050190000}"/>
    <cellStyle name="RIGs input totals 2 2 4 2" xfId="6475" xr:uid="{00000000-0005-0000-0000-000051190000}"/>
    <cellStyle name="RIGs input totals 2 2 4 2 2" xfId="6476" xr:uid="{00000000-0005-0000-0000-000052190000}"/>
    <cellStyle name="RIGs input totals 2 2 4 2 2 2" xfId="6477" xr:uid="{00000000-0005-0000-0000-000053190000}"/>
    <cellStyle name="RIGs input totals 2 2 4 2 2 3" xfId="6478" xr:uid="{00000000-0005-0000-0000-000054190000}"/>
    <cellStyle name="RIGs input totals 2 2 4 2 2_SP Manweb plc" xfId="6479" xr:uid="{00000000-0005-0000-0000-000055190000}"/>
    <cellStyle name="RIGs input totals 2 2 4 2 3" xfId="6480" xr:uid="{00000000-0005-0000-0000-000056190000}"/>
    <cellStyle name="RIGs input totals 2 2 4 2 4" xfId="6481" xr:uid="{00000000-0005-0000-0000-000057190000}"/>
    <cellStyle name="RIGs input totals 2 2 4 2_SP Distribution Ltd" xfId="6482" xr:uid="{00000000-0005-0000-0000-000058190000}"/>
    <cellStyle name="RIGs input totals 2 2 4 3" xfId="6483" xr:uid="{00000000-0005-0000-0000-000059190000}"/>
    <cellStyle name="RIGs input totals 2 2 4 3 2" xfId="6484" xr:uid="{00000000-0005-0000-0000-00005A190000}"/>
    <cellStyle name="RIGs input totals 2 2 4 3 3" xfId="6485" xr:uid="{00000000-0005-0000-0000-00005B190000}"/>
    <cellStyle name="RIGs input totals 2 2 4 3_SP Manweb plc" xfId="6486" xr:uid="{00000000-0005-0000-0000-00005C190000}"/>
    <cellStyle name="RIGs input totals 2 2 4 4" xfId="6487" xr:uid="{00000000-0005-0000-0000-00005D190000}"/>
    <cellStyle name="RIGs input totals 2 2 4 5" xfId="6488" xr:uid="{00000000-0005-0000-0000-00005E190000}"/>
    <cellStyle name="RIGs input totals 2 2 4_11" xfId="6489" xr:uid="{00000000-0005-0000-0000-00005F190000}"/>
    <cellStyle name="RIGs input totals 2 2 5" xfId="6490" xr:uid="{00000000-0005-0000-0000-000060190000}"/>
    <cellStyle name="RIGs input totals 2 2 5 2" xfId="6491" xr:uid="{00000000-0005-0000-0000-000061190000}"/>
    <cellStyle name="RIGs input totals 2 2 5 2 2" xfId="6492" xr:uid="{00000000-0005-0000-0000-000062190000}"/>
    <cellStyle name="RIGs input totals 2 2 5 2 2 2" xfId="6493" xr:uid="{00000000-0005-0000-0000-000063190000}"/>
    <cellStyle name="RIGs input totals 2 2 5 2 2 3" xfId="6494" xr:uid="{00000000-0005-0000-0000-000064190000}"/>
    <cellStyle name="RIGs input totals 2 2 5 2 2_SP Manweb plc" xfId="6495" xr:uid="{00000000-0005-0000-0000-000065190000}"/>
    <cellStyle name="RIGs input totals 2 2 5 2 3" xfId="6496" xr:uid="{00000000-0005-0000-0000-000066190000}"/>
    <cellStyle name="RIGs input totals 2 2 5 2 4" xfId="6497" xr:uid="{00000000-0005-0000-0000-000067190000}"/>
    <cellStyle name="RIGs input totals 2 2 5 2_SP Distribution Ltd" xfId="6498" xr:uid="{00000000-0005-0000-0000-000068190000}"/>
    <cellStyle name="RIGs input totals 2 2 5 3" xfId="6499" xr:uid="{00000000-0005-0000-0000-000069190000}"/>
    <cellStyle name="RIGs input totals 2 2 5 3 2" xfId="6500" xr:uid="{00000000-0005-0000-0000-00006A190000}"/>
    <cellStyle name="RIGs input totals 2 2 5 3 3" xfId="6501" xr:uid="{00000000-0005-0000-0000-00006B190000}"/>
    <cellStyle name="RIGs input totals 2 2 5 3_SP Manweb plc" xfId="6502" xr:uid="{00000000-0005-0000-0000-00006C190000}"/>
    <cellStyle name="RIGs input totals 2 2 5 4" xfId="6503" xr:uid="{00000000-0005-0000-0000-00006D190000}"/>
    <cellStyle name="RIGs input totals 2 2 5 5" xfId="6504" xr:uid="{00000000-0005-0000-0000-00006E190000}"/>
    <cellStyle name="RIGs input totals 2 2 5_11" xfId="6505" xr:uid="{00000000-0005-0000-0000-00006F190000}"/>
    <cellStyle name="RIGs input totals 2 2 6" xfId="6506" xr:uid="{00000000-0005-0000-0000-000070190000}"/>
    <cellStyle name="RIGs input totals 2 2 6 2" xfId="6507" xr:uid="{00000000-0005-0000-0000-000071190000}"/>
    <cellStyle name="RIGs input totals 2 2 6 2 2" xfId="6508" xr:uid="{00000000-0005-0000-0000-000072190000}"/>
    <cellStyle name="RIGs input totals 2 2 6 2 3" xfId="6509" xr:uid="{00000000-0005-0000-0000-000073190000}"/>
    <cellStyle name="RIGs input totals 2 2 6 2_SP Manweb plc" xfId="6510" xr:uid="{00000000-0005-0000-0000-000074190000}"/>
    <cellStyle name="RIGs input totals 2 2 6 3" xfId="6511" xr:uid="{00000000-0005-0000-0000-000075190000}"/>
    <cellStyle name="RIGs input totals 2 2 6 4" xfId="6512" xr:uid="{00000000-0005-0000-0000-000076190000}"/>
    <cellStyle name="RIGs input totals 2 2 6_SP Distribution Ltd" xfId="6513" xr:uid="{00000000-0005-0000-0000-000077190000}"/>
    <cellStyle name="RIGs input totals 2 2 7" xfId="6514" xr:uid="{00000000-0005-0000-0000-000078190000}"/>
    <cellStyle name="RIGs input totals 2 2 7 2" xfId="6515" xr:uid="{00000000-0005-0000-0000-000079190000}"/>
    <cellStyle name="RIGs input totals 2 2 7 3" xfId="6516" xr:uid="{00000000-0005-0000-0000-00007A190000}"/>
    <cellStyle name="RIGs input totals 2 2 7_SP Manweb plc" xfId="6517" xr:uid="{00000000-0005-0000-0000-00007B190000}"/>
    <cellStyle name="RIGs input totals 2 2 8" xfId="6518" xr:uid="{00000000-0005-0000-0000-00007C190000}"/>
    <cellStyle name="RIGs input totals 2 2 9" xfId="6519" xr:uid="{00000000-0005-0000-0000-00007D190000}"/>
    <cellStyle name="RIGs input totals 2 2_1.3s Accounting C Costs Scots" xfId="6520" xr:uid="{00000000-0005-0000-0000-00007E190000}"/>
    <cellStyle name="RIGs input totals 2 20" xfId="6521" xr:uid="{00000000-0005-0000-0000-00007F190000}"/>
    <cellStyle name="RIGs input totals 2 3" xfId="6522" xr:uid="{00000000-0005-0000-0000-000080190000}"/>
    <cellStyle name="RIGs input totals 2 3 2" xfId="6523" xr:uid="{00000000-0005-0000-0000-000081190000}"/>
    <cellStyle name="RIGs input totals 2 3 2 2" xfId="6524" xr:uid="{00000000-0005-0000-0000-000082190000}"/>
    <cellStyle name="RIGs input totals 2 3 2 2 2" xfId="6525" xr:uid="{00000000-0005-0000-0000-000083190000}"/>
    <cellStyle name="RIGs input totals 2 3 2 2 2 2" xfId="6526" xr:uid="{00000000-0005-0000-0000-000084190000}"/>
    <cellStyle name="RIGs input totals 2 3 2 2 2 2 2" xfId="6527" xr:uid="{00000000-0005-0000-0000-000085190000}"/>
    <cellStyle name="RIGs input totals 2 3 2 2 2 2 2 2" xfId="6528" xr:uid="{00000000-0005-0000-0000-000086190000}"/>
    <cellStyle name="RIGs input totals 2 3 2 2 2 2 2 3" xfId="6529" xr:uid="{00000000-0005-0000-0000-000087190000}"/>
    <cellStyle name="RIGs input totals 2 3 2 2 2 2 2_SP Manweb plc" xfId="6530" xr:uid="{00000000-0005-0000-0000-000088190000}"/>
    <cellStyle name="RIGs input totals 2 3 2 2 2 2 3" xfId="6531" xr:uid="{00000000-0005-0000-0000-000089190000}"/>
    <cellStyle name="RIGs input totals 2 3 2 2 2 2 4" xfId="6532" xr:uid="{00000000-0005-0000-0000-00008A190000}"/>
    <cellStyle name="RIGs input totals 2 3 2 2 2 2_SP Distribution Ltd" xfId="6533" xr:uid="{00000000-0005-0000-0000-00008B190000}"/>
    <cellStyle name="RIGs input totals 2 3 2 2 2 3" xfId="6534" xr:uid="{00000000-0005-0000-0000-00008C190000}"/>
    <cellStyle name="RIGs input totals 2 3 2 2 2 3 2" xfId="6535" xr:uid="{00000000-0005-0000-0000-00008D190000}"/>
    <cellStyle name="RIGs input totals 2 3 2 2 2 3 3" xfId="6536" xr:uid="{00000000-0005-0000-0000-00008E190000}"/>
    <cellStyle name="RIGs input totals 2 3 2 2 2 3_SP Manweb plc" xfId="6537" xr:uid="{00000000-0005-0000-0000-00008F190000}"/>
    <cellStyle name="RIGs input totals 2 3 2 2 2 4" xfId="6538" xr:uid="{00000000-0005-0000-0000-000090190000}"/>
    <cellStyle name="RIGs input totals 2 3 2 2 2 5" xfId="6539" xr:uid="{00000000-0005-0000-0000-000091190000}"/>
    <cellStyle name="RIGs input totals 2 3 2 2 2_11" xfId="6540" xr:uid="{00000000-0005-0000-0000-000092190000}"/>
    <cellStyle name="RIGs input totals 2 3 2 2 3" xfId="6541" xr:uid="{00000000-0005-0000-0000-000093190000}"/>
    <cellStyle name="RIGs input totals 2 3 2 2 3 2" xfId="6542" xr:uid="{00000000-0005-0000-0000-000094190000}"/>
    <cellStyle name="RIGs input totals 2 3 2 2 3 2 2" xfId="6543" xr:uid="{00000000-0005-0000-0000-000095190000}"/>
    <cellStyle name="RIGs input totals 2 3 2 2 3 2 3" xfId="6544" xr:uid="{00000000-0005-0000-0000-000096190000}"/>
    <cellStyle name="RIGs input totals 2 3 2 2 3 2_SP Manweb plc" xfId="6545" xr:uid="{00000000-0005-0000-0000-000097190000}"/>
    <cellStyle name="RIGs input totals 2 3 2 2 3 3" xfId="6546" xr:uid="{00000000-0005-0000-0000-000098190000}"/>
    <cellStyle name="RIGs input totals 2 3 2 2 3 4" xfId="6547" xr:uid="{00000000-0005-0000-0000-000099190000}"/>
    <cellStyle name="RIGs input totals 2 3 2 2 3_SP Distribution Ltd" xfId="6548" xr:uid="{00000000-0005-0000-0000-00009A190000}"/>
    <cellStyle name="RIGs input totals 2 3 2 2 4" xfId="6549" xr:uid="{00000000-0005-0000-0000-00009B190000}"/>
    <cellStyle name="RIGs input totals 2 3 2 2 4 2" xfId="6550" xr:uid="{00000000-0005-0000-0000-00009C190000}"/>
    <cellStyle name="RIGs input totals 2 3 2 2 4 3" xfId="6551" xr:uid="{00000000-0005-0000-0000-00009D190000}"/>
    <cellStyle name="RIGs input totals 2 3 2 2 4_SP Manweb plc" xfId="6552" xr:uid="{00000000-0005-0000-0000-00009E190000}"/>
    <cellStyle name="RIGs input totals 2 3 2 2 5" xfId="6553" xr:uid="{00000000-0005-0000-0000-00009F190000}"/>
    <cellStyle name="RIGs input totals 2 3 2 2 6" xfId="6554" xr:uid="{00000000-0005-0000-0000-0000A0190000}"/>
    <cellStyle name="RIGs input totals 2 3 2 2_11" xfId="6555" xr:uid="{00000000-0005-0000-0000-0000A1190000}"/>
    <cellStyle name="RIGs input totals 2 3 2 3" xfId="6556" xr:uid="{00000000-0005-0000-0000-0000A2190000}"/>
    <cellStyle name="RIGs input totals 2 3 2 3 2" xfId="6557" xr:uid="{00000000-0005-0000-0000-0000A3190000}"/>
    <cellStyle name="RIGs input totals 2 3 2 3 2 2" xfId="6558" xr:uid="{00000000-0005-0000-0000-0000A4190000}"/>
    <cellStyle name="RIGs input totals 2 3 2 3 2 2 2" xfId="6559" xr:uid="{00000000-0005-0000-0000-0000A5190000}"/>
    <cellStyle name="RIGs input totals 2 3 2 3 2 2 3" xfId="6560" xr:uid="{00000000-0005-0000-0000-0000A6190000}"/>
    <cellStyle name="RIGs input totals 2 3 2 3 2 2_SP Manweb plc" xfId="6561" xr:uid="{00000000-0005-0000-0000-0000A7190000}"/>
    <cellStyle name="RIGs input totals 2 3 2 3 2 3" xfId="6562" xr:uid="{00000000-0005-0000-0000-0000A8190000}"/>
    <cellStyle name="RIGs input totals 2 3 2 3 2 4" xfId="6563" xr:uid="{00000000-0005-0000-0000-0000A9190000}"/>
    <cellStyle name="RIGs input totals 2 3 2 3 2_SP Distribution Ltd" xfId="6564" xr:uid="{00000000-0005-0000-0000-0000AA190000}"/>
    <cellStyle name="RIGs input totals 2 3 2 3 3" xfId="6565" xr:uid="{00000000-0005-0000-0000-0000AB190000}"/>
    <cellStyle name="RIGs input totals 2 3 2 3 3 2" xfId="6566" xr:uid="{00000000-0005-0000-0000-0000AC190000}"/>
    <cellStyle name="RIGs input totals 2 3 2 3 3 3" xfId="6567" xr:uid="{00000000-0005-0000-0000-0000AD190000}"/>
    <cellStyle name="RIGs input totals 2 3 2 3 3_SP Manweb plc" xfId="6568" xr:uid="{00000000-0005-0000-0000-0000AE190000}"/>
    <cellStyle name="RIGs input totals 2 3 2 3 4" xfId="6569" xr:uid="{00000000-0005-0000-0000-0000AF190000}"/>
    <cellStyle name="RIGs input totals 2 3 2 3 5" xfId="6570" xr:uid="{00000000-0005-0000-0000-0000B0190000}"/>
    <cellStyle name="RIGs input totals 2 3 2 3_11" xfId="6571" xr:uid="{00000000-0005-0000-0000-0000B1190000}"/>
    <cellStyle name="RIGs input totals 2 3 2 4" xfId="6572" xr:uid="{00000000-0005-0000-0000-0000B2190000}"/>
    <cellStyle name="RIGs input totals 2 3 2 4 2" xfId="6573" xr:uid="{00000000-0005-0000-0000-0000B3190000}"/>
    <cellStyle name="RIGs input totals 2 3 2 4 2 2" xfId="6574" xr:uid="{00000000-0005-0000-0000-0000B4190000}"/>
    <cellStyle name="RIGs input totals 2 3 2 4 2 2 2" xfId="6575" xr:uid="{00000000-0005-0000-0000-0000B5190000}"/>
    <cellStyle name="RIGs input totals 2 3 2 4 2 2 3" xfId="6576" xr:uid="{00000000-0005-0000-0000-0000B6190000}"/>
    <cellStyle name="RIGs input totals 2 3 2 4 2 2_SP Manweb plc" xfId="6577" xr:uid="{00000000-0005-0000-0000-0000B7190000}"/>
    <cellStyle name="RIGs input totals 2 3 2 4 2 3" xfId="6578" xr:uid="{00000000-0005-0000-0000-0000B8190000}"/>
    <cellStyle name="RIGs input totals 2 3 2 4 2 4" xfId="6579" xr:uid="{00000000-0005-0000-0000-0000B9190000}"/>
    <cellStyle name="RIGs input totals 2 3 2 4 2_SP Distribution Ltd" xfId="6580" xr:uid="{00000000-0005-0000-0000-0000BA190000}"/>
    <cellStyle name="RIGs input totals 2 3 2 4 3" xfId="6581" xr:uid="{00000000-0005-0000-0000-0000BB190000}"/>
    <cellStyle name="RIGs input totals 2 3 2 4 3 2" xfId="6582" xr:uid="{00000000-0005-0000-0000-0000BC190000}"/>
    <cellStyle name="RIGs input totals 2 3 2 4 3 3" xfId="6583" xr:uid="{00000000-0005-0000-0000-0000BD190000}"/>
    <cellStyle name="RIGs input totals 2 3 2 4 3_SP Manweb plc" xfId="6584" xr:uid="{00000000-0005-0000-0000-0000BE190000}"/>
    <cellStyle name="RIGs input totals 2 3 2 4 4" xfId="6585" xr:uid="{00000000-0005-0000-0000-0000BF190000}"/>
    <cellStyle name="RIGs input totals 2 3 2 4 5" xfId="6586" xr:uid="{00000000-0005-0000-0000-0000C0190000}"/>
    <cellStyle name="RIGs input totals 2 3 2 4_11" xfId="6587" xr:uid="{00000000-0005-0000-0000-0000C1190000}"/>
    <cellStyle name="RIGs input totals 2 3 2 5" xfId="6588" xr:uid="{00000000-0005-0000-0000-0000C2190000}"/>
    <cellStyle name="RIGs input totals 2 3 2 5 2" xfId="6589" xr:uid="{00000000-0005-0000-0000-0000C3190000}"/>
    <cellStyle name="RIGs input totals 2 3 2 5 2 2" xfId="6590" xr:uid="{00000000-0005-0000-0000-0000C4190000}"/>
    <cellStyle name="RIGs input totals 2 3 2 5 2 3" xfId="6591" xr:uid="{00000000-0005-0000-0000-0000C5190000}"/>
    <cellStyle name="RIGs input totals 2 3 2 5 2_SP Manweb plc" xfId="6592" xr:uid="{00000000-0005-0000-0000-0000C6190000}"/>
    <cellStyle name="RIGs input totals 2 3 2 5 3" xfId="6593" xr:uid="{00000000-0005-0000-0000-0000C7190000}"/>
    <cellStyle name="RIGs input totals 2 3 2 5 4" xfId="6594" xr:uid="{00000000-0005-0000-0000-0000C8190000}"/>
    <cellStyle name="RIGs input totals 2 3 2 5_SP Distribution Ltd" xfId="6595" xr:uid="{00000000-0005-0000-0000-0000C9190000}"/>
    <cellStyle name="RIGs input totals 2 3 2 6" xfId="6596" xr:uid="{00000000-0005-0000-0000-0000CA190000}"/>
    <cellStyle name="RIGs input totals 2 3 2 6 2" xfId="6597" xr:uid="{00000000-0005-0000-0000-0000CB190000}"/>
    <cellStyle name="RIGs input totals 2 3 2 6 3" xfId="6598" xr:uid="{00000000-0005-0000-0000-0000CC190000}"/>
    <cellStyle name="RIGs input totals 2 3 2 6_SP Manweb plc" xfId="6599" xr:uid="{00000000-0005-0000-0000-0000CD190000}"/>
    <cellStyle name="RIGs input totals 2 3 2 7" xfId="6600" xr:uid="{00000000-0005-0000-0000-0000CE190000}"/>
    <cellStyle name="RIGs input totals 2 3 2 8" xfId="6601" xr:uid="{00000000-0005-0000-0000-0000CF190000}"/>
    <cellStyle name="RIGs input totals 2 3 2_11" xfId="6602" xr:uid="{00000000-0005-0000-0000-0000D0190000}"/>
    <cellStyle name="RIGs input totals 2 3 3" xfId="6603" xr:uid="{00000000-0005-0000-0000-0000D1190000}"/>
    <cellStyle name="RIGs input totals 2 3 3 2" xfId="6604" xr:uid="{00000000-0005-0000-0000-0000D2190000}"/>
    <cellStyle name="RIGs input totals 2 3 3 2 2" xfId="6605" xr:uid="{00000000-0005-0000-0000-0000D3190000}"/>
    <cellStyle name="RIGs input totals 2 3 3 2 2 2" xfId="6606" xr:uid="{00000000-0005-0000-0000-0000D4190000}"/>
    <cellStyle name="RIGs input totals 2 3 3 2 2 2 2" xfId="6607" xr:uid="{00000000-0005-0000-0000-0000D5190000}"/>
    <cellStyle name="RIGs input totals 2 3 3 2 2 2 3" xfId="6608" xr:uid="{00000000-0005-0000-0000-0000D6190000}"/>
    <cellStyle name="RIGs input totals 2 3 3 2 2 2_SP Manweb plc" xfId="6609" xr:uid="{00000000-0005-0000-0000-0000D7190000}"/>
    <cellStyle name="RIGs input totals 2 3 3 2 2 3" xfId="6610" xr:uid="{00000000-0005-0000-0000-0000D8190000}"/>
    <cellStyle name="RIGs input totals 2 3 3 2 2 4" xfId="6611" xr:uid="{00000000-0005-0000-0000-0000D9190000}"/>
    <cellStyle name="RIGs input totals 2 3 3 2 2_SP Distribution Ltd" xfId="6612" xr:uid="{00000000-0005-0000-0000-0000DA190000}"/>
    <cellStyle name="RIGs input totals 2 3 3 2 3" xfId="6613" xr:uid="{00000000-0005-0000-0000-0000DB190000}"/>
    <cellStyle name="RIGs input totals 2 3 3 2 3 2" xfId="6614" xr:uid="{00000000-0005-0000-0000-0000DC190000}"/>
    <cellStyle name="RIGs input totals 2 3 3 2 3 3" xfId="6615" xr:uid="{00000000-0005-0000-0000-0000DD190000}"/>
    <cellStyle name="RIGs input totals 2 3 3 2 3_SP Manweb plc" xfId="6616" xr:uid="{00000000-0005-0000-0000-0000DE190000}"/>
    <cellStyle name="RIGs input totals 2 3 3 2 4" xfId="6617" xr:uid="{00000000-0005-0000-0000-0000DF190000}"/>
    <cellStyle name="RIGs input totals 2 3 3 2 5" xfId="6618" xr:uid="{00000000-0005-0000-0000-0000E0190000}"/>
    <cellStyle name="RIGs input totals 2 3 3 2_11" xfId="6619" xr:uid="{00000000-0005-0000-0000-0000E1190000}"/>
    <cellStyle name="RIGs input totals 2 3 3 3" xfId="6620" xr:uid="{00000000-0005-0000-0000-0000E2190000}"/>
    <cellStyle name="RIGs input totals 2 3 3 3 2" xfId="6621" xr:uid="{00000000-0005-0000-0000-0000E3190000}"/>
    <cellStyle name="RIGs input totals 2 3 3 3 2 2" xfId="6622" xr:uid="{00000000-0005-0000-0000-0000E4190000}"/>
    <cellStyle name="RIGs input totals 2 3 3 3 2 3" xfId="6623" xr:uid="{00000000-0005-0000-0000-0000E5190000}"/>
    <cellStyle name="RIGs input totals 2 3 3 3 2_SP Manweb plc" xfId="6624" xr:uid="{00000000-0005-0000-0000-0000E6190000}"/>
    <cellStyle name="RIGs input totals 2 3 3 3 3" xfId="6625" xr:uid="{00000000-0005-0000-0000-0000E7190000}"/>
    <cellStyle name="RIGs input totals 2 3 3 3 4" xfId="6626" xr:uid="{00000000-0005-0000-0000-0000E8190000}"/>
    <cellStyle name="RIGs input totals 2 3 3 3_SP Distribution Ltd" xfId="6627" xr:uid="{00000000-0005-0000-0000-0000E9190000}"/>
    <cellStyle name="RIGs input totals 2 3 3 4" xfId="6628" xr:uid="{00000000-0005-0000-0000-0000EA190000}"/>
    <cellStyle name="RIGs input totals 2 3 3 4 2" xfId="6629" xr:uid="{00000000-0005-0000-0000-0000EB190000}"/>
    <cellStyle name="RIGs input totals 2 3 3 4 3" xfId="6630" xr:uid="{00000000-0005-0000-0000-0000EC190000}"/>
    <cellStyle name="RIGs input totals 2 3 3 4_SP Manweb plc" xfId="6631" xr:uid="{00000000-0005-0000-0000-0000ED190000}"/>
    <cellStyle name="RIGs input totals 2 3 3 5" xfId="6632" xr:uid="{00000000-0005-0000-0000-0000EE190000}"/>
    <cellStyle name="RIGs input totals 2 3 3 6" xfId="6633" xr:uid="{00000000-0005-0000-0000-0000EF190000}"/>
    <cellStyle name="RIGs input totals 2 3 3_11" xfId="6634" xr:uid="{00000000-0005-0000-0000-0000F0190000}"/>
    <cellStyle name="RIGs input totals 2 3 4" xfId="6635" xr:uid="{00000000-0005-0000-0000-0000F1190000}"/>
    <cellStyle name="RIGs input totals 2 3 4 2" xfId="6636" xr:uid="{00000000-0005-0000-0000-0000F2190000}"/>
    <cellStyle name="RIGs input totals 2 3 4 2 2" xfId="6637" xr:uid="{00000000-0005-0000-0000-0000F3190000}"/>
    <cellStyle name="RIGs input totals 2 3 4 2 2 2" xfId="6638" xr:uid="{00000000-0005-0000-0000-0000F4190000}"/>
    <cellStyle name="RIGs input totals 2 3 4 2 2 3" xfId="6639" xr:uid="{00000000-0005-0000-0000-0000F5190000}"/>
    <cellStyle name="RIGs input totals 2 3 4 2 2_SP Manweb plc" xfId="6640" xr:uid="{00000000-0005-0000-0000-0000F6190000}"/>
    <cellStyle name="RIGs input totals 2 3 4 2 3" xfId="6641" xr:uid="{00000000-0005-0000-0000-0000F7190000}"/>
    <cellStyle name="RIGs input totals 2 3 4 2 4" xfId="6642" xr:uid="{00000000-0005-0000-0000-0000F8190000}"/>
    <cellStyle name="RIGs input totals 2 3 4 2_SP Distribution Ltd" xfId="6643" xr:uid="{00000000-0005-0000-0000-0000F9190000}"/>
    <cellStyle name="RIGs input totals 2 3 4 3" xfId="6644" xr:uid="{00000000-0005-0000-0000-0000FA190000}"/>
    <cellStyle name="RIGs input totals 2 3 4 3 2" xfId="6645" xr:uid="{00000000-0005-0000-0000-0000FB190000}"/>
    <cellStyle name="RIGs input totals 2 3 4 3 3" xfId="6646" xr:uid="{00000000-0005-0000-0000-0000FC190000}"/>
    <cellStyle name="RIGs input totals 2 3 4 3_SP Manweb plc" xfId="6647" xr:uid="{00000000-0005-0000-0000-0000FD190000}"/>
    <cellStyle name="RIGs input totals 2 3 4 4" xfId="6648" xr:uid="{00000000-0005-0000-0000-0000FE190000}"/>
    <cellStyle name="RIGs input totals 2 3 4 5" xfId="6649" xr:uid="{00000000-0005-0000-0000-0000FF190000}"/>
    <cellStyle name="RIGs input totals 2 3 4_11" xfId="6650" xr:uid="{00000000-0005-0000-0000-0000001A0000}"/>
    <cellStyle name="RIGs input totals 2 3 5" xfId="6651" xr:uid="{00000000-0005-0000-0000-0000011A0000}"/>
    <cellStyle name="RIGs input totals 2 3 5 2" xfId="6652" xr:uid="{00000000-0005-0000-0000-0000021A0000}"/>
    <cellStyle name="RIGs input totals 2 3 5 2 2" xfId="6653" xr:uid="{00000000-0005-0000-0000-0000031A0000}"/>
    <cellStyle name="RIGs input totals 2 3 5 2 2 2" xfId="6654" xr:uid="{00000000-0005-0000-0000-0000041A0000}"/>
    <cellStyle name="RIGs input totals 2 3 5 2 2 3" xfId="6655" xr:uid="{00000000-0005-0000-0000-0000051A0000}"/>
    <cellStyle name="RIGs input totals 2 3 5 2 2_SP Manweb plc" xfId="6656" xr:uid="{00000000-0005-0000-0000-0000061A0000}"/>
    <cellStyle name="RIGs input totals 2 3 5 2 3" xfId="6657" xr:uid="{00000000-0005-0000-0000-0000071A0000}"/>
    <cellStyle name="RIGs input totals 2 3 5 2 4" xfId="6658" xr:uid="{00000000-0005-0000-0000-0000081A0000}"/>
    <cellStyle name="RIGs input totals 2 3 5 2_SP Distribution Ltd" xfId="6659" xr:uid="{00000000-0005-0000-0000-0000091A0000}"/>
    <cellStyle name="RIGs input totals 2 3 5 3" xfId="6660" xr:uid="{00000000-0005-0000-0000-00000A1A0000}"/>
    <cellStyle name="RIGs input totals 2 3 5 3 2" xfId="6661" xr:uid="{00000000-0005-0000-0000-00000B1A0000}"/>
    <cellStyle name="RIGs input totals 2 3 5 3 3" xfId="6662" xr:uid="{00000000-0005-0000-0000-00000C1A0000}"/>
    <cellStyle name="RIGs input totals 2 3 5 3_SP Manweb plc" xfId="6663" xr:uid="{00000000-0005-0000-0000-00000D1A0000}"/>
    <cellStyle name="RIGs input totals 2 3 5 4" xfId="6664" xr:uid="{00000000-0005-0000-0000-00000E1A0000}"/>
    <cellStyle name="RIGs input totals 2 3 5 5" xfId="6665" xr:uid="{00000000-0005-0000-0000-00000F1A0000}"/>
    <cellStyle name="RIGs input totals 2 3 5_11" xfId="6666" xr:uid="{00000000-0005-0000-0000-0000101A0000}"/>
    <cellStyle name="RIGs input totals 2 3 6" xfId="6667" xr:uid="{00000000-0005-0000-0000-0000111A0000}"/>
    <cellStyle name="RIGs input totals 2 3 6 2" xfId="6668" xr:uid="{00000000-0005-0000-0000-0000121A0000}"/>
    <cellStyle name="RIGs input totals 2 3 6 2 2" xfId="6669" xr:uid="{00000000-0005-0000-0000-0000131A0000}"/>
    <cellStyle name="RIGs input totals 2 3 6 2 3" xfId="6670" xr:uid="{00000000-0005-0000-0000-0000141A0000}"/>
    <cellStyle name="RIGs input totals 2 3 6 2_SP Manweb plc" xfId="6671" xr:uid="{00000000-0005-0000-0000-0000151A0000}"/>
    <cellStyle name="RIGs input totals 2 3 6 3" xfId="6672" xr:uid="{00000000-0005-0000-0000-0000161A0000}"/>
    <cellStyle name="RIGs input totals 2 3 6 4" xfId="6673" xr:uid="{00000000-0005-0000-0000-0000171A0000}"/>
    <cellStyle name="RIGs input totals 2 3 6_SP Distribution Ltd" xfId="6674" xr:uid="{00000000-0005-0000-0000-0000181A0000}"/>
    <cellStyle name="RIGs input totals 2 3 7" xfId="6675" xr:uid="{00000000-0005-0000-0000-0000191A0000}"/>
    <cellStyle name="RIGs input totals 2 3 7 2" xfId="6676" xr:uid="{00000000-0005-0000-0000-00001A1A0000}"/>
    <cellStyle name="RIGs input totals 2 3 7 3" xfId="6677" xr:uid="{00000000-0005-0000-0000-00001B1A0000}"/>
    <cellStyle name="RIGs input totals 2 3 7_SP Manweb plc" xfId="6678" xr:uid="{00000000-0005-0000-0000-00001C1A0000}"/>
    <cellStyle name="RIGs input totals 2 3 8" xfId="6679" xr:uid="{00000000-0005-0000-0000-00001D1A0000}"/>
    <cellStyle name="RIGs input totals 2 3 9" xfId="6680" xr:uid="{00000000-0005-0000-0000-00001E1A0000}"/>
    <cellStyle name="RIGs input totals 2 3_1.3s Accounting C Costs Scots" xfId="6681" xr:uid="{00000000-0005-0000-0000-00001F1A0000}"/>
    <cellStyle name="RIGs input totals 2 4" xfId="6682" xr:uid="{00000000-0005-0000-0000-0000201A0000}"/>
    <cellStyle name="RIGs input totals 2 4 10" xfId="6683" xr:uid="{00000000-0005-0000-0000-0000211A0000}"/>
    <cellStyle name="RIGs input totals 2 4 10 2" xfId="6684" xr:uid="{00000000-0005-0000-0000-0000221A0000}"/>
    <cellStyle name="RIGs input totals 2 4 10_SP Manweb plc" xfId="6685" xr:uid="{00000000-0005-0000-0000-0000231A0000}"/>
    <cellStyle name="RIGs input totals 2 4 11" xfId="6686" xr:uid="{00000000-0005-0000-0000-0000241A0000}"/>
    <cellStyle name="RIGs input totals 2 4 12" xfId="6687" xr:uid="{00000000-0005-0000-0000-0000251A0000}"/>
    <cellStyle name="RIGs input totals 2 4 2" xfId="6688" xr:uid="{00000000-0005-0000-0000-0000261A0000}"/>
    <cellStyle name="RIGs input totals 2 4 2 2" xfId="6689" xr:uid="{00000000-0005-0000-0000-0000271A0000}"/>
    <cellStyle name="RIGs input totals 2 4 2 2 2" xfId="6690" xr:uid="{00000000-0005-0000-0000-0000281A0000}"/>
    <cellStyle name="RIGs input totals 2 4 2 2 2 2" xfId="6691" xr:uid="{00000000-0005-0000-0000-0000291A0000}"/>
    <cellStyle name="RIGs input totals 2 4 2 2 2 2 2" xfId="6692" xr:uid="{00000000-0005-0000-0000-00002A1A0000}"/>
    <cellStyle name="RIGs input totals 2 4 2 2 2 2 2 2" xfId="6693" xr:uid="{00000000-0005-0000-0000-00002B1A0000}"/>
    <cellStyle name="RIGs input totals 2 4 2 2 2 2 2 3" xfId="6694" xr:uid="{00000000-0005-0000-0000-00002C1A0000}"/>
    <cellStyle name="RIGs input totals 2 4 2 2 2 2 2_SP Manweb plc" xfId="6695" xr:uid="{00000000-0005-0000-0000-00002D1A0000}"/>
    <cellStyle name="RIGs input totals 2 4 2 2 2 2 3" xfId="6696" xr:uid="{00000000-0005-0000-0000-00002E1A0000}"/>
    <cellStyle name="RIGs input totals 2 4 2 2 2 2 4" xfId="6697" xr:uid="{00000000-0005-0000-0000-00002F1A0000}"/>
    <cellStyle name="RIGs input totals 2 4 2 2 2 2_SP Distribution Ltd" xfId="6698" xr:uid="{00000000-0005-0000-0000-0000301A0000}"/>
    <cellStyle name="RIGs input totals 2 4 2 2 2 3" xfId="6699" xr:uid="{00000000-0005-0000-0000-0000311A0000}"/>
    <cellStyle name="RIGs input totals 2 4 2 2 2 3 2" xfId="6700" xr:uid="{00000000-0005-0000-0000-0000321A0000}"/>
    <cellStyle name="RIGs input totals 2 4 2 2 2 3 3" xfId="6701" xr:uid="{00000000-0005-0000-0000-0000331A0000}"/>
    <cellStyle name="RIGs input totals 2 4 2 2 2 3_SP Manweb plc" xfId="6702" xr:uid="{00000000-0005-0000-0000-0000341A0000}"/>
    <cellStyle name="RIGs input totals 2 4 2 2 2 4" xfId="6703" xr:uid="{00000000-0005-0000-0000-0000351A0000}"/>
    <cellStyle name="RIGs input totals 2 4 2 2 2 5" xfId="6704" xr:uid="{00000000-0005-0000-0000-0000361A0000}"/>
    <cellStyle name="RIGs input totals 2 4 2 2 2_11" xfId="6705" xr:uid="{00000000-0005-0000-0000-0000371A0000}"/>
    <cellStyle name="RIGs input totals 2 4 2 2 3" xfId="6706" xr:uid="{00000000-0005-0000-0000-0000381A0000}"/>
    <cellStyle name="RIGs input totals 2 4 2 2 3 2" xfId="6707" xr:uid="{00000000-0005-0000-0000-0000391A0000}"/>
    <cellStyle name="RIGs input totals 2 4 2 2 3 2 2" xfId="6708" xr:uid="{00000000-0005-0000-0000-00003A1A0000}"/>
    <cellStyle name="RIGs input totals 2 4 2 2 3 2 3" xfId="6709" xr:uid="{00000000-0005-0000-0000-00003B1A0000}"/>
    <cellStyle name="RIGs input totals 2 4 2 2 3 2_SP Manweb plc" xfId="6710" xr:uid="{00000000-0005-0000-0000-00003C1A0000}"/>
    <cellStyle name="RIGs input totals 2 4 2 2 3 3" xfId="6711" xr:uid="{00000000-0005-0000-0000-00003D1A0000}"/>
    <cellStyle name="RIGs input totals 2 4 2 2 3 4" xfId="6712" xr:uid="{00000000-0005-0000-0000-00003E1A0000}"/>
    <cellStyle name="RIGs input totals 2 4 2 2 3_SP Distribution Ltd" xfId="6713" xr:uid="{00000000-0005-0000-0000-00003F1A0000}"/>
    <cellStyle name="RIGs input totals 2 4 2 2 4" xfId="6714" xr:uid="{00000000-0005-0000-0000-0000401A0000}"/>
    <cellStyle name="RIGs input totals 2 4 2 2 4 2" xfId="6715" xr:uid="{00000000-0005-0000-0000-0000411A0000}"/>
    <cellStyle name="RIGs input totals 2 4 2 2 4 3" xfId="6716" xr:uid="{00000000-0005-0000-0000-0000421A0000}"/>
    <cellStyle name="RIGs input totals 2 4 2 2 4_SP Manweb plc" xfId="6717" xr:uid="{00000000-0005-0000-0000-0000431A0000}"/>
    <cellStyle name="RIGs input totals 2 4 2 2 5" xfId="6718" xr:uid="{00000000-0005-0000-0000-0000441A0000}"/>
    <cellStyle name="RIGs input totals 2 4 2 2 6" xfId="6719" xr:uid="{00000000-0005-0000-0000-0000451A0000}"/>
    <cellStyle name="RIGs input totals 2 4 2 2_11" xfId="6720" xr:uid="{00000000-0005-0000-0000-0000461A0000}"/>
    <cellStyle name="RIGs input totals 2 4 2 3" xfId="6721" xr:uid="{00000000-0005-0000-0000-0000471A0000}"/>
    <cellStyle name="RIGs input totals 2 4 2 3 2" xfId="6722" xr:uid="{00000000-0005-0000-0000-0000481A0000}"/>
    <cellStyle name="RIGs input totals 2 4 2 3 2 2" xfId="6723" xr:uid="{00000000-0005-0000-0000-0000491A0000}"/>
    <cellStyle name="RIGs input totals 2 4 2 3 2 2 2" xfId="6724" xr:uid="{00000000-0005-0000-0000-00004A1A0000}"/>
    <cellStyle name="RIGs input totals 2 4 2 3 2 2 3" xfId="6725" xr:uid="{00000000-0005-0000-0000-00004B1A0000}"/>
    <cellStyle name="RIGs input totals 2 4 2 3 2 2_SP Manweb plc" xfId="6726" xr:uid="{00000000-0005-0000-0000-00004C1A0000}"/>
    <cellStyle name="RIGs input totals 2 4 2 3 2 3" xfId="6727" xr:uid="{00000000-0005-0000-0000-00004D1A0000}"/>
    <cellStyle name="RIGs input totals 2 4 2 3 2 4" xfId="6728" xr:uid="{00000000-0005-0000-0000-00004E1A0000}"/>
    <cellStyle name="RIGs input totals 2 4 2 3 2_SP Distribution Ltd" xfId="6729" xr:uid="{00000000-0005-0000-0000-00004F1A0000}"/>
    <cellStyle name="RIGs input totals 2 4 2 3 3" xfId="6730" xr:uid="{00000000-0005-0000-0000-0000501A0000}"/>
    <cellStyle name="RIGs input totals 2 4 2 3 3 2" xfId="6731" xr:uid="{00000000-0005-0000-0000-0000511A0000}"/>
    <cellStyle name="RIGs input totals 2 4 2 3 3 3" xfId="6732" xr:uid="{00000000-0005-0000-0000-0000521A0000}"/>
    <cellStyle name="RIGs input totals 2 4 2 3 3_SP Manweb plc" xfId="6733" xr:uid="{00000000-0005-0000-0000-0000531A0000}"/>
    <cellStyle name="RIGs input totals 2 4 2 3 4" xfId="6734" xr:uid="{00000000-0005-0000-0000-0000541A0000}"/>
    <cellStyle name="RIGs input totals 2 4 2 3 5" xfId="6735" xr:uid="{00000000-0005-0000-0000-0000551A0000}"/>
    <cellStyle name="RIGs input totals 2 4 2 3_11" xfId="6736" xr:uid="{00000000-0005-0000-0000-0000561A0000}"/>
    <cellStyle name="RIGs input totals 2 4 2 4" xfId="6737" xr:uid="{00000000-0005-0000-0000-0000571A0000}"/>
    <cellStyle name="RIGs input totals 2 4 2 4 2" xfId="6738" xr:uid="{00000000-0005-0000-0000-0000581A0000}"/>
    <cellStyle name="RIGs input totals 2 4 2 4 2 2" xfId="6739" xr:uid="{00000000-0005-0000-0000-0000591A0000}"/>
    <cellStyle name="RIGs input totals 2 4 2 4 2 3" xfId="6740" xr:uid="{00000000-0005-0000-0000-00005A1A0000}"/>
    <cellStyle name="RIGs input totals 2 4 2 4 2_SP Manweb plc" xfId="6741" xr:uid="{00000000-0005-0000-0000-00005B1A0000}"/>
    <cellStyle name="RIGs input totals 2 4 2 4 3" xfId="6742" xr:uid="{00000000-0005-0000-0000-00005C1A0000}"/>
    <cellStyle name="RIGs input totals 2 4 2 4 4" xfId="6743" xr:uid="{00000000-0005-0000-0000-00005D1A0000}"/>
    <cellStyle name="RIGs input totals 2 4 2 4_SP Distribution Ltd" xfId="6744" xr:uid="{00000000-0005-0000-0000-00005E1A0000}"/>
    <cellStyle name="RIGs input totals 2 4 2 5" xfId="6745" xr:uid="{00000000-0005-0000-0000-00005F1A0000}"/>
    <cellStyle name="RIGs input totals 2 4 2 5 2" xfId="6746" xr:uid="{00000000-0005-0000-0000-0000601A0000}"/>
    <cellStyle name="RIGs input totals 2 4 2 5 2 2" xfId="6747" xr:uid="{00000000-0005-0000-0000-0000611A0000}"/>
    <cellStyle name="RIGs input totals 2 4 2 5 2 3" xfId="6748" xr:uid="{00000000-0005-0000-0000-0000621A0000}"/>
    <cellStyle name="RIGs input totals 2 4 2 5 2_SP Manweb plc" xfId="6749" xr:uid="{00000000-0005-0000-0000-0000631A0000}"/>
    <cellStyle name="RIGs input totals 2 4 2 5 3" xfId="6750" xr:uid="{00000000-0005-0000-0000-0000641A0000}"/>
    <cellStyle name="RIGs input totals 2 4 2 5 4" xfId="6751" xr:uid="{00000000-0005-0000-0000-0000651A0000}"/>
    <cellStyle name="RIGs input totals 2 4 2 5_SP Distribution Ltd" xfId="6752" xr:uid="{00000000-0005-0000-0000-0000661A0000}"/>
    <cellStyle name="RIGs input totals 2 4 2 6" xfId="6753" xr:uid="{00000000-0005-0000-0000-0000671A0000}"/>
    <cellStyle name="RIGs input totals 2 4 2 6 2" xfId="6754" xr:uid="{00000000-0005-0000-0000-0000681A0000}"/>
    <cellStyle name="RIGs input totals 2 4 2 6 3" xfId="6755" xr:uid="{00000000-0005-0000-0000-0000691A0000}"/>
    <cellStyle name="RIGs input totals 2 4 2 6_SP Manweb plc" xfId="6756" xr:uid="{00000000-0005-0000-0000-00006A1A0000}"/>
    <cellStyle name="RIGs input totals 2 4 2 7" xfId="6757" xr:uid="{00000000-0005-0000-0000-00006B1A0000}"/>
    <cellStyle name="RIGs input totals 2 4 2 8" xfId="6758" xr:uid="{00000000-0005-0000-0000-00006C1A0000}"/>
    <cellStyle name="RIGs input totals 2 4 2_11" xfId="6759" xr:uid="{00000000-0005-0000-0000-00006D1A0000}"/>
    <cellStyle name="RIGs input totals 2 4 3" xfId="6760" xr:uid="{00000000-0005-0000-0000-00006E1A0000}"/>
    <cellStyle name="RIGs input totals 2 4 3 2" xfId="6761" xr:uid="{00000000-0005-0000-0000-00006F1A0000}"/>
    <cellStyle name="RIGs input totals 2 4 3 2 2" xfId="6762" xr:uid="{00000000-0005-0000-0000-0000701A0000}"/>
    <cellStyle name="RIGs input totals 2 4 3 2 2 2" xfId="6763" xr:uid="{00000000-0005-0000-0000-0000711A0000}"/>
    <cellStyle name="RIGs input totals 2 4 3 2 2 2 2" xfId="6764" xr:uid="{00000000-0005-0000-0000-0000721A0000}"/>
    <cellStyle name="RIGs input totals 2 4 3 2 2 2 2 2" xfId="6765" xr:uid="{00000000-0005-0000-0000-0000731A0000}"/>
    <cellStyle name="RIGs input totals 2 4 3 2 2 2 2 3" xfId="6766" xr:uid="{00000000-0005-0000-0000-0000741A0000}"/>
    <cellStyle name="RIGs input totals 2 4 3 2 2 2 2_SP Manweb plc" xfId="6767" xr:uid="{00000000-0005-0000-0000-0000751A0000}"/>
    <cellStyle name="RIGs input totals 2 4 3 2 2 2 3" xfId="6768" xr:uid="{00000000-0005-0000-0000-0000761A0000}"/>
    <cellStyle name="RIGs input totals 2 4 3 2 2 2 4" xfId="6769" xr:uid="{00000000-0005-0000-0000-0000771A0000}"/>
    <cellStyle name="RIGs input totals 2 4 3 2 2 2_SP Distribution Ltd" xfId="6770" xr:uid="{00000000-0005-0000-0000-0000781A0000}"/>
    <cellStyle name="RIGs input totals 2 4 3 2 2 3" xfId="6771" xr:uid="{00000000-0005-0000-0000-0000791A0000}"/>
    <cellStyle name="RIGs input totals 2 4 3 2 2 3 2" xfId="6772" xr:uid="{00000000-0005-0000-0000-00007A1A0000}"/>
    <cellStyle name="RIGs input totals 2 4 3 2 2 3 3" xfId="6773" xr:uid="{00000000-0005-0000-0000-00007B1A0000}"/>
    <cellStyle name="RIGs input totals 2 4 3 2 2 3_SP Manweb plc" xfId="6774" xr:uid="{00000000-0005-0000-0000-00007C1A0000}"/>
    <cellStyle name="RIGs input totals 2 4 3 2 2 4" xfId="6775" xr:uid="{00000000-0005-0000-0000-00007D1A0000}"/>
    <cellStyle name="RIGs input totals 2 4 3 2 2 5" xfId="6776" xr:uid="{00000000-0005-0000-0000-00007E1A0000}"/>
    <cellStyle name="RIGs input totals 2 4 3 2 2_11" xfId="6777" xr:uid="{00000000-0005-0000-0000-00007F1A0000}"/>
    <cellStyle name="RIGs input totals 2 4 3 2 3" xfId="6778" xr:uid="{00000000-0005-0000-0000-0000801A0000}"/>
    <cellStyle name="RIGs input totals 2 4 3 2 3 2" xfId="6779" xr:uid="{00000000-0005-0000-0000-0000811A0000}"/>
    <cellStyle name="RIGs input totals 2 4 3 2 3 2 2" xfId="6780" xr:uid="{00000000-0005-0000-0000-0000821A0000}"/>
    <cellStyle name="RIGs input totals 2 4 3 2 3 2 3" xfId="6781" xr:uid="{00000000-0005-0000-0000-0000831A0000}"/>
    <cellStyle name="RIGs input totals 2 4 3 2 3 2_SP Manweb plc" xfId="6782" xr:uid="{00000000-0005-0000-0000-0000841A0000}"/>
    <cellStyle name="RIGs input totals 2 4 3 2 3 3" xfId="6783" xr:uid="{00000000-0005-0000-0000-0000851A0000}"/>
    <cellStyle name="RIGs input totals 2 4 3 2 3 4" xfId="6784" xr:uid="{00000000-0005-0000-0000-0000861A0000}"/>
    <cellStyle name="RIGs input totals 2 4 3 2 3_SP Distribution Ltd" xfId="6785" xr:uid="{00000000-0005-0000-0000-0000871A0000}"/>
    <cellStyle name="RIGs input totals 2 4 3 2 4" xfId="6786" xr:uid="{00000000-0005-0000-0000-0000881A0000}"/>
    <cellStyle name="RIGs input totals 2 4 3 2 4 2" xfId="6787" xr:uid="{00000000-0005-0000-0000-0000891A0000}"/>
    <cellStyle name="RIGs input totals 2 4 3 2 4 3" xfId="6788" xr:uid="{00000000-0005-0000-0000-00008A1A0000}"/>
    <cellStyle name="RIGs input totals 2 4 3 2 4_SP Manweb plc" xfId="6789" xr:uid="{00000000-0005-0000-0000-00008B1A0000}"/>
    <cellStyle name="RIGs input totals 2 4 3 2 5" xfId="6790" xr:uid="{00000000-0005-0000-0000-00008C1A0000}"/>
    <cellStyle name="RIGs input totals 2 4 3 2 6" xfId="6791" xr:uid="{00000000-0005-0000-0000-00008D1A0000}"/>
    <cellStyle name="RIGs input totals 2 4 3 2_11" xfId="6792" xr:uid="{00000000-0005-0000-0000-00008E1A0000}"/>
    <cellStyle name="RIGs input totals 2 4 3 3" xfId="6793" xr:uid="{00000000-0005-0000-0000-00008F1A0000}"/>
    <cellStyle name="RIGs input totals 2 4 3 3 2" xfId="6794" xr:uid="{00000000-0005-0000-0000-0000901A0000}"/>
    <cellStyle name="RIGs input totals 2 4 3 3 2 2" xfId="6795" xr:uid="{00000000-0005-0000-0000-0000911A0000}"/>
    <cellStyle name="RIGs input totals 2 4 3 3 2 2 2" xfId="6796" xr:uid="{00000000-0005-0000-0000-0000921A0000}"/>
    <cellStyle name="RIGs input totals 2 4 3 3 2 2 3" xfId="6797" xr:uid="{00000000-0005-0000-0000-0000931A0000}"/>
    <cellStyle name="RIGs input totals 2 4 3 3 2 2_SP Manweb plc" xfId="6798" xr:uid="{00000000-0005-0000-0000-0000941A0000}"/>
    <cellStyle name="RIGs input totals 2 4 3 3 2 3" xfId="6799" xr:uid="{00000000-0005-0000-0000-0000951A0000}"/>
    <cellStyle name="RIGs input totals 2 4 3 3 2 4" xfId="6800" xr:uid="{00000000-0005-0000-0000-0000961A0000}"/>
    <cellStyle name="RIGs input totals 2 4 3 3 2_SP Distribution Ltd" xfId="6801" xr:uid="{00000000-0005-0000-0000-0000971A0000}"/>
    <cellStyle name="RIGs input totals 2 4 3 3 3" xfId="6802" xr:uid="{00000000-0005-0000-0000-0000981A0000}"/>
    <cellStyle name="RIGs input totals 2 4 3 3 3 2" xfId="6803" xr:uid="{00000000-0005-0000-0000-0000991A0000}"/>
    <cellStyle name="RIGs input totals 2 4 3 3 3 3" xfId="6804" xr:uid="{00000000-0005-0000-0000-00009A1A0000}"/>
    <cellStyle name="RIGs input totals 2 4 3 3 3_SP Manweb plc" xfId="6805" xr:uid="{00000000-0005-0000-0000-00009B1A0000}"/>
    <cellStyle name="RIGs input totals 2 4 3 3 4" xfId="6806" xr:uid="{00000000-0005-0000-0000-00009C1A0000}"/>
    <cellStyle name="RIGs input totals 2 4 3 3 5" xfId="6807" xr:uid="{00000000-0005-0000-0000-00009D1A0000}"/>
    <cellStyle name="RIGs input totals 2 4 3 3_11" xfId="6808" xr:uid="{00000000-0005-0000-0000-00009E1A0000}"/>
    <cellStyle name="RIGs input totals 2 4 3 4" xfId="6809" xr:uid="{00000000-0005-0000-0000-00009F1A0000}"/>
    <cellStyle name="RIGs input totals 2 4 3 4 2" xfId="6810" xr:uid="{00000000-0005-0000-0000-0000A01A0000}"/>
    <cellStyle name="RIGs input totals 2 4 3 4 2 2" xfId="6811" xr:uid="{00000000-0005-0000-0000-0000A11A0000}"/>
    <cellStyle name="RIGs input totals 2 4 3 4 2 3" xfId="6812" xr:uid="{00000000-0005-0000-0000-0000A21A0000}"/>
    <cellStyle name="RIGs input totals 2 4 3 4 2_SP Manweb plc" xfId="6813" xr:uid="{00000000-0005-0000-0000-0000A31A0000}"/>
    <cellStyle name="RIGs input totals 2 4 3 4 3" xfId="6814" xr:uid="{00000000-0005-0000-0000-0000A41A0000}"/>
    <cellStyle name="RIGs input totals 2 4 3 4 4" xfId="6815" xr:uid="{00000000-0005-0000-0000-0000A51A0000}"/>
    <cellStyle name="RIGs input totals 2 4 3 4_SP Distribution Ltd" xfId="6816" xr:uid="{00000000-0005-0000-0000-0000A61A0000}"/>
    <cellStyle name="RIGs input totals 2 4 3 5" xfId="6817" xr:uid="{00000000-0005-0000-0000-0000A71A0000}"/>
    <cellStyle name="RIGs input totals 2 4 3 5 2" xfId="6818" xr:uid="{00000000-0005-0000-0000-0000A81A0000}"/>
    <cellStyle name="RIGs input totals 2 4 3 5 2 2" xfId="6819" xr:uid="{00000000-0005-0000-0000-0000A91A0000}"/>
    <cellStyle name="RIGs input totals 2 4 3 5 2 3" xfId="6820" xr:uid="{00000000-0005-0000-0000-0000AA1A0000}"/>
    <cellStyle name="RIGs input totals 2 4 3 5 2_SP Manweb plc" xfId="6821" xr:uid="{00000000-0005-0000-0000-0000AB1A0000}"/>
    <cellStyle name="RIGs input totals 2 4 3 5 3" xfId="6822" xr:uid="{00000000-0005-0000-0000-0000AC1A0000}"/>
    <cellStyle name="RIGs input totals 2 4 3 5 4" xfId="6823" xr:uid="{00000000-0005-0000-0000-0000AD1A0000}"/>
    <cellStyle name="RIGs input totals 2 4 3 5_SP Distribution Ltd" xfId="6824" xr:uid="{00000000-0005-0000-0000-0000AE1A0000}"/>
    <cellStyle name="RIGs input totals 2 4 3 6" xfId="6825" xr:uid="{00000000-0005-0000-0000-0000AF1A0000}"/>
    <cellStyle name="RIGs input totals 2 4 3 6 2" xfId="6826" xr:uid="{00000000-0005-0000-0000-0000B01A0000}"/>
    <cellStyle name="RIGs input totals 2 4 3 6 3" xfId="6827" xr:uid="{00000000-0005-0000-0000-0000B11A0000}"/>
    <cellStyle name="RIGs input totals 2 4 3 6_SP Manweb plc" xfId="6828" xr:uid="{00000000-0005-0000-0000-0000B21A0000}"/>
    <cellStyle name="RIGs input totals 2 4 3 7" xfId="6829" xr:uid="{00000000-0005-0000-0000-0000B31A0000}"/>
    <cellStyle name="RIGs input totals 2 4 3 8" xfId="6830" xr:uid="{00000000-0005-0000-0000-0000B41A0000}"/>
    <cellStyle name="RIGs input totals 2 4 3_11" xfId="6831" xr:uid="{00000000-0005-0000-0000-0000B51A0000}"/>
    <cellStyle name="RIGs input totals 2 4 4" xfId="6832" xr:uid="{00000000-0005-0000-0000-0000B61A0000}"/>
    <cellStyle name="RIGs input totals 2 4 4 2" xfId="6833" xr:uid="{00000000-0005-0000-0000-0000B71A0000}"/>
    <cellStyle name="RIGs input totals 2 4 4 2 2" xfId="6834" xr:uid="{00000000-0005-0000-0000-0000B81A0000}"/>
    <cellStyle name="RIGs input totals 2 4 4 2 2 2" xfId="6835" xr:uid="{00000000-0005-0000-0000-0000B91A0000}"/>
    <cellStyle name="RIGs input totals 2 4 4 2 2 2 2" xfId="6836" xr:uid="{00000000-0005-0000-0000-0000BA1A0000}"/>
    <cellStyle name="RIGs input totals 2 4 4 2 2 2 3" xfId="6837" xr:uid="{00000000-0005-0000-0000-0000BB1A0000}"/>
    <cellStyle name="RIGs input totals 2 4 4 2 2 2_SP Manweb plc" xfId="6838" xr:uid="{00000000-0005-0000-0000-0000BC1A0000}"/>
    <cellStyle name="RIGs input totals 2 4 4 2 2 3" xfId="6839" xr:uid="{00000000-0005-0000-0000-0000BD1A0000}"/>
    <cellStyle name="RIGs input totals 2 4 4 2 2 4" xfId="6840" xr:uid="{00000000-0005-0000-0000-0000BE1A0000}"/>
    <cellStyle name="RIGs input totals 2 4 4 2 2_SP Distribution Ltd" xfId="6841" xr:uid="{00000000-0005-0000-0000-0000BF1A0000}"/>
    <cellStyle name="RIGs input totals 2 4 4 2 3" xfId="6842" xr:uid="{00000000-0005-0000-0000-0000C01A0000}"/>
    <cellStyle name="RIGs input totals 2 4 4 2 3 2" xfId="6843" xr:uid="{00000000-0005-0000-0000-0000C11A0000}"/>
    <cellStyle name="RIGs input totals 2 4 4 2 3 3" xfId="6844" xr:uid="{00000000-0005-0000-0000-0000C21A0000}"/>
    <cellStyle name="RIGs input totals 2 4 4 2 3_SP Manweb plc" xfId="6845" xr:uid="{00000000-0005-0000-0000-0000C31A0000}"/>
    <cellStyle name="RIGs input totals 2 4 4 2 4" xfId="6846" xr:uid="{00000000-0005-0000-0000-0000C41A0000}"/>
    <cellStyle name="RIGs input totals 2 4 4 2 5" xfId="6847" xr:uid="{00000000-0005-0000-0000-0000C51A0000}"/>
    <cellStyle name="RIGs input totals 2 4 4 2_11" xfId="6848" xr:uid="{00000000-0005-0000-0000-0000C61A0000}"/>
    <cellStyle name="RIGs input totals 2 4 4 3" xfId="6849" xr:uid="{00000000-0005-0000-0000-0000C71A0000}"/>
    <cellStyle name="RIGs input totals 2 4 4 3 2" xfId="6850" xr:uid="{00000000-0005-0000-0000-0000C81A0000}"/>
    <cellStyle name="RIGs input totals 2 4 4 3 2 2" xfId="6851" xr:uid="{00000000-0005-0000-0000-0000C91A0000}"/>
    <cellStyle name="RIGs input totals 2 4 4 3 2 3" xfId="6852" xr:uid="{00000000-0005-0000-0000-0000CA1A0000}"/>
    <cellStyle name="RIGs input totals 2 4 4 3 2_SP Manweb plc" xfId="6853" xr:uid="{00000000-0005-0000-0000-0000CB1A0000}"/>
    <cellStyle name="RIGs input totals 2 4 4 3 3" xfId="6854" xr:uid="{00000000-0005-0000-0000-0000CC1A0000}"/>
    <cellStyle name="RIGs input totals 2 4 4 3 4" xfId="6855" xr:uid="{00000000-0005-0000-0000-0000CD1A0000}"/>
    <cellStyle name="RIGs input totals 2 4 4 3_SP Distribution Ltd" xfId="6856" xr:uid="{00000000-0005-0000-0000-0000CE1A0000}"/>
    <cellStyle name="RIGs input totals 2 4 4 4" xfId="6857" xr:uid="{00000000-0005-0000-0000-0000CF1A0000}"/>
    <cellStyle name="RIGs input totals 2 4 4 4 2" xfId="6858" xr:uid="{00000000-0005-0000-0000-0000D01A0000}"/>
    <cellStyle name="RIGs input totals 2 4 4 4 3" xfId="6859" xr:uid="{00000000-0005-0000-0000-0000D11A0000}"/>
    <cellStyle name="RIGs input totals 2 4 4 4_SP Manweb plc" xfId="6860" xr:uid="{00000000-0005-0000-0000-0000D21A0000}"/>
    <cellStyle name="RIGs input totals 2 4 4 5" xfId="6861" xr:uid="{00000000-0005-0000-0000-0000D31A0000}"/>
    <cellStyle name="RIGs input totals 2 4 4 6" xfId="6862" xr:uid="{00000000-0005-0000-0000-0000D41A0000}"/>
    <cellStyle name="RIGs input totals 2 4 4_11" xfId="6863" xr:uid="{00000000-0005-0000-0000-0000D51A0000}"/>
    <cellStyle name="RIGs input totals 2 4 5" xfId="6864" xr:uid="{00000000-0005-0000-0000-0000D61A0000}"/>
    <cellStyle name="RIGs input totals 2 4 5 2" xfId="6865" xr:uid="{00000000-0005-0000-0000-0000D71A0000}"/>
    <cellStyle name="RIGs input totals 2 4 5 2 2" xfId="6866" xr:uid="{00000000-0005-0000-0000-0000D81A0000}"/>
    <cellStyle name="RIGs input totals 2 4 5 2 2 2" xfId="6867" xr:uid="{00000000-0005-0000-0000-0000D91A0000}"/>
    <cellStyle name="RIGs input totals 2 4 5 2 2 3" xfId="6868" xr:uid="{00000000-0005-0000-0000-0000DA1A0000}"/>
    <cellStyle name="RIGs input totals 2 4 5 2 2_SP Manweb plc" xfId="6869" xr:uid="{00000000-0005-0000-0000-0000DB1A0000}"/>
    <cellStyle name="RIGs input totals 2 4 5 2 3" xfId="6870" xr:uid="{00000000-0005-0000-0000-0000DC1A0000}"/>
    <cellStyle name="RIGs input totals 2 4 5 2 4" xfId="6871" xr:uid="{00000000-0005-0000-0000-0000DD1A0000}"/>
    <cellStyle name="RIGs input totals 2 4 5 2_SP Distribution Ltd" xfId="6872" xr:uid="{00000000-0005-0000-0000-0000DE1A0000}"/>
    <cellStyle name="RIGs input totals 2 4 5 3" xfId="6873" xr:uid="{00000000-0005-0000-0000-0000DF1A0000}"/>
    <cellStyle name="RIGs input totals 2 4 5 3 2" xfId="6874" xr:uid="{00000000-0005-0000-0000-0000E01A0000}"/>
    <cellStyle name="RIGs input totals 2 4 5 3 3" xfId="6875" xr:uid="{00000000-0005-0000-0000-0000E11A0000}"/>
    <cellStyle name="RIGs input totals 2 4 5 3_SP Manweb plc" xfId="6876" xr:uid="{00000000-0005-0000-0000-0000E21A0000}"/>
    <cellStyle name="RIGs input totals 2 4 5 4" xfId="6877" xr:uid="{00000000-0005-0000-0000-0000E31A0000}"/>
    <cellStyle name="RIGs input totals 2 4 5 5" xfId="6878" xr:uid="{00000000-0005-0000-0000-0000E41A0000}"/>
    <cellStyle name="RIGs input totals 2 4 5_11" xfId="6879" xr:uid="{00000000-0005-0000-0000-0000E51A0000}"/>
    <cellStyle name="RIGs input totals 2 4 6" xfId="6880" xr:uid="{00000000-0005-0000-0000-0000E61A0000}"/>
    <cellStyle name="RIGs input totals 2 4 6 2" xfId="6881" xr:uid="{00000000-0005-0000-0000-0000E71A0000}"/>
    <cellStyle name="RIGs input totals 2 4 6 2 2" xfId="6882" xr:uid="{00000000-0005-0000-0000-0000E81A0000}"/>
    <cellStyle name="RIGs input totals 2 4 6 2 2 2" xfId="6883" xr:uid="{00000000-0005-0000-0000-0000E91A0000}"/>
    <cellStyle name="RIGs input totals 2 4 6 2 2 3" xfId="6884" xr:uid="{00000000-0005-0000-0000-0000EA1A0000}"/>
    <cellStyle name="RIGs input totals 2 4 6 2 2_SP Manweb plc" xfId="6885" xr:uid="{00000000-0005-0000-0000-0000EB1A0000}"/>
    <cellStyle name="RIGs input totals 2 4 6 2 3" xfId="6886" xr:uid="{00000000-0005-0000-0000-0000EC1A0000}"/>
    <cellStyle name="RIGs input totals 2 4 6 2 4" xfId="6887" xr:uid="{00000000-0005-0000-0000-0000ED1A0000}"/>
    <cellStyle name="RIGs input totals 2 4 6 2_SP Distribution Ltd" xfId="6888" xr:uid="{00000000-0005-0000-0000-0000EE1A0000}"/>
    <cellStyle name="RIGs input totals 2 4 6 3" xfId="6889" xr:uid="{00000000-0005-0000-0000-0000EF1A0000}"/>
    <cellStyle name="RIGs input totals 2 4 6 3 2" xfId="6890" xr:uid="{00000000-0005-0000-0000-0000F01A0000}"/>
    <cellStyle name="RIGs input totals 2 4 6 3 3" xfId="6891" xr:uid="{00000000-0005-0000-0000-0000F11A0000}"/>
    <cellStyle name="RIGs input totals 2 4 6 3_SP Manweb plc" xfId="6892" xr:uid="{00000000-0005-0000-0000-0000F21A0000}"/>
    <cellStyle name="RIGs input totals 2 4 6 4" xfId="6893" xr:uid="{00000000-0005-0000-0000-0000F31A0000}"/>
    <cellStyle name="RIGs input totals 2 4 6 5" xfId="6894" xr:uid="{00000000-0005-0000-0000-0000F41A0000}"/>
    <cellStyle name="RIGs input totals 2 4 6_11" xfId="6895" xr:uid="{00000000-0005-0000-0000-0000F51A0000}"/>
    <cellStyle name="RIGs input totals 2 4 7" xfId="6896" xr:uid="{00000000-0005-0000-0000-0000F61A0000}"/>
    <cellStyle name="RIGs input totals 2 4 7 2" xfId="6897" xr:uid="{00000000-0005-0000-0000-0000F71A0000}"/>
    <cellStyle name="RIGs input totals 2 4 7 2 2" xfId="6898" xr:uid="{00000000-0005-0000-0000-0000F81A0000}"/>
    <cellStyle name="RIGs input totals 2 4 7 2 3" xfId="6899" xr:uid="{00000000-0005-0000-0000-0000F91A0000}"/>
    <cellStyle name="RIGs input totals 2 4 7 2_SP Manweb plc" xfId="6900" xr:uid="{00000000-0005-0000-0000-0000FA1A0000}"/>
    <cellStyle name="RIGs input totals 2 4 7 3" xfId="6901" xr:uid="{00000000-0005-0000-0000-0000FB1A0000}"/>
    <cellStyle name="RIGs input totals 2 4 7 4" xfId="6902" xr:uid="{00000000-0005-0000-0000-0000FC1A0000}"/>
    <cellStyle name="RIGs input totals 2 4 7_SP Distribution Ltd" xfId="6903" xr:uid="{00000000-0005-0000-0000-0000FD1A0000}"/>
    <cellStyle name="RIGs input totals 2 4 8" xfId="6904" xr:uid="{00000000-0005-0000-0000-0000FE1A0000}"/>
    <cellStyle name="RIGs input totals 2 4 8 2" xfId="6905" xr:uid="{00000000-0005-0000-0000-0000FF1A0000}"/>
    <cellStyle name="RIGs input totals 2 4 8 3" xfId="6906" xr:uid="{00000000-0005-0000-0000-0000001B0000}"/>
    <cellStyle name="RIGs input totals 2 4 8_SP Manweb plc" xfId="6907" xr:uid="{00000000-0005-0000-0000-0000011B0000}"/>
    <cellStyle name="RIGs input totals 2 4 9" xfId="6908" xr:uid="{00000000-0005-0000-0000-0000021B0000}"/>
    <cellStyle name="RIGs input totals 2 4 9 2" xfId="6909" xr:uid="{00000000-0005-0000-0000-0000031B0000}"/>
    <cellStyle name="RIGs input totals 2 4 9_SP Manweb plc" xfId="6910" xr:uid="{00000000-0005-0000-0000-0000041B0000}"/>
    <cellStyle name="RIGs input totals 2 4_11" xfId="6911" xr:uid="{00000000-0005-0000-0000-0000051B0000}"/>
    <cellStyle name="RIGs input totals 2 5" xfId="6912" xr:uid="{00000000-0005-0000-0000-0000061B0000}"/>
    <cellStyle name="RIGs input totals 2 5 10" xfId="6913" xr:uid="{00000000-0005-0000-0000-0000071B0000}"/>
    <cellStyle name="RIGs input totals 2 5 11" xfId="6914" xr:uid="{00000000-0005-0000-0000-0000081B0000}"/>
    <cellStyle name="RIGs input totals 2 5 2" xfId="6915" xr:uid="{00000000-0005-0000-0000-0000091B0000}"/>
    <cellStyle name="RIGs input totals 2 5 2 2" xfId="6916" xr:uid="{00000000-0005-0000-0000-00000A1B0000}"/>
    <cellStyle name="RIGs input totals 2 5 2 2 2" xfId="6917" xr:uid="{00000000-0005-0000-0000-00000B1B0000}"/>
    <cellStyle name="RIGs input totals 2 5 2 2 2 2" xfId="6918" xr:uid="{00000000-0005-0000-0000-00000C1B0000}"/>
    <cellStyle name="RIGs input totals 2 5 2 2 2 2 2" xfId="6919" xr:uid="{00000000-0005-0000-0000-00000D1B0000}"/>
    <cellStyle name="RIGs input totals 2 5 2 2 2 2 2 2" xfId="6920" xr:uid="{00000000-0005-0000-0000-00000E1B0000}"/>
    <cellStyle name="RIGs input totals 2 5 2 2 2 2 2 3" xfId="6921" xr:uid="{00000000-0005-0000-0000-00000F1B0000}"/>
    <cellStyle name="RIGs input totals 2 5 2 2 2 2 2_SP Manweb plc" xfId="6922" xr:uid="{00000000-0005-0000-0000-0000101B0000}"/>
    <cellStyle name="RIGs input totals 2 5 2 2 2 2 3" xfId="6923" xr:uid="{00000000-0005-0000-0000-0000111B0000}"/>
    <cellStyle name="RIGs input totals 2 5 2 2 2 2 4" xfId="6924" xr:uid="{00000000-0005-0000-0000-0000121B0000}"/>
    <cellStyle name="RIGs input totals 2 5 2 2 2 2_SP Distribution Ltd" xfId="6925" xr:uid="{00000000-0005-0000-0000-0000131B0000}"/>
    <cellStyle name="RIGs input totals 2 5 2 2 2 3" xfId="6926" xr:uid="{00000000-0005-0000-0000-0000141B0000}"/>
    <cellStyle name="RIGs input totals 2 5 2 2 2 3 2" xfId="6927" xr:uid="{00000000-0005-0000-0000-0000151B0000}"/>
    <cellStyle name="RIGs input totals 2 5 2 2 2 3 3" xfId="6928" xr:uid="{00000000-0005-0000-0000-0000161B0000}"/>
    <cellStyle name="RIGs input totals 2 5 2 2 2 3_SP Manweb plc" xfId="6929" xr:uid="{00000000-0005-0000-0000-0000171B0000}"/>
    <cellStyle name="RIGs input totals 2 5 2 2 2 4" xfId="6930" xr:uid="{00000000-0005-0000-0000-0000181B0000}"/>
    <cellStyle name="RIGs input totals 2 5 2 2 2 5" xfId="6931" xr:uid="{00000000-0005-0000-0000-0000191B0000}"/>
    <cellStyle name="RIGs input totals 2 5 2 2 2_11" xfId="6932" xr:uid="{00000000-0005-0000-0000-00001A1B0000}"/>
    <cellStyle name="RIGs input totals 2 5 2 2 3" xfId="6933" xr:uid="{00000000-0005-0000-0000-00001B1B0000}"/>
    <cellStyle name="RIGs input totals 2 5 2 2 3 2" xfId="6934" xr:uid="{00000000-0005-0000-0000-00001C1B0000}"/>
    <cellStyle name="RIGs input totals 2 5 2 2 3 2 2" xfId="6935" xr:uid="{00000000-0005-0000-0000-00001D1B0000}"/>
    <cellStyle name="RIGs input totals 2 5 2 2 3 2 3" xfId="6936" xr:uid="{00000000-0005-0000-0000-00001E1B0000}"/>
    <cellStyle name="RIGs input totals 2 5 2 2 3 2_SP Manweb plc" xfId="6937" xr:uid="{00000000-0005-0000-0000-00001F1B0000}"/>
    <cellStyle name="RIGs input totals 2 5 2 2 3 3" xfId="6938" xr:uid="{00000000-0005-0000-0000-0000201B0000}"/>
    <cellStyle name="RIGs input totals 2 5 2 2 3 4" xfId="6939" xr:uid="{00000000-0005-0000-0000-0000211B0000}"/>
    <cellStyle name="RIGs input totals 2 5 2 2 3_SP Distribution Ltd" xfId="6940" xr:uid="{00000000-0005-0000-0000-0000221B0000}"/>
    <cellStyle name="RIGs input totals 2 5 2 2 4" xfId="6941" xr:uid="{00000000-0005-0000-0000-0000231B0000}"/>
    <cellStyle name="RIGs input totals 2 5 2 2 4 2" xfId="6942" xr:uid="{00000000-0005-0000-0000-0000241B0000}"/>
    <cellStyle name="RIGs input totals 2 5 2 2 4 3" xfId="6943" xr:uid="{00000000-0005-0000-0000-0000251B0000}"/>
    <cellStyle name="RIGs input totals 2 5 2 2 4_SP Manweb plc" xfId="6944" xr:uid="{00000000-0005-0000-0000-0000261B0000}"/>
    <cellStyle name="RIGs input totals 2 5 2 2 5" xfId="6945" xr:uid="{00000000-0005-0000-0000-0000271B0000}"/>
    <cellStyle name="RIGs input totals 2 5 2 2 6" xfId="6946" xr:uid="{00000000-0005-0000-0000-0000281B0000}"/>
    <cellStyle name="RIGs input totals 2 5 2 2_11" xfId="6947" xr:uid="{00000000-0005-0000-0000-0000291B0000}"/>
    <cellStyle name="RIGs input totals 2 5 2 3" xfId="6948" xr:uid="{00000000-0005-0000-0000-00002A1B0000}"/>
    <cellStyle name="RIGs input totals 2 5 2 3 2" xfId="6949" xr:uid="{00000000-0005-0000-0000-00002B1B0000}"/>
    <cellStyle name="RIGs input totals 2 5 2 3 2 2" xfId="6950" xr:uid="{00000000-0005-0000-0000-00002C1B0000}"/>
    <cellStyle name="RIGs input totals 2 5 2 3 2 2 2" xfId="6951" xr:uid="{00000000-0005-0000-0000-00002D1B0000}"/>
    <cellStyle name="RIGs input totals 2 5 2 3 2 2 3" xfId="6952" xr:uid="{00000000-0005-0000-0000-00002E1B0000}"/>
    <cellStyle name="RIGs input totals 2 5 2 3 2 2_SP Manweb plc" xfId="6953" xr:uid="{00000000-0005-0000-0000-00002F1B0000}"/>
    <cellStyle name="RIGs input totals 2 5 2 3 2 3" xfId="6954" xr:uid="{00000000-0005-0000-0000-0000301B0000}"/>
    <cellStyle name="RIGs input totals 2 5 2 3 2 4" xfId="6955" xr:uid="{00000000-0005-0000-0000-0000311B0000}"/>
    <cellStyle name="RIGs input totals 2 5 2 3 2_SP Distribution Ltd" xfId="6956" xr:uid="{00000000-0005-0000-0000-0000321B0000}"/>
    <cellStyle name="RIGs input totals 2 5 2 3 3" xfId="6957" xr:uid="{00000000-0005-0000-0000-0000331B0000}"/>
    <cellStyle name="RIGs input totals 2 5 2 3 3 2" xfId="6958" xr:uid="{00000000-0005-0000-0000-0000341B0000}"/>
    <cellStyle name="RIGs input totals 2 5 2 3 3 3" xfId="6959" xr:uid="{00000000-0005-0000-0000-0000351B0000}"/>
    <cellStyle name="RIGs input totals 2 5 2 3 3_SP Manweb plc" xfId="6960" xr:uid="{00000000-0005-0000-0000-0000361B0000}"/>
    <cellStyle name="RIGs input totals 2 5 2 3 4" xfId="6961" xr:uid="{00000000-0005-0000-0000-0000371B0000}"/>
    <cellStyle name="RIGs input totals 2 5 2 3 5" xfId="6962" xr:uid="{00000000-0005-0000-0000-0000381B0000}"/>
    <cellStyle name="RIGs input totals 2 5 2 3_11" xfId="6963" xr:uid="{00000000-0005-0000-0000-0000391B0000}"/>
    <cellStyle name="RIGs input totals 2 5 2 4" xfId="6964" xr:uid="{00000000-0005-0000-0000-00003A1B0000}"/>
    <cellStyle name="RIGs input totals 2 5 2 4 2" xfId="6965" xr:uid="{00000000-0005-0000-0000-00003B1B0000}"/>
    <cellStyle name="RIGs input totals 2 5 2 4 2 2" xfId="6966" xr:uid="{00000000-0005-0000-0000-00003C1B0000}"/>
    <cellStyle name="RIGs input totals 2 5 2 4 2 3" xfId="6967" xr:uid="{00000000-0005-0000-0000-00003D1B0000}"/>
    <cellStyle name="RIGs input totals 2 5 2 4 2_SP Manweb plc" xfId="6968" xr:uid="{00000000-0005-0000-0000-00003E1B0000}"/>
    <cellStyle name="RIGs input totals 2 5 2 4 3" xfId="6969" xr:uid="{00000000-0005-0000-0000-00003F1B0000}"/>
    <cellStyle name="RIGs input totals 2 5 2 4 4" xfId="6970" xr:uid="{00000000-0005-0000-0000-0000401B0000}"/>
    <cellStyle name="RIGs input totals 2 5 2 4_SP Distribution Ltd" xfId="6971" xr:uid="{00000000-0005-0000-0000-0000411B0000}"/>
    <cellStyle name="RIGs input totals 2 5 2 5" xfId="6972" xr:uid="{00000000-0005-0000-0000-0000421B0000}"/>
    <cellStyle name="RIGs input totals 2 5 2 5 2" xfId="6973" xr:uid="{00000000-0005-0000-0000-0000431B0000}"/>
    <cellStyle name="RIGs input totals 2 5 2 5 2 2" xfId="6974" xr:uid="{00000000-0005-0000-0000-0000441B0000}"/>
    <cellStyle name="RIGs input totals 2 5 2 5 2 3" xfId="6975" xr:uid="{00000000-0005-0000-0000-0000451B0000}"/>
    <cellStyle name="RIGs input totals 2 5 2 5 2_SP Manweb plc" xfId="6976" xr:uid="{00000000-0005-0000-0000-0000461B0000}"/>
    <cellStyle name="RIGs input totals 2 5 2 5 3" xfId="6977" xr:uid="{00000000-0005-0000-0000-0000471B0000}"/>
    <cellStyle name="RIGs input totals 2 5 2 5 4" xfId="6978" xr:uid="{00000000-0005-0000-0000-0000481B0000}"/>
    <cellStyle name="RIGs input totals 2 5 2 5_SP Distribution Ltd" xfId="6979" xr:uid="{00000000-0005-0000-0000-0000491B0000}"/>
    <cellStyle name="RIGs input totals 2 5 2 6" xfId="6980" xr:uid="{00000000-0005-0000-0000-00004A1B0000}"/>
    <cellStyle name="RIGs input totals 2 5 2 6 2" xfId="6981" xr:uid="{00000000-0005-0000-0000-00004B1B0000}"/>
    <cellStyle name="RIGs input totals 2 5 2 6 3" xfId="6982" xr:uid="{00000000-0005-0000-0000-00004C1B0000}"/>
    <cellStyle name="RIGs input totals 2 5 2 6_SP Manweb plc" xfId="6983" xr:uid="{00000000-0005-0000-0000-00004D1B0000}"/>
    <cellStyle name="RIGs input totals 2 5 2 7" xfId="6984" xr:uid="{00000000-0005-0000-0000-00004E1B0000}"/>
    <cellStyle name="RIGs input totals 2 5 2 8" xfId="6985" xr:uid="{00000000-0005-0000-0000-00004F1B0000}"/>
    <cellStyle name="RIGs input totals 2 5 2_11" xfId="6986" xr:uid="{00000000-0005-0000-0000-0000501B0000}"/>
    <cellStyle name="RIGs input totals 2 5 3" xfId="6987" xr:uid="{00000000-0005-0000-0000-0000511B0000}"/>
    <cellStyle name="RIGs input totals 2 5 3 2" xfId="6988" xr:uid="{00000000-0005-0000-0000-0000521B0000}"/>
    <cellStyle name="RIGs input totals 2 5 3 2 2" xfId="6989" xr:uid="{00000000-0005-0000-0000-0000531B0000}"/>
    <cellStyle name="RIGs input totals 2 5 3 2 2 2" xfId="6990" xr:uid="{00000000-0005-0000-0000-0000541B0000}"/>
    <cellStyle name="RIGs input totals 2 5 3 2 2 2 2" xfId="6991" xr:uid="{00000000-0005-0000-0000-0000551B0000}"/>
    <cellStyle name="RIGs input totals 2 5 3 2 2 2 3" xfId="6992" xr:uid="{00000000-0005-0000-0000-0000561B0000}"/>
    <cellStyle name="RIGs input totals 2 5 3 2 2 2_SP Manweb plc" xfId="6993" xr:uid="{00000000-0005-0000-0000-0000571B0000}"/>
    <cellStyle name="RIGs input totals 2 5 3 2 2 3" xfId="6994" xr:uid="{00000000-0005-0000-0000-0000581B0000}"/>
    <cellStyle name="RIGs input totals 2 5 3 2 2 4" xfId="6995" xr:uid="{00000000-0005-0000-0000-0000591B0000}"/>
    <cellStyle name="RIGs input totals 2 5 3 2 2_SP Distribution Ltd" xfId="6996" xr:uid="{00000000-0005-0000-0000-00005A1B0000}"/>
    <cellStyle name="RIGs input totals 2 5 3 2 3" xfId="6997" xr:uid="{00000000-0005-0000-0000-00005B1B0000}"/>
    <cellStyle name="RIGs input totals 2 5 3 2 3 2" xfId="6998" xr:uid="{00000000-0005-0000-0000-00005C1B0000}"/>
    <cellStyle name="RIGs input totals 2 5 3 2 3 3" xfId="6999" xr:uid="{00000000-0005-0000-0000-00005D1B0000}"/>
    <cellStyle name="RIGs input totals 2 5 3 2 3_SP Manweb plc" xfId="7000" xr:uid="{00000000-0005-0000-0000-00005E1B0000}"/>
    <cellStyle name="RIGs input totals 2 5 3 2 4" xfId="7001" xr:uid="{00000000-0005-0000-0000-00005F1B0000}"/>
    <cellStyle name="RIGs input totals 2 5 3 2 5" xfId="7002" xr:uid="{00000000-0005-0000-0000-0000601B0000}"/>
    <cellStyle name="RIGs input totals 2 5 3 2_11" xfId="7003" xr:uid="{00000000-0005-0000-0000-0000611B0000}"/>
    <cellStyle name="RIGs input totals 2 5 3 3" xfId="7004" xr:uid="{00000000-0005-0000-0000-0000621B0000}"/>
    <cellStyle name="RIGs input totals 2 5 3 3 2" xfId="7005" xr:uid="{00000000-0005-0000-0000-0000631B0000}"/>
    <cellStyle name="RIGs input totals 2 5 3 3 2 2" xfId="7006" xr:uid="{00000000-0005-0000-0000-0000641B0000}"/>
    <cellStyle name="RIGs input totals 2 5 3 3 2 3" xfId="7007" xr:uid="{00000000-0005-0000-0000-0000651B0000}"/>
    <cellStyle name="RIGs input totals 2 5 3 3 2_SP Manweb plc" xfId="7008" xr:uid="{00000000-0005-0000-0000-0000661B0000}"/>
    <cellStyle name="RIGs input totals 2 5 3 3 3" xfId="7009" xr:uid="{00000000-0005-0000-0000-0000671B0000}"/>
    <cellStyle name="RIGs input totals 2 5 3 3 4" xfId="7010" xr:uid="{00000000-0005-0000-0000-0000681B0000}"/>
    <cellStyle name="RIGs input totals 2 5 3 3_SP Distribution Ltd" xfId="7011" xr:uid="{00000000-0005-0000-0000-0000691B0000}"/>
    <cellStyle name="RIGs input totals 2 5 3 4" xfId="7012" xr:uid="{00000000-0005-0000-0000-00006A1B0000}"/>
    <cellStyle name="RIGs input totals 2 5 3 4 2" xfId="7013" xr:uid="{00000000-0005-0000-0000-00006B1B0000}"/>
    <cellStyle name="RIGs input totals 2 5 3 4 3" xfId="7014" xr:uid="{00000000-0005-0000-0000-00006C1B0000}"/>
    <cellStyle name="RIGs input totals 2 5 3 4_SP Manweb plc" xfId="7015" xr:uid="{00000000-0005-0000-0000-00006D1B0000}"/>
    <cellStyle name="RIGs input totals 2 5 3 5" xfId="7016" xr:uid="{00000000-0005-0000-0000-00006E1B0000}"/>
    <cellStyle name="RIGs input totals 2 5 3 6" xfId="7017" xr:uid="{00000000-0005-0000-0000-00006F1B0000}"/>
    <cellStyle name="RIGs input totals 2 5 3_11" xfId="7018" xr:uid="{00000000-0005-0000-0000-0000701B0000}"/>
    <cellStyle name="RIGs input totals 2 5 4" xfId="7019" xr:uid="{00000000-0005-0000-0000-0000711B0000}"/>
    <cellStyle name="RIGs input totals 2 5 4 2" xfId="7020" xr:uid="{00000000-0005-0000-0000-0000721B0000}"/>
    <cellStyle name="RIGs input totals 2 5 4 2 2" xfId="7021" xr:uid="{00000000-0005-0000-0000-0000731B0000}"/>
    <cellStyle name="RIGs input totals 2 5 4 2 2 2" xfId="7022" xr:uid="{00000000-0005-0000-0000-0000741B0000}"/>
    <cellStyle name="RIGs input totals 2 5 4 2 2 3" xfId="7023" xr:uid="{00000000-0005-0000-0000-0000751B0000}"/>
    <cellStyle name="RIGs input totals 2 5 4 2 2_SP Manweb plc" xfId="7024" xr:uid="{00000000-0005-0000-0000-0000761B0000}"/>
    <cellStyle name="RIGs input totals 2 5 4 2 3" xfId="7025" xr:uid="{00000000-0005-0000-0000-0000771B0000}"/>
    <cellStyle name="RIGs input totals 2 5 4 2 4" xfId="7026" xr:uid="{00000000-0005-0000-0000-0000781B0000}"/>
    <cellStyle name="RIGs input totals 2 5 4 2_SP Distribution Ltd" xfId="7027" xr:uid="{00000000-0005-0000-0000-0000791B0000}"/>
    <cellStyle name="RIGs input totals 2 5 4 3" xfId="7028" xr:uid="{00000000-0005-0000-0000-00007A1B0000}"/>
    <cellStyle name="RIGs input totals 2 5 4 3 2" xfId="7029" xr:uid="{00000000-0005-0000-0000-00007B1B0000}"/>
    <cellStyle name="RIGs input totals 2 5 4 3 3" xfId="7030" xr:uid="{00000000-0005-0000-0000-00007C1B0000}"/>
    <cellStyle name="RIGs input totals 2 5 4 3_SP Manweb plc" xfId="7031" xr:uid="{00000000-0005-0000-0000-00007D1B0000}"/>
    <cellStyle name="RIGs input totals 2 5 4 4" xfId="7032" xr:uid="{00000000-0005-0000-0000-00007E1B0000}"/>
    <cellStyle name="RIGs input totals 2 5 4 5" xfId="7033" xr:uid="{00000000-0005-0000-0000-00007F1B0000}"/>
    <cellStyle name="RIGs input totals 2 5 4_11" xfId="7034" xr:uid="{00000000-0005-0000-0000-0000801B0000}"/>
    <cellStyle name="RIGs input totals 2 5 5" xfId="7035" xr:uid="{00000000-0005-0000-0000-0000811B0000}"/>
    <cellStyle name="RIGs input totals 2 5 5 2" xfId="7036" xr:uid="{00000000-0005-0000-0000-0000821B0000}"/>
    <cellStyle name="RIGs input totals 2 5 5 2 2" xfId="7037" xr:uid="{00000000-0005-0000-0000-0000831B0000}"/>
    <cellStyle name="RIGs input totals 2 5 5 2 2 2" xfId="7038" xr:uid="{00000000-0005-0000-0000-0000841B0000}"/>
    <cellStyle name="RIGs input totals 2 5 5 2 2 3" xfId="7039" xr:uid="{00000000-0005-0000-0000-0000851B0000}"/>
    <cellStyle name="RIGs input totals 2 5 5 2 2_SP Manweb plc" xfId="7040" xr:uid="{00000000-0005-0000-0000-0000861B0000}"/>
    <cellStyle name="RIGs input totals 2 5 5 2 3" xfId="7041" xr:uid="{00000000-0005-0000-0000-0000871B0000}"/>
    <cellStyle name="RIGs input totals 2 5 5 2 4" xfId="7042" xr:uid="{00000000-0005-0000-0000-0000881B0000}"/>
    <cellStyle name="RIGs input totals 2 5 5 2_SP Distribution Ltd" xfId="7043" xr:uid="{00000000-0005-0000-0000-0000891B0000}"/>
    <cellStyle name="RIGs input totals 2 5 5 3" xfId="7044" xr:uid="{00000000-0005-0000-0000-00008A1B0000}"/>
    <cellStyle name="RIGs input totals 2 5 5 3 2" xfId="7045" xr:uid="{00000000-0005-0000-0000-00008B1B0000}"/>
    <cellStyle name="RIGs input totals 2 5 5 3 3" xfId="7046" xr:uid="{00000000-0005-0000-0000-00008C1B0000}"/>
    <cellStyle name="RIGs input totals 2 5 5 3_SP Manweb plc" xfId="7047" xr:uid="{00000000-0005-0000-0000-00008D1B0000}"/>
    <cellStyle name="RIGs input totals 2 5 5 4" xfId="7048" xr:uid="{00000000-0005-0000-0000-00008E1B0000}"/>
    <cellStyle name="RIGs input totals 2 5 5 5" xfId="7049" xr:uid="{00000000-0005-0000-0000-00008F1B0000}"/>
    <cellStyle name="RIGs input totals 2 5 5_11" xfId="7050" xr:uid="{00000000-0005-0000-0000-0000901B0000}"/>
    <cellStyle name="RIGs input totals 2 5 6" xfId="7051" xr:uid="{00000000-0005-0000-0000-0000911B0000}"/>
    <cellStyle name="RIGs input totals 2 5 6 2" xfId="7052" xr:uid="{00000000-0005-0000-0000-0000921B0000}"/>
    <cellStyle name="RIGs input totals 2 5 6 2 2" xfId="7053" xr:uid="{00000000-0005-0000-0000-0000931B0000}"/>
    <cellStyle name="RIGs input totals 2 5 6 2 3" xfId="7054" xr:uid="{00000000-0005-0000-0000-0000941B0000}"/>
    <cellStyle name="RIGs input totals 2 5 6 2_SP Manweb plc" xfId="7055" xr:uid="{00000000-0005-0000-0000-0000951B0000}"/>
    <cellStyle name="RIGs input totals 2 5 6 3" xfId="7056" xr:uid="{00000000-0005-0000-0000-0000961B0000}"/>
    <cellStyle name="RIGs input totals 2 5 6 4" xfId="7057" xr:uid="{00000000-0005-0000-0000-0000971B0000}"/>
    <cellStyle name="RIGs input totals 2 5 6_SP Distribution Ltd" xfId="7058" xr:uid="{00000000-0005-0000-0000-0000981B0000}"/>
    <cellStyle name="RIGs input totals 2 5 7" xfId="7059" xr:uid="{00000000-0005-0000-0000-0000991B0000}"/>
    <cellStyle name="RIGs input totals 2 5 7 2" xfId="7060" xr:uid="{00000000-0005-0000-0000-00009A1B0000}"/>
    <cellStyle name="RIGs input totals 2 5 7 3" xfId="7061" xr:uid="{00000000-0005-0000-0000-00009B1B0000}"/>
    <cellStyle name="RIGs input totals 2 5 7_SP Manweb plc" xfId="7062" xr:uid="{00000000-0005-0000-0000-00009C1B0000}"/>
    <cellStyle name="RIGs input totals 2 5 8" xfId="7063" xr:uid="{00000000-0005-0000-0000-00009D1B0000}"/>
    <cellStyle name="RIGs input totals 2 5 8 2" xfId="7064" xr:uid="{00000000-0005-0000-0000-00009E1B0000}"/>
    <cellStyle name="RIGs input totals 2 5 8_SP Manweb plc" xfId="7065" xr:uid="{00000000-0005-0000-0000-00009F1B0000}"/>
    <cellStyle name="RIGs input totals 2 5 9" xfId="7066" xr:uid="{00000000-0005-0000-0000-0000A01B0000}"/>
    <cellStyle name="RIGs input totals 2 5 9 2" xfId="7067" xr:uid="{00000000-0005-0000-0000-0000A11B0000}"/>
    <cellStyle name="RIGs input totals 2 5 9_SP Manweb plc" xfId="7068" xr:uid="{00000000-0005-0000-0000-0000A21B0000}"/>
    <cellStyle name="RIGs input totals 2 5_11" xfId="7069" xr:uid="{00000000-0005-0000-0000-0000A31B0000}"/>
    <cellStyle name="RIGs input totals 2 6" xfId="7070" xr:uid="{00000000-0005-0000-0000-0000A41B0000}"/>
    <cellStyle name="RIGs input totals 2 6 2" xfId="7071" xr:uid="{00000000-0005-0000-0000-0000A51B0000}"/>
    <cellStyle name="RIGs input totals 2 6 2 2" xfId="7072" xr:uid="{00000000-0005-0000-0000-0000A61B0000}"/>
    <cellStyle name="RIGs input totals 2 6 2 2 2" xfId="7073" xr:uid="{00000000-0005-0000-0000-0000A71B0000}"/>
    <cellStyle name="RIGs input totals 2 6 2 2 2 2" xfId="7074" xr:uid="{00000000-0005-0000-0000-0000A81B0000}"/>
    <cellStyle name="RIGs input totals 2 6 2 2 2 3" xfId="7075" xr:uid="{00000000-0005-0000-0000-0000A91B0000}"/>
    <cellStyle name="RIGs input totals 2 6 2 2 2_SP Manweb plc" xfId="7076" xr:uid="{00000000-0005-0000-0000-0000AA1B0000}"/>
    <cellStyle name="RIGs input totals 2 6 2 2 3" xfId="7077" xr:uid="{00000000-0005-0000-0000-0000AB1B0000}"/>
    <cellStyle name="RIGs input totals 2 6 2 2 4" xfId="7078" xr:uid="{00000000-0005-0000-0000-0000AC1B0000}"/>
    <cellStyle name="RIGs input totals 2 6 2 2_SP Distribution Ltd" xfId="7079" xr:uid="{00000000-0005-0000-0000-0000AD1B0000}"/>
    <cellStyle name="RIGs input totals 2 6 2 3" xfId="7080" xr:uid="{00000000-0005-0000-0000-0000AE1B0000}"/>
    <cellStyle name="RIGs input totals 2 6 2 3 2" xfId="7081" xr:uid="{00000000-0005-0000-0000-0000AF1B0000}"/>
    <cellStyle name="RIGs input totals 2 6 2 3 3" xfId="7082" xr:uid="{00000000-0005-0000-0000-0000B01B0000}"/>
    <cellStyle name="RIGs input totals 2 6 2 3_SP Manweb plc" xfId="7083" xr:uid="{00000000-0005-0000-0000-0000B11B0000}"/>
    <cellStyle name="RIGs input totals 2 6 2 4" xfId="7084" xr:uid="{00000000-0005-0000-0000-0000B21B0000}"/>
    <cellStyle name="RIGs input totals 2 6 2 5" xfId="7085" xr:uid="{00000000-0005-0000-0000-0000B31B0000}"/>
    <cellStyle name="RIGs input totals 2 6 2_11" xfId="7086" xr:uid="{00000000-0005-0000-0000-0000B41B0000}"/>
    <cellStyle name="RIGs input totals 2 6 3" xfId="7087" xr:uid="{00000000-0005-0000-0000-0000B51B0000}"/>
    <cellStyle name="RIGs input totals 2 6 3 2" xfId="7088" xr:uid="{00000000-0005-0000-0000-0000B61B0000}"/>
    <cellStyle name="RIGs input totals 2 6 3 2 2" xfId="7089" xr:uid="{00000000-0005-0000-0000-0000B71B0000}"/>
    <cellStyle name="RIGs input totals 2 6 3 2 3" xfId="7090" xr:uid="{00000000-0005-0000-0000-0000B81B0000}"/>
    <cellStyle name="RIGs input totals 2 6 3 2_SP Manweb plc" xfId="7091" xr:uid="{00000000-0005-0000-0000-0000B91B0000}"/>
    <cellStyle name="RIGs input totals 2 6 3 3" xfId="7092" xr:uid="{00000000-0005-0000-0000-0000BA1B0000}"/>
    <cellStyle name="RIGs input totals 2 6 3 4" xfId="7093" xr:uid="{00000000-0005-0000-0000-0000BB1B0000}"/>
    <cellStyle name="RIGs input totals 2 6 3_SP Distribution Ltd" xfId="7094" xr:uid="{00000000-0005-0000-0000-0000BC1B0000}"/>
    <cellStyle name="RIGs input totals 2 6 4" xfId="7095" xr:uid="{00000000-0005-0000-0000-0000BD1B0000}"/>
    <cellStyle name="RIGs input totals 2 6 4 2" xfId="7096" xr:uid="{00000000-0005-0000-0000-0000BE1B0000}"/>
    <cellStyle name="RIGs input totals 2 6 4 3" xfId="7097" xr:uid="{00000000-0005-0000-0000-0000BF1B0000}"/>
    <cellStyle name="RIGs input totals 2 6 4_SP Manweb plc" xfId="7098" xr:uid="{00000000-0005-0000-0000-0000C01B0000}"/>
    <cellStyle name="RIGs input totals 2 6 5" xfId="7099" xr:uid="{00000000-0005-0000-0000-0000C11B0000}"/>
    <cellStyle name="RIGs input totals 2 6 6" xfId="7100" xr:uid="{00000000-0005-0000-0000-0000C21B0000}"/>
    <cellStyle name="RIGs input totals 2 6_11" xfId="7101" xr:uid="{00000000-0005-0000-0000-0000C31B0000}"/>
    <cellStyle name="RIGs input totals 2 7" xfId="7102" xr:uid="{00000000-0005-0000-0000-0000C41B0000}"/>
    <cellStyle name="RIGs input totals 2 7 2" xfId="7103" xr:uid="{00000000-0005-0000-0000-0000C51B0000}"/>
    <cellStyle name="RIGs input totals 2 7 2 2" xfId="7104" xr:uid="{00000000-0005-0000-0000-0000C61B0000}"/>
    <cellStyle name="RIGs input totals 2 7 2 2 2" xfId="7105" xr:uid="{00000000-0005-0000-0000-0000C71B0000}"/>
    <cellStyle name="RIGs input totals 2 7 2 2 3" xfId="7106" xr:uid="{00000000-0005-0000-0000-0000C81B0000}"/>
    <cellStyle name="RIGs input totals 2 7 2 2_SP Manweb plc" xfId="7107" xr:uid="{00000000-0005-0000-0000-0000C91B0000}"/>
    <cellStyle name="RIGs input totals 2 7 2 3" xfId="7108" xr:uid="{00000000-0005-0000-0000-0000CA1B0000}"/>
    <cellStyle name="RIGs input totals 2 7 2 4" xfId="7109" xr:uid="{00000000-0005-0000-0000-0000CB1B0000}"/>
    <cellStyle name="RIGs input totals 2 7 2_SP Distribution Ltd" xfId="7110" xr:uid="{00000000-0005-0000-0000-0000CC1B0000}"/>
    <cellStyle name="RIGs input totals 2 7 3" xfId="7111" xr:uid="{00000000-0005-0000-0000-0000CD1B0000}"/>
    <cellStyle name="RIGs input totals 2 7 3 2" xfId="7112" xr:uid="{00000000-0005-0000-0000-0000CE1B0000}"/>
    <cellStyle name="RIGs input totals 2 7 3 3" xfId="7113" xr:uid="{00000000-0005-0000-0000-0000CF1B0000}"/>
    <cellStyle name="RIGs input totals 2 7 3_SP Manweb plc" xfId="7114" xr:uid="{00000000-0005-0000-0000-0000D01B0000}"/>
    <cellStyle name="RIGs input totals 2 7 4" xfId="7115" xr:uid="{00000000-0005-0000-0000-0000D11B0000}"/>
    <cellStyle name="RIGs input totals 2 7 5" xfId="7116" xr:uid="{00000000-0005-0000-0000-0000D21B0000}"/>
    <cellStyle name="RIGs input totals 2 7_11" xfId="7117" xr:uid="{00000000-0005-0000-0000-0000D31B0000}"/>
    <cellStyle name="RIGs input totals 2 8" xfId="7118" xr:uid="{00000000-0005-0000-0000-0000D41B0000}"/>
    <cellStyle name="RIGs input totals 2 8 2" xfId="7119" xr:uid="{00000000-0005-0000-0000-0000D51B0000}"/>
    <cellStyle name="RIGs input totals 2 8 2 2" xfId="7120" xr:uid="{00000000-0005-0000-0000-0000D61B0000}"/>
    <cellStyle name="RIGs input totals 2 8 2 2 2" xfId="7121" xr:uid="{00000000-0005-0000-0000-0000D71B0000}"/>
    <cellStyle name="RIGs input totals 2 8 2 2 3" xfId="7122" xr:uid="{00000000-0005-0000-0000-0000D81B0000}"/>
    <cellStyle name="RIGs input totals 2 8 2 2_SP Manweb plc" xfId="7123" xr:uid="{00000000-0005-0000-0000-0000D91B0000}"/>
    <cellStyle name="RIGs input totals 2 8 2 3" xfId="7124" xr:uid="{00000000-0005-0000-0000-0000DA1B0000}"/>
    <cellStyle name="RIGs input totals 2 8 2 4" xfId="7125" xr:uid="{00000000-0005-0000-0000-0000DB1B0000}"/>
    <cellStyle name="RIGs input totals 2 8 2_SP Distribution Ltd" xfId="7126" xr:uid="{00000000-0005-0000-0000-0000DC1B0000}"/>
    <cellStyle name="RIGs input totals 2 8 3" xfId="7127" xr:uid="{00000000-0005-0000-0000-0000DD1B0000}"/>
    <cellStyle name="RIGs input totals 2 8 3 2" xfId="7128" xr:uid="{00000000-0005-0000-0000-0000DE1B0000}"/>
    <cellStyle name="RIGs input totals 2 8 3 3" xfId="7129" xr:uid="{00000000-0005-0000-0000-0000DF1B0000}"/>
    <cellStyle name="RIGs input totals 2 8 3_SP Manweb plc" xfId="7130" xr:uid="{00000000-0005-0000-0000-0000E01B0000}"/>
    <cellStyle name="RIGs input totals 2 8 4" xfId="7131" xr:uid="{00000000-0005-0000-0000-0000E11B0000}"/>
    <cellStyle name="RIGs input totals 2 8 5" xfId="7132" xr:uid="{00000000-0005-0000-0000-0000E21B0000}"/>
    <cellStyle name="RIGs input totals 2 8_11" xfId="7133" xr:uid="{00000000-0005-0000-0000-0000E31B0000}"/>
    <cellStyle name="RIGs input totals 2 9" xfId="7134" xr:uid="{00000000-0005-0000-0000-0000E41B0000}"/>
    <cellStyle name="RIGs input totals 2 9 2" xfId="7135" xr:uid="{00000000-0005-0000-0000-0000E51B0000}"/>
    <cellStyle name="RIGs input totals 2 9 2 2" xfId="7136" xr:uid="{00000000-0005-0000-0000-0000E61B0000}"/>
    <cellStyle name="RIGs input totals 2 9 2 2 2" xfId="7137" xr:uid="{00000000-0005-0000-0000-0000E71B0000}"/>
    <cellStyle name="RIGs input totals 2 9 2 2 3" xfId="7138" xr:uid="{00000000-0005-0000-0000-0000E81B0000}"/>
    <cellStyle name="RIGs input totals 2 9 2 2_SP Manweb plc" xfId="7139" xr:uid="{00000000-0005-0000-0000-0000E91B0000}"/>
    <cellStyle name="RIGs input totals 2 9 2 3" xfId="7140" xr:uid="{00000000-0005-0000-0000-0000EA1B0000}"/>
    <cellStyle name="RIGs input totals 2 9 2 4" xfId="7141" xr:uid="{00000000-0005-0000-0000-0000EB1B0000}"/>
    <cellStyle name="RIGs input totals 2 9 2_SP Distribution Ltd" xfId="7142" xr:uid="{00000000-0005-0000-0000-0000EC1B0000}"/>
    <cellStyle name="RIGs input totals 2 9 3" xfId="7143" xr:uid="{00000000-0005-0000-0000-0000ED1B0000}"/>
    <cellStyle name="RIGs input totals 2 9 3 2" xfId="7144" xr:uid="{00000000-0005-0000-0000-0000EE1B0000}"/>
    <cellStyle name="RIGs input totals 2 9 3 3" xfId="7145" xr:uid="{00000000-0005-0000-0000-0000EF1B0000}"/>
    <cellStyle name="RIGs input totals 2 9 3_SP Manweb plc" xfId="7146" xr:uid="{00000000-0005-0000-0000-0000F01B0000}"/>
    <cellStyle name="RIGs input totals 2 9 4" xfId="7147" xr:uid="{00000000-0005-0000-0000-0000F11B0000}"/>
    <cellStyle name="RIGs input totals 2 9 5" xfId="7148" xr:uid="{00000000-0005-0000-0000-0000F21B0000}"/>
    <cellStyle name="RIGs input totals 2 9_11" xfId="7149" xr:uid="{00000000-0005-0000-0000-0000F31B0000}"/>
    <cellStyle name="RIGs input totals 2_1.3s Accounting C Costs Scots" xfId="7150" xr:uid="{00000000-0005-0000-0000-0000F41B0000}"/>
    <cellStyle name="RIGs input totals 20" xfId="7151" xr:uid="{00000000-0005-0000-0000-0000F51B0000}"/>
    <cellStyle name="RIGs input totals 21" xfId="7152" xr:uid="{00000000-0005-0000-0000-0000F61B0000}"/>
    <cellStyle name="RIGs input totals 3" xfId="7153" xr:uid="{00000000-0005-0000-0000-0000F71B0000}"/>
    <cellStyle name="RIGs input totals 3 2" xfId="7154" xr:uid="{00000000-0005-0000-0000-0000F81B0000}"/>
    <cellStyle name="RIGs input totals 3 2 2" xfId="7155" xr:uid="{00000000-0005-0000-0000-0000F91B0000}"/>
    <cellStyle name="RIGs input totals 3 2 2 2" xfId="7156" xr:uid="{00000000-0005-0000-0000-0000FA1B0000}"/>
    <cellStyle name="RIGs input totals 3 2 2 2 2" xfId="7157" xr:uid="{00000000-0005-0000-0000-0000FB1B0000}"/>
    <cellStyle name="RIGs input totals 3 2 2 2 2 2" xfId="7158" xr:uid="{00000000-0005-0000-0000-0000FC1B0000}"/>
    <cellStyle name="RIGs input totals 3 2 2 2 2 2 2" xfId="7159" xr:uid="{00000000-0005-0000-0000-0000FD1B0000}"/>
    <cellStyle name="RIGs input totals 3 2 2 2 2 2 3" xfId="7160" xr:uid="{00000000-0005-0000-0000-0000FE1B0000}"/>
    <cellStyle name="RIGs input totals 3 2 2 2 2 2_SP Manweb plc" xfId="7161" xr:uid="{00000000-0005-0000-0000-0000FF1B0000}"/>
    <cellStyle name="RIGs input totals 3 2 2 2 2 3" xfId="7162" xr:uid="{00000000-0005-0000-0000-0000001C0000}"/>
    <cellStyle name="RIGs input totals 3 2 2 2 2 4" xfId="7163" xr:uid="{00000000-0005-0000-0000-0000011C0000}"/>
    <cellStyle name="RIGs input totals 3 2 2 2 2_SP Distribution Ltd" xfId="7164" xr:uid="{00000000-0005-0000-0000-0000021C0000}"/>
    <cellStyle name="RIGs input totals 3 2 2 2 3" xfId="7165" xr:uid="{00000000-0005-0000-0000-0000031C0000}"/>
    <cellStyle name="RIGs input totals 3 2 2 2 3 2" xfId="7166" xr:uid="{00000000-0005-0000-0000-0000041C0000}"/>
    <cellStyle name="RIGs input totals 3 2 2 2 3 3" xfId="7167" xr:uid="{00000000-0005-0000-0000-0000051C0000}"/>
    <cellStyle name="RIGs input totals 3 2 2 2 3_SP Manweb plc" xfId="7168" xr:uid="{00000000-0005-0000-0000-0000061C0000}"/>
    <cellStyle name="RIGs input totals 3 2 2 2 4" xfId="7169" xr:uid="{00000000-0005-0000-0000-0000071C0000}"/>
    <cellStyle name="RIGs input totals 3 2 2 2 5" xfId="7170" xr:uid="{00000000-0005-0000-0000-0000081C0000}"/>
    <cellStyle name="RIGs input totals 3 2 2 2_11" xfId="7171" xr:uid="{00000000-0005-0000-0000-0000091C0000}"/>
    <cellStyle name="RIGs input totals 3 2 2 3" xfId="7172" xr:uid="{00000000-0005-0000-0000-00000A1C0000}"/>
    <cellStyle name="RIGs input totals 3 2 2 3 2" xfId="7173" xr:uid="{00000000-0005-0000-0000-00000B1C0000}"/>
    <cellStyle name="RIGs input totals 3 2 2 3 2 2" xfId="7174" xr:uid="{00000000-0005-0000-0000-00000C1C0000}"/>
    <cellStyle name="RIGs input totals 3 2 2 3 2 3" xfId="7175" xr:uid="{00000000-0005-0000-0000-00000D1C0000}"/>
    <cellStyle name="RIGs input totals 3 2 2 3 2_SP Manweb plc" xfId="7176" xr:uid="{00000000-0005-0000-0000-00000E1C0000}"/>
    <cellStyle name="RIGs input totals 3 2 2 3 3" xfId="7177" xr:uid="{00000000-0005-0000-0000-00000F1C0000}"/>
    <cellStyle name="RIGs input totals 3 2 2 3 4" xfId="7178" xr:uid="{00000000-0005-0000-0000-0000101C0000}"/>
    <cellStyle name="RIGs input totals 3 2 2 3_SP Distribution Ltd" xfId="7179" xr:uid="{00000000-0005-0000-0000-0000111C0000}"/>
    <cellStyle name="RIGs input totals 3 2 2 4" xfId="7180" xr:uid="{00000000-0005-0000-0000-0000121C0000}"/>
    <cellStyle name="RIGs input totals 3 2 2 4 2" xfId="7181" xr:uid="{00000000-0005-0000-0000-0000131C0000}"/>
    <cellStyle name="RIGs input totals 3 2 2 4 3" xfId="7182" xr:uid="{00000000-0005-0000-0000-0000141C0000}"/>
    <cellStyle name="RIGs input totals 3 2 2 4_SP Manweb plc" xfId="7183" xr:uid="{00000000-0005-0000-0000-0000151C0000}"/>
    <cellStyle name="RIGs input totals 3 2 2 5" xfId="7184" xr:uid="{00000000-0005-0000-0000-0000161C0000}"/>
    <cellStyle name="RIGs input totals 3 2 2 6" xfId="7185" xr:uid="{00000000-0005-0000-0000-0000171C0000}"/>
    <cellStyle name="RIGs input totals 3 2 2_11" xfId="7186" xr:uid="{00000000-0005-0000-0000-0000181C0000}"/>
    <cellStyle name="RIGs input totals 3 2 3" xfId="7187" xr:uid="{00000000-0005-0000-0000-0000191C0000}"/>
    <cellStyle name="RIGs input totals 3 2 3 2" xfId="7188" xr:uid="{00000000-0005-0000-0000-00001A1C0000}"/>
    <cellStyle name="RIGs input totals 3 2 3 2 2" xfId="7189" xr:uid="{00000000-0005-0000-0000-00001B1C0000}"/>
    <cellStyle name="RIGs input totals 3 2 3 2 2 2" xfId="7190" xr:uid="{00000000-0005-0000-0000-00001C1C0000}"/>
    <cellStyle name="RIGs input totals 3 2 3 2 2 3" xfId="7191" xr:uid="{00000000-0005-0000-0000-00001D1C0000}"/>
    <cellStyle name="RIGs input totals 3 2 3 2 2_SP Manweb plc" xfId="7192" xr:uid="{00000000-0005-0000-0000-00001E1C0000}"/>
    <cellStyle name="RIGs input totals 3 2 3 2 3" xfId="7193" xr:uid="{00000000-0005-0000-0000-00001F1C0000}"/>
    <cellStyle name="RIGs input totals 3 2 3 2 4" xfId="7194" xr:uid="{00000000-0005-0000-0000-0000201C0000}"/>
    <cellStyle name="RIGs input totals 3 2 3 2_SP Distribution Ltd" xfId="7195" xr:uid="{00000000-0005-0000-0000-0000211C0000}"/>
    <cellStyle name="RIGs input totals 3 2 3 3" xfId="7196" xr:uid="{00000000-0005-0000-0000-0000221C0000}"/>
    <cellStyle name="RIGs input totals 3 2 3 3 2" xfId="7197" xr:uid="{00000000-0005-0000-0000-0000231C0000}"/>
    <cellStyle name="RIGs input totals 3 2 3 3 3" xfId="7198" xr:uid="{00000000-0005-0000-0000-0000241C0000}"/>
    <cellStyle name="RIGs input totals 3 2 3 3_SP Manweb plc" xfId="7199" xr:uid="{00000000-0005-0000-0000-0000251C0000}"/>
    <cellStyle name="RIGs input totals 3 2 3 4" xfId="7200" xr:uid="{00000000-0005-0000-0000-0000261C0000}"/>
    <cellStyle name="RIGs input totals 3 2 3 5" xfId="7201" xr:uid="{00000000-0005-0000-0000-0000271C0000}"/>
    <cellStyle name="RIGs input totals 3 2 3_11" xfId="7202" xr:uid="{00000000-0005-0000-0000-0000281C0000}"/>
    <cellStyle name="RIGs input totals 3 2 4" xfId="7203" xr:uid="{00000000-0005-0000-0000-0000291C0000}"/>
    <cellStyle name="RIGs input totals 3 2 4 2" xfId="7204" xr:uid="{00000000-0005-0000-0000-00002A1C0000}"/>
    <cellStyle name="RIGs input totals 3 2 4 2 2" xfId="7205" xr:uid="{00000000-0005-0000-0000-00002B1C0000}"/>
    <cellStyle name="RIGs input totals 3 2 4 2 2 2" xfId="7206" xr:uid="{00000000-0005-0000-0000-00002C1C0000}"/>
    <cellStyle name="RIGs input totals 3 2 4 2 2 3" xfId="7207" xr:uid="{00000000-0005-0000-0000-00002D1C0000}"/>
    <cellStyle name="RIGs input totals 3 2 4 2 2_SP Manweb plc" xfId="7208" xr:uid="{00000000-0005-0000-0000-00002E1C0000}"/>
    <cellStyle name="RIGs input totals 3 2 4 2 3" xfId="7209" xr:uid="{00000000-0005-0000-0000-00002F1C0000}"/>
    <cellStyle name="RIGs input totals 3 2 4 2 4" xfId="7210" xr:uid="{00000000-0005-0000-0000-0000301C0000}"/>
    <cellStyle name="RIGs input totals 3 2 4 2_Smoothed Input Details" xfId="7211" xr:uid="{00000000-0005-0000-0000-0000311C0000}"/>
    <cellStyle name="RIGs input totals 3 2 4 3" xfId="7212" xr:uid="{00000000-0005-0000-0000-0000321C0000}"/>
    <cellStyle name="RIGs input totals 3 2 4 3 2" xfId="7213" xr:uid="{00000000-0005-0000-0000-0000331C0000}"/>
    <cellStyle name="RIGs input totals 3 2 4 3 3" xfId="7214" xr:uid="{00000000-0005-0000-0000-0000341C0000}"/>
    <cellStyle name="RIGs input totals 3 2 4 3_SP Manweb plc" xfId="7215" xr:uid="{00000000-0005-0000-0000-0000351C0000}"/>
    <cellStyle name="RIGs input totals 3 2 4 4" xfId="7216" xr:uid="{00000000-0005-0000-0000-0000361C0000}"/>
    <cellStyle name="RIGs input totals 3 2 4 5" xfId="7217" xr:uid="{00000000-0005-0000-0000-0000371C0000}"/>
    <cellStyle name="RIGs input totals 3 2 4_11" xfId="7218" xr:uid="{00000000-0005-0000-0000-0000381C0000}"/>
    <cellStyle name="RIGs input totals 3 2 5" xfId="7219" xr:uid="{00000000-0005-0000-0000-0000391C0000}"/>
    <cellStyle name="RIGs input totals 3 2 5 2" xfId="7220" xr:uid="{00000000-0005-0000-0000-00003A1C0000}"/>
    <cellStyle name="RIGs input totals 3 2 5 2 2" xfId="7221" xr:uid="{00000000-0005-0000-0000-00003B1C0000}"/>
    <cellStyle name="RIGs input totals 3 2 5 2 3" xfId="7222" xr:uid="{00000000-0005-0000-0000-00003C1C0000}"/>
    <cellStyle name="RIGs input totals 3 2 5 2_SP Manweb plc" xfId="7223" xr:uid="{00000000-0005-0000-0000-00003D1C0000}"/>
    <cellStyle name="RIGs input totals 3 2 5 3" xfId="7224" xr:uid="{00000000-0005-0000-0000-00003E1C0000}"/>
    <cellStyle name="RIGs input totals 3 2 5 4" xfId="7225" xr:uid="{00000000-0005-0000-0000-00003F1C0000}"/>
    <cellStyle name="RIGs input totals 3 2 5_Smoothed Input Details" xfId="7226" xr:uid="{00000000-0005-0000-0000-0000401C0000}"/>
    <cellStyle name="RIGs input totals 3 2 6" xfId="7227" xr:uid="{00000000-0005-0000-0000-0000411C0000}"/>
    <cellStyle name="RIGs input totals 3 2 6 2" xfId="7228" xr:uid="{00000000-0005-0000-0000-0000421C0000}"/>
    <cellStyle name="RIGs input totals 3 2 6 3" xfId="7229" xr:uid="{00000000-0005-0000-0000-0000431C0000}"/>
    <cellStyle name="RIGs input totals 3 2 6_SP Manweb plc" xfId="7230" xr:uid="{00000000-0005-0000-0000-0000441C0000}"/>
    <cellStyle name="RIGs input totals 3 2 7" xfId="7231" xr:uid="{00000000-0005-0000-0000-0000451C0000}"/>
    <cellStyle name="RIGs input totals 3 2 8" xfId="7232" xr:uid="{00000000-0005-0000-0000-0000461C0000}"/>
    <cellStyle name="RIGs input totals 3 2_11" xfId="7233" xr:uid="{00000000-0005-0000-0000-0000471C0000}"/>
    <cellStyle name="RIGs input totals 3 3" xfId="7234" xr:uid="{00000000-0005-0000-0000-0000481C0000}"/>
    <cellStyle name="RIGs input totals 3 3 2" xfId="7235" xr:uid="{00000000-0005-0000-0000-0000491C0000}"/>
    <cellStyle name="RIGs input totals 3 3 2 2" xfId="7236" xr:uid="{00000000-0005-0000-0000-00004A1C0000}"/>
    <cellStyle name="RIGs input totals 3 3 2 2 2" xfId="7237" xr:uid="{00000000-0005-0000-0000-00004B1C0000}"/>
    <cellStyle name="RIGs input totals 3 3 2 2 2 2" xfId="7238" xr:uid="{00000000-0005-0000-0000-00004C1C0000}"/>
    <cellStyle name="RIGs input totals 3 3 2 2 2 3" xfId="7239" xr:uid="{00000000-0005-0000-0000-00004D1C0000}"/>
    <cellStyle name="RIGs input totals 3 3 2 2 2_SP Manweb plc" xfId="7240" xr:uid="{00000000-0005-0000-0000-00004E1C0000}"/>
    <cellStyle name="RIGs input totals 3 3 2 2 3" xfId="7241" xr:uid="{00000000-0005-0000-0000-00004F1C0000}"/>
    <cellStyle name="RIGs input totals 3 3 2 2 4" xfId="7242" xr:uid="{00000000-0005-0000-0000-0000501C0000}"/>
    <cellStyle name="RIGs input totals 3 3 2 2_Smoothed Input Details" xfId="7243" xr:uid="{00000000-0005-0000-0000-0000511C0000}"/>
    <cellStyle name="RIGs input totals 3 3 2 3" xfId="7244" xr:uid="{00000000-0005-0000-0000-0000521C0000}"/>
    <cellStyle name="RIGs input totals 3 3 2 3 2" xfId="7245" xr:uid="{00000000-0005-0000-0000-0000531C0000}"/>
    <cellStyle name="RIGs input totals 3 3 2 3 3" xfId="7246" xr:uid="{00000000-0005-0000-0000-0000541C0000}"/>
    <cellStyle name="RIGs input totals 3 3 2 3_SP Manweb plc" xfId="7247" xr:uid="{00000000-0005-0000-0000-0000551C0000}"/>
    <cellStyle name="RIGs input totals 3 3 2 4" xfId="7248" xr:uid="{00000000-0005-0000-0000-0000561C0000}"/>
    <cellStyle name="RIGs input totals 3 3 2 5" xfId="7249" xr:uid="{00000000-0005-0000-0000-0000571C0000}"/>
    <cellStyle name="RIGs input totals 3 3 2_11" xfId="7250" xr:uid="{00000000-0005-0000-0000-0000581C0000}"/>
    <cellStyle name="RIGs input totals 3 3 3" xfId="7251" xr:uid="{00000000-0005-0000-0000-0000591C0000}"/>
    <cellStyle name="RIGs input totals 3 3 3 2" xfId="7252" xr:uid="{00000000-0005-0000-0000-00005A1C0000}"/>
    <cellStyle name="RIGs input totals 3 3 3 2 2" xfId="7253" xr:uid="{00000000-0005-0000-0000-00005B1C0000}"/>
    <cellStyle name="RIGs input totals 3 3 3 2 3" xfId="7254" xr:uid="{00000000-0005-0000-0000-00005C1C0000}"/>
    <cellStyle name="RIGs input totals 3 3 3 2_SP Manweb plc" xfId="7255" xr:uid="{00000000-0005-0000-0000-00005D1C0000}"/>
    <cellStyle name="RIGs input totals 3 3 3 3" xfId="7256" xr:uid="{00000000-0005-0000-0000-00005E1C0000}"/>
    <cellStyle name="RIGs input totals 3 3 3 4" xfId="7257" xr:uid="{00000000-0005-0000-0000-00005F1C0000}"/>
    <cellStyle name="RIGs input totals 3 3 3_Smoothed Input Details" xfId="7258" xr:uid="{00000000-0005-0000-0000-0000601C0000}"/>
    <cellStyle name="RIGs input totals 3 3 4" xfId="7259" xr:uid="{00000000-0005-0000-0000-0000611C0000}"/>
    <cellStyle name="RIGs input totals 3 3 4 2" xfId="7260" xr:uid="{00000000-0005-0000-0000-0000621C0000}"/>
    <cellStyle name="RIGs input totals 3 3 4 3" xfId="7261" xr:uid="{00000000-0005-0000-0000-0000631C0000}"/>
    <cellStyle name="RIGs input totals 3 3 4_SP Manweb plc" xfId="7262" xr:uid="{00000000-0005-0000-0000-0000641C0000}"/>
    <cellStyle name="RIGs input totals 3 3 5" xfId="7263" xr:uid="{00000000-0005-0000-0000-0000651C0000}"/>
    <cellStyle name="RIGs input totals 3 3 6" xfId="7264" xr:uid="{00000000-0005-0000-0000-0000661C0000}"/>
    <cellStyle name="RIGs input totals 3 3_11" xfId="7265" xr:uid="{00000000-0005-0000-0000-0000671C0000}"/>
    <cellStyle name="RIGs input totals 3 4" xfId="7266" xr:uid="{00000000-0005-0000-0000-0000681C0000}"/>
    <cellStyle name="RIGs input totals 3 4 2" xfId="7267" xr:uid="{00000000-0005-0000-0000-0000691C0000}"/>
    <cellStyle name="RIGs input totals 3 4 2 2" xfId="7268" xr:uid="{00000000-0005-0000-0000-00006A1C0000}"/>
    <cellStyle name="RIGs input totals 3 4 2 2 2" xfId="7269" xr:uid="{00000000-0005-0000-0000-00006B1C0000}"/>
    <cellStyle name="RIGs input totals 3 4 2 2 3" xfId="7270" xr:uid="{00000000-0005-0000-0000-00006C1C0000}"/>
    <cellStyle name="RIGs input totals 3 4 2 2_SP Manweb plc" xfId="7271" xr:uid="{00000000-0005-0000-0000-00006D1C0000}"/>
    <cellStyle name="RIGs input totals 3 4 2 3" xfId="7272" xr:uid="{00000000-0005-0000-0000-00006E1C0000}"/>
    <cellStyle name="RIGs input totals 3 4 2 4" xfId="7273" xr:uid="{00000000-0005-0000-0000-00006F1C0000}"/>
    <cellStyle name="RIGs input totals 3 4 2_Smoothed Input Details" xfId="7274" xr:uid="{00000000-0005-0000-0000-0000701C0000}"/>
    <cellStyle name="RIGs input totals 3 4 3" xfId="7275" xr:uid="{00000000-0005-0000-0000-0000711C0000}"/>
    <cellStyle name="RIGs input totals 3 4 3 2" xfId="7276" xr:uid="{00000000-0005-0000-0000-0000721C0000}"/>
    <cellStyle name="RIGs input totals 3 4 3 3" xfId="7277" xr:uid="{00000000-0005-0000-0000-0000731C0000}"/>
    <cellStyle name="RIGs input totals 3 4 3_SP Manweb plc" xfId="7278" xr:uid="{00000000-0005-0000-0000-0000741C0000}"/>
    <cellStyle name="RIGs input totals 3 4 4" xfId="7279" xr:uid="{00000000-0005-0000-0000-0000751C0000}"/>
    <cellStyle name="RIGs input totals 3 4 5" xfId="7280" xr:uid="{00000000-0005-0000-0000-0000761C0000}"/>
    <cellStyle name="RIGs input totals 3 4_11" xfId="7281" xr:uid="{00000000-0005-0000-0000-0000771C0000}"/>
    <cellStyle name="RIGs input totals 3 5" xfId="7282" xr:uid="{00000000-0005-0000-0000-0000781C0000}"/>
    <cellStyle name="RIGs input totals 3 5 2" xfId="7283" xr:uid="{00000000-0005-0000-0000-0000791C0000}"/>
    <cellStyle name="RIGs input totals 3 5 2 2" xfId="7284" xr:uid="{00000000-0005-0000-0000-00007A1C0000}"/>
    <cellStyle name="RIGs input totals 3 5 2 2 2" xfId="7285" xr:uid="{00000000-0005-0000-0000-00007B1C0000}"/>
    <cellStyle name="RIGs input totals 3 5 2 2 3" xfId="7286" xr:uid="{00000000-0005-0000-0000-00007C1C0000}"/>
    <cellStyle name="RIGs input totals 3 5 2 2_SP Manweb plc" xfId="7287" xr:uid="{00000000-0005-0000-0000-00007D1C0000}"/>
    <cellStyle name="RIGs input totals 3 5 2 3" xfId="7288" xr:uid="{00000000-0005-0000-0000-00007E1C0000}"/>
    <cellStyle name="RIGs input totals 3 5 2 4" xfId="7289" xr:uid="{00000000-0005-0000-0000-00007F1C0000}"/>
    <cellStyle name="RIGs input totals 3 5 2_Smoothed Input Details" xfId="7290" xr:uid="{00000000-0005-0000-0000-0000801C0000}"/>
    <cellStyle name="RIGs input totals 3 5 3" xfId="7291" xr:uid="{00000000-0005-0000-0000-0000811C0000}"/>
    <cellStyle name="RIGs input totals 3 5 3 2" xfId="7292" xr:uid="{00000000-0005-0000-0000-0000821C0000}"/>
    <cellStyle name="RIGs input totals 3 5 3 3" xfId="7293" xr:uid="{00000000-0005-0000-0000-0000831C0000}"/>
    <cellStyle name="RIGs input totals 3 5 3_SP Manweb plc" xfId="7294" xr:uid="{00000000-0005-0000-0000-0000841C0000}"/>
    <cellStyle name="RIGs input totals 3 5 4" xfId="7295" xr:uid="{00000000-0005-0000-0000-0000851C0000}"/>
    <cellStyle name="RIGs input totals 3 5 5" xfId="7296" xr:uid="{00000000-0005-0000-0000-0000861C0000}"/>
    <cellStyle name="RIGs input totals 3 5_11" xfId="7297" xr:uid="{00000000-0005-0000-0000-0000871C0000}"/>
    <cellStyle name="RIGs input totals 3 6" xfId="7298" xr:uid="{00000000-0005-0000-0000-0000881C0000}"/>
    <cellStyle name="RIGs input totals 3 6 2" xfId="7299" xr:uid="{00000000-0005-0000-0000-0000891C0000}"/>
    <cellStyle name="RIGs input totals 3 6 2 2" xfId="7300" xr:uid="{00000000-0005-0000-0000-00008A1C0000}"/>
    <cellStyle name="RIGs input totals 3 6 2 3" xfId="7301" xr:uid="{00000000-0005-0000-0000-00008B1C0000}"/>
    <cellStyle name="RIGs input totals 3 6 2_SP Manweb plc" xfId="7302" xr:uid="{00000000-0005-0000-0000-00008C1C0000}"/>
    <cellStyle name="RIGs input totals 3 6 3" xfId="7303" xr:uid="{00000000-0005-0000-0000-00008D1C0000}"/>
    <cellStyle name="RIGs input totals 3 6 4" xfId="7304" xr:uid="{00000000-0005-0000-0000-00008E1C0000}"/>
    <cellStyle name="RIGs input totals 3 6_Smoothed Input Details" xfId="7305" xr:uid="{00000000-0005-0000-0000-00008F1C0000}"/>
    <cellStyle name="RIGs input totals 3 7" xfId="7306" xr:uid="{00000000-0005-0000-0000-0000901C0000}"/>
    <cellStyle name="RIGs input totals 3 7 2" xfId="7307" xr:uid="{00000000-0005-0000-0000-0000911C0000}"/>
    <cellStyle name="RIGs input totals 3 7 3" xfId="7308" xr:uid="{00000000-0005-0000-0000-0000921C0000}"/>
    <cellStyle name="RIGs input totals 3 7_SP Manweb plc" xfId="7309" xr:uid="{00000000-0005-0000-0000-0000931C0000}"/>
    <cellStyle name="RIGs input totals 3 8" xfId="7310" xr:uid="{00000000-0005-0000-0000-0000941C0000}"/>
    <cellStyle name="RIGs input totals 3 9" xfId="7311" xr:uid="{00000000-0005-0000-0000-0000951C0000}"/>
    <cellStyle name="RIGs input totals 3_1.3s Accounting C Costs Scots" xfId="7312" xr:uid="{00000000-0005-0000-0000-0000961C0000}"/>
    <cellStyle name="RIGs input totals 4" xfId="7313" xr:uid="{00000000-0005-0000-0000-0000971C0000}"/>
    <cellStyle name="RIGs input totals 4 2" xfId="7314" xr:uid="{00000000-0005-0000-0000-0000981C0000}"/>
    <cellStyle name="RIGs input totals 4 2 2" xfId="7315" xr:uid="{00000000-0005-0000-0000-0000991C0000}"/>
    <cellStyle name="RIGs input totals 4 2 2 2" xfId="7316" xr:uid="{00000000-0005-0000-0000-00009A1C0000}"/>
    <cellStyle name="RIGs input totals 4 2 2 2 2" xfId="7317" xr:uid="{00000000-0005-0000-0000-00009B1C0000}"/>
    <cellStyle name="RIGs input totals 4 2 2 2 2 2" xfId="7318" xr:uid="{00000000-0005-0000-0000-00009C1C0000}"/>
    <cellStyle name="RIGs input totals 4 2 2 2 2 2 2" xfId="7319" xr:uid="{00000000-0005-0000-0000-00009D1C0000}"/>
    <cellStyle name="RIGs input totals 4 2 2 2 2 2 3" xfId="7320" xr:uid="{00000000-0005-0000-0000-00009E1C0000}"/>
    <cellStyle name="RIGs input totals 4 2 2 2 2 2_SP Manweb plc" xfId="7321" xr:uid="{00000000-0005-0000-0000-00009F1C0000}"/>
    <cellStyle name="RIGs input totals 4 2 2 2 2 3" xfId="7322" xr:uid="{00000000-0005-0000-0000-0000A01C0000}"/>
    <cellStyle name="RIGs input totals 4 2 2 2 2 4" xfId="7323" xr:uid="{00000000-0005-0000-0000-0000A11C0000}"/>
    <cellStyle name="RIGs input totals 4 2 2 2 2_Smoothed Input Details" xfId="7324" xr:uid="{00000000-0005-0000-0000-0000A21C0000}"/>
    <cellStyle name="RIGs input totals 4 2 2 2 3" xfId="7325" xr:uid="{00000000-0005-0000-0000-0000A31C0000}"/>
    <cellStyle name="RIGs input totals 4 2 2 2 3 2" xfId="7326" xr:uid="{00000000-0005-0000-0000-0000A41C0000}"/>
    <cellStyle name="RIGs input totals 4 2 2 2 3 3" xfId="7327" xr:uid="{00000000-0005-0000-0000-0000A51C0000}"/>
    <cellStyle name="RIGs input totals 4 2 2 2 3_SP Manweb plc" xfId="7328" xr:uid="{00000000-0005-0000-0000-0000A61C0000}"/>
    <cellStyle name="RIGs input totals 4 2 2 2 4" xfId="7329" xr:uid="{00000000-0005-0000-0000-0000A71C0000}"/>
    <cellStyle name="RIGs input totals 4 2 2 2 5" xfId="7330" xr:uid="{00000000-0005-0000-0000-0000A81C0000}"/>
    <cellStyle name="RIGs input totals 4 2 2 2_11" xfId="7331" xr:uid="{00000000-0005-0000-0000-0000A91C0000}"/>
    <cellStyle name="RIGs input totals 4 2 2 3" xfId="7332" xr:uid="{00000000-0005-0000-0000-0000AA1C0000}"/>
    <cellStyle name="RIGs input totals 4 2 2 3 2" xfId="7333" xr:uid="{00000000-0005-0000-0000-0000AB1C0000}"/>
    <cellStyle name="RIGs input totals 4 2 2 3 2 2" xfId="7334" xr:uid="{00000000-0005-0000-0000-0000AC1C0000}"/>
    <cellStyle name="RIGs input totals 4 2 2 3 2 3" xfId="7335" xr:uid="{00000000-0005-0000-0000-0000AD1C0000}"/>
    <cellStyle name="RIGs input totals 4 2 2 3 2_SP Manweb plc" xfId="7336" xr:uid="{00000000-0005-0000-0000-0000AE1C0000}"/>
    <cellStyle name="RIGs input totals 4 2 2 3 3" xfId="7337" xr:uid="{00000000-0005-0000-0000-0000AF1C0000}"/>
    <cellStyle name="RIGs input totals 4 2 2 3 4" xfId="7338" xr:uid="{00000000-0005-0000-0000-0000B01C0000}"/>
    <cellStyle name="RIGs input totals 4 2 2 3_Smoothed Input Details" xfId="7339" xr:uid="{00000000-0005-0000-0000-0000B11C0000}"/>
    <cellStyle name="RIGs input totals 4 2 2 4" xfId="7340" xr:uid="{00000000-0005-0000-0000-0000B21C0000}"/>
    <cellStyle name="RIGs input totals 4 2 2 4 2" xfId="7341" xr:uid="{00000000-0005-0000-0000-0000B31C0000}"/>
    <cellStyle name="RIGs input totals 4 2 2 4 3" xfId="7342" xr:uid="{00000000-0005-0000-0000-0000B41C0000}"/>
    <cellStyle name="RIGs input totals 4 2 2 4_SP Manweb plc" xfId="7343" xr:uid="{00000000-0005-0000-0000-0000B51C0000}"/>
    <cellStyle name="RIGs input totals 4 2 2 5" xfId="7344" xr:uid="{00000000-0005-0000-0000-0000B61C0000}"/>
    <cellStyle name="RIGs input totals 4 2 2 6" xfId="7345" xr:uid="{00000000-0005-0000-0000-0000B71C0000}"/>
    <cellStyle name="RIGs input totals 4 2 2_11" xfId="7346" xr:uid="{00000000-0005-0000-0000-0000B81C0000}"/>
    <cellStyle name="RIGs input totals 4 2 3" xfId="7347" xr:uid="{00000000-0005-0000-0000-0000B91C0000}"/>
    <cellStyle name="RIGs input totals 4 2 3 2" xfId="7348" xr:uid="{00000000-0005-0000-0000-0000BA1C0000}"/>
    <cellStyle name="RIGs input totals 4 2 3 2 2" xfId="7349" xr:uid="{00000000-0005-0000-0000-0000BB1C0000}"/>
    <cellStyle name="RIGs input totals 4 2 3 2 2 2" xfId="7350" xr:uid="{00000000-0005-0000-0000-0000BC1C0000}"/>
    <cellStyle name="RIGs input totals 4 2 3 2 2 3" xfId="7351" xr:uid="{00000000-0005-0000-0000-0000BD1C0000}"/>
    <cellStyle name="RIGs input totals 4 2 3 2 2_SP Manweb plc" xfId="7352" xr:uid="{00000000-0005-0000-0000-0000BE1C0000}"/>
    <cellStyle name="RIGs input totals 4 2 3 2 3" xfId="7353" xr:uid="{00000000-0005-0000-0000-0000BF1C0000}"/>
    <cellStyle name="RIGs input totals 4 2 3 2 4" xfId="7354" xr:uid="{00000000-0005-0000-0000-0000C01C0000}"/>
    <cellStyle name="RIGs input totals 4 2 3 2_Smoothed Input Details" xfId="7355" xr:uid="{00000000-0005-0000-0000-0000C11C0000}"/>
    <cellStyle name="RIGs input totals 4 2 3 3" xfId="7356" xr:uid="{00000000-0005-0000-0000-0000C21C0000}"/>
    <cellStyle name="RIGs input totals 4 2 3 3 2" xfId="7357" xr:uid="{00000000-0005-0000-0000-0000C31C0000}"/>
    <cellStyle name="RIGs input totals 4 2 3 3 3" xfId="7358" xr:uid="{00000000-0005-0000-0000-0000C41C0000}"/>
    <cellStyle name="RIGs input totals 4 2 3 3_SP Manweb plc" xfId="7359" xr:uid="{00000000-0005-0000-0000-0000C51C0000}"/>
    <cellStyle name="RIGs input totals 4 2 3 4" xfId="7360" xr:uid="{00000000-0005-0000-0000-0000C61C0000}"/>
    <cellStyle name="RIGs input totals 4 2 3 5" xfId="7361" xr:uid="{00000000-0005-0000-0000-0000C71C0000}"/>
    <cellStyle name="RIGs input totals 4 2 3_11" xfId="7362" xr:uid="{00000000-0005-0000-0000-0000C81C0000}"/>
    <cellStyle name="RIGs input totals 4 2 4" xfId="7363" xr:uid="{00000000-0005-0000-0000-0000C91C0000}"/>
    <cellStyle name="RIGs input totals 4 2 4 2" xfId="7364" xr:uid="{00000000-0005-0000-0000-0000CA1C0000}"/>
    <cellStyle name="RIGs input totals 4 2 4 2 2" xfId="7365" xr:uid="{00000000-0005-0000-0000-0000CB1C0000}"/>
    <cellStyle name="RIGs input totals 4 2 4 2 2 2" xfId="7366" xr:uid="{00000000-0005-0000-0000-0000CC1C0000}"/>
    <cellStyle name="RIGs input totals 4 2 4 2 2 3" xfId="7367" xr:uid="{00000000-0005-0000-0000-0000CD1C0000}"/>
    <cellStyle name="RIGs input totals 4 2 4 2 2_SP Manweb plc" xfId="7368" xr:uid="{00000000-0005-0000-0000-0000CE1C0000}"/>
    <cellStyle name="RIGs input totals 4 2 4 2 3" xfId="7369" xr:uid="{00000000-0005-0000-0000-0000CF1C0000}"/>
    <cellStyle name="RIGs input totals 4 2 4 2 4" xfId="7370" xr:uid="{00000000-0005-0000-0000-0000D01C0000}"/>
    <cellStyle name="RIGs input totals 4 2 4 2_Smoothed Input Details" xfId="7371" xr:uid="{00000000-0005-0000-0000-0000D11C0000}"/>
    <cellStyle name="RIGs input totals 4 2 4 3" xfId="7372" xr:uid="{00000000-0005-0000-0000-0000D21C0000}"/>
    <cellStyle name="RIGs input totals 4 2 4 3 2" xfId="7373" xr:uid="{00000000-0005-0000-0000-0000D31C0000}"/>
    <cellStyle name="RIGs input totals 4 2 4 3 3" xfId="7374" xr:uid="{00000000-0005-0000-0000-0000D41C0000}"/>
    <cellStyle name="RIGs input totals 4 2 4 3_SP Manweb plc" xfId="7375" xr:uid="{00000000-0005-0000-0000-0000D51C0000}"/>
    <cellStyle name="RIGs input totals 4 2 4 4" xfId="7376" xr:uid="{00000000-0005-0000-0000-0000D61C0000}"/>
    <cellStyle name="RIGs input totals 4 2 4 5" xfId="7377" xr:uid="{00000000-0005-0000-0000-0000D71C0000}"/>
    <cellStyle name="RIGs input totals 4 2 4_11" xfId="7378" xr:uid="{00000000-0005-0000-0000-0000D81C0000}"/>
    <cellStyle name="RIGs input totals 4 2 5" xfId="7379" xr:uid="{00000000-0005-0000-0000-0000D91C0000}"/>
    <cellStyle name="RIGs input totals 4 2 5 2" xfId="7380" xr:uid="{00000000-0005-0000-0000-0000DA1C0000}"/>
    <cellStyle name="RIGs input totals 4 2 5 2 2" xfId="7381" xr:uid="{00000000-0005-0000-0000-0000DB1C0000}"/>
    <cellStyle name="RIGs input totals 4 2 5 2 3" xfId="7382" xr:uid="{00000000-0005-0000-0000-0000DC1C0000}"/>
    <cellStyle name="RIGs input totals 4 2 5 2_SP Manweb plc" xfId="7383" xr:uid="{00000000-0005-0000-0000-0000DD1C0000}"/>
    <cellStyle name="RIGs input totals 4 2 5 3" xfId="7384" xr:uid="{00000000-0005-0000-0000-0000DE1C0000}"/>
    <cellStyle name="RIGs input totals 4 2 5 4" xfId="7385" xr:uid="{00000000-0005-0000-0000-0000DF1C0000}"/>
    <cellStyle name="RIGs input totals 4 2 5_Smoothed Input Details" xfId="7386" xr:uid="{00000000-0005-0000-0000-0000E01C0000}"/>
    <cellStyle name="RIGs input totals 4 2 6" xfId="7387" xr:uid="{00000000-0005-0000-0000-0000E11C0000}"/>
    <cellStyle name="RIGs input totals 4 2 6 2" xfId="7388" xr:uid="{00000000-0005-0000-0000-0000E21C0000}"/>
    <cellStyle name="RIGs input totals 4 2 6 3" xfId="7389" xr:uid="{00000000-0005-0000-0000-0000E31C0000}"/>
    <cellStyle name="RIGs input totals 4 2 6_SP Manweb plc" xfId="7390" xr:uid="{00000000-0005-0000-0000-0000E41C0000}"/>
    <cellStyle name="RIGs input totals 4 2 7" xfId="7391" xr:uid="{00000000-0005-0000-0000-0000E51C0000}"/>
    <cellStyle name="RIGs input totals 4 2 8" xfId="7392" xr:uid="{00000000-0005-0000-0000-0000E61C0000}"/>
    <cellStyle name="RIGs input totals 4 2_11" xfId="7393" xr:uid="{00000000-0005-0000-0000-0000E71C0000}"/>
    <cellStyle name="RIGs input totals 4 3" xfId="7394" xr:uid="{00000000-0005-0000-0000-0000E81C0000}"/>
    <cellStyle name="RIGs input totals 4 3 2" xfId="7395" xr:uid="{00000000-0005-0000-0000-0000E91C0000}"/>
    <cellStyle name="RIGs input totals 4 3 2 2" xfId="7396" xr:uid="{00000000-0005-0000-0000-0000EA1C0000}"/>
    <cellStyle name="RIGs input totals 4 3 2 2 2" xfId="7397" xr:uid="{00000000-0005-0000-0000-0000EB1C0000}"/>
    <cellStyle name="RIGs input totals 4 3 2 2 2 2" xfId="7398" xr:uid="{00000000-0005-0000-0000-0000EC1C0000}"/>
    <cellStyle name="RIGs input totals 4 3 2 2 2 3" xfId="7399" xr:uid="{00000000-0005-0000-0000-0000ED1C0000}"/>
    <cellStyle name="RIGs input totals 4 3 2 2 2_SP Manweb plc" xfId="7400" xr:uid="{00000000-0005-0000-0000-0000EE1C0000}"/>
    <cellStyle name="RIGs input totals 4 3 2 2 3" xfId="7401" xr:uid="{00000000-0005-0000-0000-0000EF1C0000}"/>
    <cellStyle name="RIGs input totals 4 3 2 2 4" xfId="7402" xr:uid="{00000000-0005-0000-0000-0000F01C0000}"/>
    <cellStyle name="RIGs input totals 4 3 2 2_Smoothed Input Details" xfId="7403" xr:uid="{00000000-0005-0000-0000-0000F11C0000}"/>
    <cellStyle name="RIGs input totals 4 3 2 3" xfId="7404" xr:uid="{00000000-0005-0000-0000-0000F21C0000}"/>
    <cellStyle name="RIGs input totals 4 3 2 3 2" xfId="7405" xr:uid="{00000000-0005-0000-0000-0000F31C0000}"/>
    <cellStyle name="RIGs input totals 4 3 2 3 3" xfId="7406" xr:uid="{00000000-0005-0000-0000-0000F41C0000}"/>
    <cellStyle name="RIGs input totals 4 3 2 3_SP Manweb plc" xfId="7407" xr:uid="{00000000-0005-0000-0000-0000F51C0000}"/>
    <cellStyle name="RIGs input totals 4 3 2 4" xfId="7408" xr:uid="{00000000-0005-0000-0000-0000F61C0000}"/>
    <cellStyle name="RIGs input totals 4 3 2 5" xfId="7409" xr:uid="{00000000-0005-0000-0000-0000F71C0000}"/>
    <cellStyle name="RIGs input totals 4 3 2_11" xfId="7410" xr:uid="{00000000-0005-0000-0000-0000F81C0000}"/>
    <cellStyle name="RIGs input totals 4 3 3" xfId="7411" xr:uid="{00000000-0005-0000-0000-0000F91C0000}"/>
    <cellStyle name="RIGs input totals 4 3 3 2" xfId="7412" xr:uid="{00000000-0005-0000-0000-0000FA1C0000}"/>
    <cellStyle name="RIGs input totals 4 3 3 2 2" xfId="7413" xr:uid="{00000000-0005-0000-0000-0000FB1C0000}"/>
    <cellStyle name="RIGs input totals 4 3 3 2 3" xfId="7414" xr:uid="{00000000-0005-0000-0000-0000FC1C0000}"/>
    <cellStyle name="RIGs input totals 4 3 3 2_SP Manweb plc" xfId="7415" xr:uid="{00000000-0005-0000-0000-0000FD1C0000}"/>
    <cellStyle name="RIGs input totals 4 3 3 3" xfId="7416" xr:uid="{00000000-0005-0000-0000-0000FE1C0000}"/>
    <cellStyle name="RIGs input totals 4 3 3 4" xfId="7417" xr:uid="{00000000-0005-0000-0000-0000FF1C0000}"/>
    <cellStyle name="RIGs input totals 4 3 3_Smoothed Input Details" xfId="7418" xr:uid="{00000000-0005-0000-0000-0000001D0000}"/>
    <cellStyle name="RIGs input totals 4 3 4" xfId="7419" xr:uid="{00000000-0005-0000-0000-0000011D0000}"/>
    <cellStyle name="RIGs input totals 4 3 4 2" xfId="7420" xr:uid="{00000000-0005-0000-0000-0000021D0000}"/>
    <cellStyle name="RIGs input totals 4 3 4 3" xfId="7421" xr:uid="{00000000-0005-0000-0000-0000031D0000}"/>
    <cellStyle name="RIGs input totals 4 3 4_SP Manweb plc" xfId="7422" xr:uid="{00000000-0005-0000-0000-0000041D0000}"/>
    <cellStyle name="RIGs input totals 4 3 5" xfId="7423" xr:uid="{00000000-0005-0000-0000-0000051D0000}"/>
    <cellStyle name="RIGs input totals 4 3 6" xfId="7424" xr:uid="{00000000-0005-0000-0000-0000061D0000}"/>
    <cellStyle name="RIGs input totals 4 3_11" xfId="7425" xr:uid="{00000000-0005-0000-0000-0000071D0000}"/>
    <cellStyle name="RIGs input totals 4 4" xfId="7426" xr:uid="{00000000-0005-0000-0000-0000081D0000}"/>
    <cellStyle name="RIGs input totals 4 4 2" xfId="7427" xr:uid="{00000000-0005-0000-0000-0000091D0000}"/>
    <cellStyle name="RIGs input totals 4 4 2 2" xfId="7428" xr:uid="{00000000-0005-0000-0000-00000A1D0000}"/>
    <cellStyle name="RIGs input totals 4 4 2 2 2" xfId="7429" xr:uid="{00000000-0005-0000-0000-00000B1D0000}"/>
    <cellStyle name="RIGs input totals 4 4 2 2 3" xfId="7430" xr:uid="{00000000-0005-0000-0000-00000C1D0000}"/>
    <cellStyle name="RIGs input totals 4 4 2 2_SP Manweb plc" xfId="7431" xr:uid="{00000000-0005-0000-0000-00000D1D0000}"/>
    <cellStyle name="RIGs input totals 4 4 2 3" xfId="7432" xr:uid="{00000000-0005-0000-0000-00000E1D0000}"/>
    <cellStyle name="RIGs input totals 4 4 2 4" xfId="7433" xr:uid="{00000000-0005-0000-0000-00000F1D0000}"/>
    <cellStyle name="RIGs input totals 4 4 2_Smoothed Input Details" xfId="7434" xr:uid="{00000000-0005-0000-0000-0000101D0000}"/>
    <cellStyle name="RIGs input totals 4 4 3" xfId="7435" xr:uid="{00000000-0005-0000-0000-0000111D0000}"/>
    <cellStyle name="RIGs input totals 4 4 3 2" xfId="7436" xr:uid="{00000000-0005-0000-0000-0000121D0000}"/>
    <cellStyle name="RIGs input totals 4 4 3 3" xfId="7437" xr:uid="{00000000-0005-0000-0000-0000131D0000}"/>
    <cellStyle name="RIGs input totals 4 4 3_SP Manweb plc" xfId="7438" xr:uid="{00000000-0005-0000-0000-0000141D0000}"/>
    <cellStyle name="RIGs input totals 4 4 4" xfId="7439" xr:uid="{00000000-0005-0000-0000-0000151D0000}"/>
    <cellStyle name="RIGs input totals 4 4 5" xfId="7440" xr:uid="{00000000-0005-0000-0000-0000161D0000}"/>
    <cellStyle name="RIGs input totals 4 4_11" xfId="7441" xr:uid="{00000000-0005-0000-0000-0000171D0000}"/>
    <cellStyle name="RIGs input totals 4 5" xfId="7442" xr:uid="{00000000-0005-0000-0000-0000181D0000}"/>
    <cellStyle name="RIGs input totals 4 5 2" xfId="7443" xr:uid="{00000000-0005-0000-0000-0000191D0000}"/>
    <cellStyle name="RIGs input totals 4 5 2 2" xfId="7444" xr:uid="{00000000-0005-0000-0000-00001A1D0000}"/>
    <cellStyle name="RIGs input totals 4 5 2 2 2" xfId="7445" xr:uid="{00000000-0005-0000-0000-00001B1D0000}"/>
    <cellStyle name="RIGs input totals 4 5 2 2 3" xfId="7446" xr:uid="{00000000-0005-0000-0000-00001C1D0000}"/>
    <cellStyle name="RIGs input totals 4 5 2 2_SP Manweb plc" xfId="7447" xr:uid="{00000000-0005-0000-0000-00001D1D0000}"/>
    <cellStyle name="RIGs input totals 4 5 2 3" xfId="7448" xr:uid="{00000000-0005-0000-0000-00001E1D0000}"/>
    <cellStyle name="RIGs input totals 4 5 2 4" xfId="7449" xr:uid="{00000000-0005-0000-0000-00001F1D0000}"/>
    <cellStyle name="RIGs input totals 4 5 2_Smoothed Input Details" xfId="7450" xr:uid="{00000000-0005-0000-0000-0000201D0000}"/>
    <cellStyle name="RIGs input totals 4 5 3" xfId="7451" xr:uid="{00000000-0005-0000-0000-0000211D0000}"/>
    <cellStyle name="RIGs input totals 4 5 3 2" xfId="7452" xr:uid="{00000000-0005-0000-0000-0000221D0000}"/>
    <cellStyle name="RIGs input totals 4 5 3 3" xfId="7453" xr:uid="{00000000-0005-0000-0000-0000231D0000}"/>
    <cellStyle name="RIGs input totals 4 5 3_SP Manweb plc" xfId="7454" xr:uid="{00000000-0005-0000-0000-0000241D0000}"/>
    <cellStyle name="RIGs input totals 4 5 4" xfId="7455" xr:uid="{00000000-0005-0000-0000-0000251D0000}"/>
    <cellStyle name="RIGs input totals 4 5 5" xfId="7456" xr:uid="{00000000-0005-0000-0000-0000261D0000}"/>
    <cellStyle name="RIGs input totals 4 5_11" xfId="7457" xr:uid="{00000000-0005-0000-0000-0000271D0000}"/>
    <cellStyle name="RIGs input totals 4 6" xfId="7458" xr:uid="{00000000-0005-0000-0000-0000281D0000}"/>
    <cellStyle name="RIGs input totals 4 6 2" xfId="7459" xr:uid="{00000000-0005-0000-0000-0000291D0000}"/>
    <cellStyle name="RIGs input totals 4 6 2 2" xfId="7460" xr:uid="{00000000-0005-0000-0000-00002A1D0000}"/>
    <cellStyle name="RIGs input totals 4 6 2 3" xfId="7461" xr:uid="{00000000-0005-0000-0000-00002B1D0000}"/>
    <cellStyle name="RIGs input totals 4 6 2_SP Manweb plc" xfId="7462" xr:uid="{00000000-0005-0000-0000-00002C1D0000}"/>
    <cellStyle name="RIGs input totals 4 6 3" xfId="7463" xr:uid="{00000000-0005-0000-0000-00002D1D0000}"/>
    <cellStyle name="RIGs input totals 4 6 4" xfId="7464" xr:uid="{00000000-0005-0000-0000-00002E1D0000}"/>
    <cellStyle name="RIGs input totals 4 6_Smoothed Input Details" xfId="7465" xr:uid="{00000000-0005-0000-0000-00002F1D0000}"/>
    <cellStyle name="RIGs input totals 4 7" xfId="7466" xr:uid="{00000000-0005-0000-0000-0000301D0000}"/>
    <cellStyle name="RIGs input totals 4 7 2" xfId="7467" xr:uid="{00000000-0005-0000-0000-0000311D0000}"/>
    <cellStyle name="RIGs input totals 4 7 3" xfId="7468" xr:uid="{00000000-0005-0000-0000-0000321D0000}"/>
    <cellStyle name="RIGs input totals 4 7_SP Manweb plc" xfId="7469" xr:uid="{00000000-0005-0000-0000-0000331D0000}"/>
    <cellStyle name="RIGs input totals 4 8" xfId="7470" xr:uid="{00000000-0005-0000-0000-0000341D0000}"/>
    <cellStyle name="RIGs input totals 4 9" xfId="7471" xr:uid="{00000000-0005-0000-0000-0000351D0000}"/>
    <cellStyle name="RIGs input totals 4_1.3s Accounting C Costs Scots" xfId="7472" xr:uid="{00000000-0005-0000-0000-0000361D0000}"/>
    <cellStyle name="RIGs input totals 5" xfId="7473" xr:uid="{00000000-0005-0000-0000-0000371D0000}"/>
    <cellStyle name="RIGs input totals 5 2" xfId="7474" xr:uid="{00000000-0005-0000-0000-0000381D0000}"/>
    <cellStyle name="RIGs input totals 5 2 10" xfId="7475" xr:uid="{00000000-0005-0000-0000-0000391D0000}"/>
    <cellStyle name="RIGs input totals 5 2 11" xfId="7476" xr:uid="{00000000-0005-0000-0000-00003A1D0000}"/>
    <cellStyle name="RIGs input totals 5 2 2" xfId="7477" xr:uid="{00000000-0005-0000-0000-00003B1D0000}"/>
    <cellStyle name="RIGs input totals 5 2 2 2" xfId="7478" xr:uid="{00000000-0005-0000-0000-00003C1D0000}"/>
    <cellStyle name="RIGs input totals 5 2 2 2 2" xfId="7479" xr:uid="{00000000-0005-0000-0000-00003D1D0000}"/>
    <cellStyle name="RIGs input totals 5 2 2 2 2 2" xfId="7480" xr:uid="{00000000-0005-0000-0000-00003E1D0000}"/>
    <cellStyle name="RIGs input totals 5 2 2 2 2 2 2" xfId="7481" xr:uid="{00000000-0005-0000-0000-00003F1D0000}"/>
    <cellStyle name="RIGs input totals 5 2 2 2 2 2 2 2" xfId="7482" xr:uid="{00000000-0005-0000-0000-0000401D0000}"/>
    <cellStyle name="RIGs input totals 5 2 2 2 2 2 2 3" xfId="7483" xr:uid="{00000000-0005-0000-0000-0000411D0000}"/>
    <cellStyle name="RIGs input totals 5 2 2 2 2 2 2_SP Manweb plc" xfId="7484" xr:uid="{00000000-0005-0000-0000-0000421D0000}"/>
    <cellStyle name="RIGs input totals 5 2 2 2 2 2 3" xfId="7485" xr:uid="{00000000-0005-0000-0000-0000431D0000}"/>
    <cellStyle name="RIGs input totals 5 2 2 2 2 2 4" xfId="7486" xr:uid="{00000000-0005-0000-0000-0000441D0000}"/>
    <cellStyle name="RIGs input totals 5 2 2 2 2 2_Smoothed Input Details" xfId="7487" xr:uid="{00000000-0005-0000-0000-0000451D0000}"/>
    <cellStyle name="RIGs input totals 5 2 2 2 2 3" xfId="7488" xr:uid="{00000000-0005-0000-0000-0000461D0000}"/>
    <cellStyle name="RIGs input totals 5 2 2 2 2 3 2" xfId="7489" xr:uid="{00000000-0005-0000-0000-0000471D0000}"/>
    <cellStyle name="RIGs input totals 5 2 2 2 2 3 3" xfId="7490" xr:uid="{00000000-0005-0000-0000-0000481D0000}"/>
    <cellStyle name="RIGs input totals 5 2 2 2 2 3_SP Manweb plc" xfId="7491" xr:uid="{00000000-0005-0000-0000-0000491D0000}"/>
    <cellStyle name="RIGs input totals 5 2 2 2 2 4" xfId="7492" xr:uid="{00000000-0005-0000-0000-00004A1D0000}"/>
    <cellStyle name="RIGs input totals 5 2 2 2 2 5" xfId="7493" xr:uid="{00000000-0005-0000-0000-00004B1D0000}"/>
    <cellStyle name="RIGs input totals 5 2 2 2 2_11" xfId="7494" xr:uid="{00000000-0005-0000-0000-00004C1D0000}"/>
    <cellStyle name="RIGs input totals 5 2 2 2 3" xfId="7495" xr:uid="{00000000-0005-0000-0000-00004D1D0000}"/>
    <cellStyle name="RIGs input totals 5 2 2 2 3 2" xfId="7496" xr:uid="{00000000-0005-0000-0000-00004E1D0000}"/>
    <cellStyle name="RIGs input totals 5 2 2 2 3 2 2" xfId="7497" xr:uid="{00000000-0005-0000-0000-00004F1D0000}"/>
    <cellStyle name="RIGs input totals 5 2 2 2 3 2 3" xfId="7498" xr:uid="{00000000-0005-0000-0000-0000501D0000}"/>
    <cellStyle name="RIGs input totals 5 2 2 2 3 2_SP Manweb plc" xfId="7499" xr:uid="{00000000-0005-0000-0000-0000511D0000}"/>
    <cellStyle name="RIGs input totals 5 2 2 2 3 3" xfId="7500" xr:uid="{00000000-0005-0000-0000-0000521D0000}"/>
    <cellStyle name="RIGs input totals 5 2 2 2 3 4" xfId="7501" xr:uid="{00000000-0005-0000-0000-0000531D0000}"/>
    <cellStyle name="RIGs input totals 5 2 2 2 3_Smoothed Input Details" xfId="7502" xr:uid="{00000000-0005-0000-0000-0000541D0000}"/>
    <cellStyle name="RIGs input totals 5 2 2 2 4" xfId="7503" xr:uid="{00000000-0005-0000-0000-0000551D0000}"/>
    <cellStyle name="RIGs input totals 5 2 2 2 4 2" xfId="7504" xr:uid="{00000000-0005-0000-0000-0000561D0000}"/>
    <cellStyle name="RIGs input totals 5 2 2 2 4 3" xfId="7505" xr:uid="{00000000-0005-0000-0000-0000571D0000}"/>
    <cellStyle name="RIGs input totals 5 2 2 2 4_SP Manweb plc" xfId="7506" xr:uid="{00000000-0005-0000-0000-0000581D0000}"/>
    <cellStyle name="RIGs input totals 5 2 2 2 5" xfId="7507" xr:uid="{00000000-0005-0000-0000-0000591D0000}"/>
    <cellStyle name="RIGs input totals 5 2 2 2 6" xfId="7508" xr:uid="{00000000-0005-0000-0000-00005A1D0000}"/>
    <cellStyle name="RIGs input totals 5 2 2 2_11" xfId="7509" xr:uid="{00000000-0005-0000-0000-00005B1D0000}"/>
    <cellStyle name="RIGs input totals 5 2 2 3" xfId="7510" xr:uid="{00000000-0005-0000-0000-00005C1D0000}"/>
    <cellStyle name="RIGs input totals 5 2 2 3 2" xfId="7511" xr:uid="{00000000-0005-0000-0000-00005D1D0000}"/>
    <cellStyle name="RIGs input totals 5 2 2 3 2 2" xfId="7512" xr:uid="{00000000-0005-0000-0000-00005E1D0000}"/>
    <cellStyle name="RIGs input totals 5 2 2 3 2 2 2" xfId="7513" xr:uid="{00000000-0005-0000-0000-00005F1D0000}"/>
    <cellStyle name="RIGs input totals 5 2 2 3 2 2 3" xfId="7514" xr:uid="{00000000-0005-0000-0000-0000601D0000}"/>
    <cellStyle name="RIGs input totals 5 2 2 3 2 2_SP Manweb plc" xfId="7515" xr:uid="{00000000-0005-0000-0000-0000611D0000}"/>
    <cellStyle name="RIGs input totals 5 2 2 3 2 3" xfId="7516" xr:uid="{00000000-0005-0000-0000-0000621D0000}"/>
    <cellStyle name="RIGs input totals 5 2 2 3 2 4" xfId="7517" xr:uid="{00000000-0005-0000-0000-0000631D0000}"/>
    <cellStyle name="RIGs input totals 5 2 2 3 2_Smoothed Input Details" xfId="7518" xr:uid="{00000000-0005-0000-0000-0000641D0000}"/>
    <cellStyle name="RIGs input totals 5 2 2 3 3" xfId="7519" xr:uid="{00000000-0005-0000-0000-0000651D0000}"/>
    <cellStyle name="RIGs input totals 5 2 2 3 3 2" xfId="7520" xr:uid="{00000000-0005-0000-0000-0000661D0000}"/>
    <cellStyle name="RIGs input totals 5 2 2 3 3 3" xfId="7521" xr:uid="{00000000-0005-0000-0000-0000671D0000}"/>
    <cellStyle name="RIGs input totals 5 2 2 3 3_SP Manweb plc" xfId="7522" xr:uid="{00000000-0005-0000-0000-0000681D0000}"/>
    <cellStyle name="RIGs input totals 5 2 2 3 4" xfId="7523" xr:uid="{00000000-0005-0000-0000-0000691D0000}"/>
    <cellStyle name="RIGs input totals 5 2 2 3 5" xfId="7524" xr:uid="{00000000-0005-0000-0000-00006A1D0000}"/>
    <cellStyle name="RIGs input totals 5 2 2 3_11" xfId="7525" xr:uid="{00000000-0005-0000-0000-00006B1D0000}"/>
    <cellStyle name="RIGs input totals 5 2 2 4" xfId="7526" xr:uid="{00000000-0005-0000-0000-00006C1D0000}"/>
    <cellStyle name="RIGs input totals 5 2 2 4 2" xfId="7527" xr:uid="{00000000-0005-0000-0000-00006D1D0000}"/>
    <cellStyle name="RIGs input totals 5 2 2 4 2 2" xfId="7528" xr:uid="{00000000-0005-0000-0000-00006E1D0000}"/>
    <cellStyle name="RIGs input totals 5 2 2 4 2 3" xfId="7529" xr:uid="{00000000-0005-0000-0000-00006F1D0000}"/>
    <cellStyle name="RIGs input totals 5 2 2 4 2_Smoothed Input Details" xfId="7530" xr:uid="{00000000-0005-0000-0000-0000701D0000}"/>
    <cellStyle name="RIGs input totals 5 2 2 4 3" xfId="7531" xr:uid="{00000000-0005-0000-0000-0000711D0000}"/>
    <cellStyle name="RIGs input totals 5 2 2 4 4" xfId="7532" xr:uid="{00000000-0005-0000-0000-0000721D0000}"/>
    <cellStyle name="RIGs input totals 5 2 2 4_Smoothed Input Details" xfId="7533" xr:uid="{00000000-0005-0000-0000-0000731D0000}"/>
    <cellStyle name="RIGs input totals 5 2 2 5" xfId="7534" xr:uid="{00000000-0005-0000-0000-0000741D0000}"/>
    <cellStyle name="RIGs input totals 5 2 2 5 2" xfId="7535" xr:uid="{00000000-0005-0000-0000-0000751D0000}"/>
    <cellStyle name="RIGs input totals 5 2 2 5 2 2" xfId="7536" xr:uid="{00000000-0005-0000-0000-0000761D0000}"/>
    <cellStyle name="RIGs input totals 5 2 2 5 2 3" xfId="7537" xr:uid="{00000000-0005-0000-0000-0000771D0000}"/>
    <cellStyle name="RIGs input totals 5 2 2 5 2_SP Manweb plc" xfId="7538" xr:uid="{00000000-0005-0000-0000-0000781D0000}"/>
    <cellStyle name="RIGs input totals 5 2 2 5 3" xfId="7539" xr:uid="{00000000-0005-0000-0000-0000791D0000}"/>
    <cellStyle name="RIGs input totals 5 2 2 5 4" xfId="7540" xr:uid="{00000000-0005-0000-0000-00007A1D0000}"/>
    <cellStyle name="RIGs input totals 5 2 2 5_Smoothed Input Details" xfId="7541" xr:uid="{00000000-0005-0000-0000-00007B1D0000}"/>
    <cellStyle name="RIGs input totals 5 2 2 6" xfId="7542" xr:uid="{00000000-0005-0000-0000-00007C1D0000}"/>
    <cellStyle name="RIGs input totals 5 2 2 6 2" xfId="7543" xr:uid="{00000000-0005-0000-0000-00007D1D0000}"/>
    <cellStyle name="RIGs input totals 5 2 2 6 3" xfId="7544" xr:uid="{00000000-0005-0000-0000-00007E1D0000}"/>
    <cellStyle name="RIGs input totals 5 2 2 6_SP Manweb plc" xfId="7545" xr:uid="{00000000-0005-0000-0000-00007F1D0000}"/>
    <cellStyle name="RIGs input totals 5 2 2 7" xfId="7546" xr:uid="{00000000-0005-0000-0000-0000801D0000}"/>
    <cellStyle name="RIGs input totals 5 2 2 8" xfId="7547" xr:uid="{00000000-0005-0000-0000-0000811D0000}"/>
    <cellStyle name="RIGs input totals 5 2 2_11" xfId="7548" xr:uid="{00000000-0005-0000-0000-0000821D0000}"/>
    <cellStyle name="RIGs input totals 5 2 3" xfId="7549" xr:uid="{00000000-0005-0000-0000-0000831D0000}"/>
    <cellStyle name="RIGs input totals 5 2 3 2" xfId="7550" xr:uid="{00000000-0005-0000-0000-0000841D0000}"/>
    <cellStyle name="RIGs input totals 5 2 3 2 2" xfId="7551" xr:uid="{00000000-0005-0000-0000-0000851D0000}"/>
    <cellStyle name="RIGs input totals 5 2 3 2 2 2" xfId="7552" xr:uid="{00000000-0005-0000-0000-0000861D0000}"/>
    <cellStyle name="RIGs input totals 5 2 3 2 2 2 2" xfId="7553" xr:uid="{00000000-0005-0000-0000-0000871D0000}"/>
    <cellStyle name="RIGs input totals 5 2 3 2 2 2 3" xfId="7554" xr:uid="{00000000-0005-0000-0000-0000881D0000}"/>
    <cellStyle name="RIGs input totals 5 2 3 2 2 2_SP Manweb plc" xfId="7555" xr:uid="{00000000-0005-0000-0000-0000891D0000}"/>
    <cellStyle name="RIGs input totals 5 2 3 2 2 3" xfId="7556" xr:uid="{00000000-0005-0000-0000-00008A1D0000}"/>
    <cellStyle name="RIGs input totals 5 2 3 2 2 4" xfId="7557" xr:uid="{00000000-0005-0000-0000-00008B1D0000}"/>
    <cellStyle name="RIGs input totals 5 2 3 2 2_Smoothed Input Details" xfId="7558" xr:uid="{00000000-0005-0000-0000-00008C1D0000}"/>
    <cellStyle name="RIGs input totals 5 2 3 2 3" xfId="7559" xr:uid="{00000000-0005-0000-0000-00008D1D0000}"/>
    <cellStyle name="RIGs input totals 5 2 3 2 3 2" xfId="7560" xr:uid="{00000000-0005-0000-0000-00008E1D0000}"/>
    <cellStyle name="RIGs input totals 5 2 3 2 3 3" xfId="7561" xr:uid="{00000000-0005-0000-0000-00008F1D0000}"/>
    <cellStyle name="RIGs input totals 5 2 3 2 3_SP Manweb plc" xfId="7562" xr:uid="{00000000-0005-0000-0000-0000901D0000}"/>
    <cellStyle name="RIGs input totals 5 2 3 2 4" xfId="7563" xr:uid="{00000000-0005-0000-0000-0000911D0000}"/>
    <cellStyle name="RIGs input totals 5 2 3 2 5" xfId="7564" xr:uid="{00000000-0005-0000-0000-0000921D0000}"/>
    <cellStyle name="RIGs input totals 5 2 3 2_11" xfId="7565" xr:uid="{00000000-0005-0000-0000-0000931D0000}"/>
    <cellStyle name="RIGs input totals 5 2 3 3" xfId="7566" xr:uid="{00000000-0005-0000-0000-0000941D0000}"/>
    <cellStyle name="RIGs input totals 5 2 3 3 2" xfId="7567" xr:uid="{00000000-0005-0000-0000-0000951D0000}"/>
    <cellStyle name="RIGs input totals 5 2 3 3 2 2" xfId="7568" xr:uid="{00000000-0005-0000-0000-0000961D0000}"/>
    <cellStyle name="RIGs input totals 5 2 3 3 2 3" xfId="7569" xr:uid="{00000000-0005-0000-0000-0000971D0000}"/>
    <cellStyle name="RIGs input totals 5 2 3 3 2_SP Manweb plc" xfId="7570" xr:uid="{00000000-0005-0000-0000-0000981D0000}"/>
    <cellStyle name="RIGs input totals 5 2 3 3 3" xfId="7571" xr:uid="{00000000-0005-0000-0000-0000991D0000}"/>
    <cellStyle name="RIGs input totals 5 2 3 3 4" xfId="7572" xr:uid="{00000000-0005-0000-0000-00009A1D0000}"/>
    <cellStyle name="RIGs input totals 5 2 3 3_Smoothed Input Details" xfId="7573" xr:uid="{00000000-0005-0000-0000-00009B1D0000}"/>
    <cellStyle name="RIGs input totals 5 2 3 4" xfId="7574" xr:uid="{00000000-0005-0000-0000-00009C1D0000}"/>
    <cellStyle name="RIGs input totals 5 2 3 4 2" xfId="7575" xr:uid="{00000000-0005-0000-0000-00009D1D0000}"/>
    <cellStyle name="RIGs input totals 5 2 3 4 3" xfId="7576" xr:uid="{00000000-0005-0000-0000-00009E1D0000}"/>
    <cellStyle name="RIGs input totals 5 2 3 4_SP Manweb plc" xfId="7577" xr:uid="{00000000-0005-0000-0000-00009F1D0000}"/>
    <cellStyle name="RIGs input totals 5 2 3 5" xfId="7578" xr:uid="{00000000-0005-0000-0000-0000A01D0000}"/>
    <cellStyle name="RIGs input totals 5 2 3 6" xfId="7579" xr:uid="{00000000-0005-0000-0000-0000A11D0000}"/>
    <cellStyle name="RIGs input totals 5 2 3_11" xfId="7580" xr:uid="{00000000-0005-0000-0000-0000A21D0000}"/>
    <cellStyle name="RIGs input totals 5 2 4" xfId="7581" xr:uid="{00000000-0005-0000-0000-0000A31D0000}"/>
    <cellStyle name="RIGs input totals 5 2 4 2" xfId="7582" xr:uid="{00000000-0005-0000-0000-0000A41D0000}"/>
    <cellStyle name="RIGs input totals 5 2 4 2 2" xfId="7583" xr:uid="{00000000-0005-0000-0000-0000A51D0000}"/>
    <cellStyle name="RIGs input totals 5 2 4 2 2 2" xfId="7584" xr:uid="{00000000-0005-0000-0000-0000A61D0000}"/>
    <cellStyle name="RIGs input totals 5 2 4 2 2 3" xfId="7585" xr:uid="{00000000-0005-0000-0000-0000A71D0000}"/>
    <cellStyle name="RIGs input totals 5 2 4 2 2_SP Manweb plc" xfId="7586" xr:uid="{00000000-0005-0000-0000-0000A81D0000}"/>
    <cellStyle name="RIGs input totals 5 2 4 2 3" xfId="7587" xr:uid="{00000000-0005-0000-0000-0000A91D0000}"/>
    <cellStyle name="RIGs input totals 5 2 4 2 4" xfId="7588" xr:uid="{00000000-0005-0000-0000-0000AA1D0000}"/>
    <cellStyle name="RIGs input totals 5 2 4 2_Smoothed Input Details" xfId="7589" xr:uid="{00000000-0005-0000-0000-0000AB1D0000}"/>
    <cellStyle name="RIGs input totals 5 2 4 3" xfId="7590" xr:uid="{00000000-0005-0000-0000-0000AC1D0000}"/>
    <cellStyle name="RIGs input totals 5 2 4 3 2" xfId="7591" xr:uid="{00000000-0005-0000-0000-0000AD1D0000}"/>
    <cellStyle name="RIGs input totals 5 2 4 3 3" xfId="7592" xr:uid="{00000000-0005-0000-0000-0000AE1D0000}"/>
    <cellStyle name="RIGs input totals 5 2 4 3_SP Manweb plc" xfId="7593" xr:uid="{00000000-0005-0000-0000-0000AF1D0000}"/>
    <cellStyle name="RIGs input totals 5 2 4 4" xfId="7594" xr:uid="{00000000-0005-0000-0000-0000B01D0000}"/>
    <cellStyle name="RIGs input totals 5 2 4 5" xfId="7595" xr:uid="{00000000-0005-0000-0000-0000B11D0000}"/>
    <cellStyle name="RIGs input totals 5 2 4_11" xfId="7596" xr:uid="{00000000-0005-0000-0000-0000B21D0000}"/>
    <cellStyle name="RIGs input totals 5 2 5" xfId="7597" xr:uid="{00000000-0005-0000-0000-0000B31D0000}"/>
    <cellStyle name="RIGs input totals 5 2 5 2" xfId="7598" xr:uid="{00000000-0005-0000-0000-0000B41D0000}"/>
    <cellStyle name="RIGs input totals 5 2 5 2 2" xfId="7599" xr:uid="{00000000-0005-0000-0000-0000B51D0000}"/>
    <cellStyle name="RIGs input totals 5 2 5 2 2 2" xfId="7600" xr:uid="{00000000-0005-0000-0000-0000B61D0000}"/>
    <cellStyle name="RIGs input totals 5 2 5 2 2 3" xfId="7601" xr:uid="{00000000-0005-0000-0000-0000B71D0000}"/>
    <cellStyle name="RIGs input totals 5 2 5 2 2_SP Manweb plc" xfId="7602" xr:uid="{00000000-0005-0000-0000-0000B81D0000}"/>
    <cellStyle name="RIGs input totals 5 2 5 2 3" xfId="7603" xr:uid="{00000000-0005-0000-0000-0000B91D0000}"/>
    <cellStyle name="RIGs input totals 5 2 5 2 4" xfId="7604" xr:uid="{00000000-0005-0000-0000-0000BA1D0000}"/>
    <cellStyle name="RIGs input totals 5 2 5 2_Smoothed Input Details" xfId="7605" xr:uid="{00000000-0005-0000-0000-0000BB1D0000}"/>
    <cellStyle name="RIGs input totals 5 2 5 3" xfId="7606" xr:uid="{00000000-0005-0000-0000-0000BC1D0000}"/>
    <cellStyle name="RIGs input totals 5 2 5 3 2" xfId="7607" xr:uid="{00000000-0005-0000-0000-0000BD1D0000}"/>
    <cellStyle name="RIGs input totals 5 2 5 3 3" xfId="7608" xr:uid="{00000000-0005-0000-0000-0000BE1D0000}"/>
    <cellStyle name="RIGs input totals 5 2 5 3_SP Manweb plc" xfId="7609" xr:uid="{00000000-0005-0000-0000-0000BF1D0000}"/>
    <cellStyle name="RIGs input totals 5 2 5 4" xfId="7610" xr:uid="{00000000-0005-0000-0000-0000C01D0000}"/>
    <cellStyle name="RIGs input totals 5 2 5 5" xfId="7611" xr:uid="{00000000-0005-0000-0000-0000C11D0000}"/>
    <cellStyle name="RIGs input totals 5 2 5_11" xfId="7612" xr:uid="{00000000-0005-0000-0000-0000C21D0000}"/>
    <cellStyle name="RIGs input totals 5 2 6" xfId="7613" xr:uid="{00000000-0005-0000-0000-0000C31D0000}"/>
    <cellStyle name="RIGs input totals 5 2 6 2" xfId="7614" xr:uid="{00000000-0005-0000-0000-0000C41D0000}"/>
    <cellStyle name="RIGs input totals 5 2 6 2 2" xfId="7615" xr:uid="{00000000-0005-0000-0000-0000C51D0000}"/>
    <cellStyle name="RIGs input totals 5 2 6 2 3" xfId="7616" xr:uid="{00000000-0005-0000-0000-0000C61D0000}"/>
    <cellStyle name="RIGs input totals 5 2 6 2_SP Manweb plc" xfId="7617" xr:uid="{00000000-0005-0000-0000-0000C71D0000}"/>
    <cellStyle name="RIGs input totals 5 2 6 3" xfId="7618" xr:uid="{00000000-0005-0000-0000-0000C81D0000}"/>
    <cellStyle name="RIGs input totals 5 2 6 4" xfId="7619" xr:uid="{00000000-0005-0000-0000-0000C91D0000}"/>
    <cellStyle name="RIGs input totals 5 2 6_Smoothed Input Details" xfId="7620" xr:uid="{00000000-0005-0000-0000-0000CA1D0000}"/>
    <cellStyle name="RIGs input totals 5 2 7" xfId="7621" xr:uid="{00000000-0005-0000-0000-0000CB1D0000}"/>
    <cellStyle name="RIGs input totals 5 2 7 2" xfId="7622" xr:uid="{00000000-0005-0000-0000-0000CC1D0000}"/>
    <cellStyle name="RIGs input totals 5 2 7 3" xfId="7623" xr:uid="{00000000-0005-0000-0000-0000CD1D0000}"/>
    <cellStyle name="RIGs input totals 5 2 7_SP Manweb plc" xfId="7624" xr:uid="{00000000-0005-0000-0000-0000CE1D0000}"/>
    <cellStyle name="RIGs input totals 5 2 8" xfId="7625" xr:uid="{00000000-0005-0000-0000-0000CF1D0000}"/>
    <cellStyle name="RIGs input totals 5 2 8 2" xfId="7626" xr:uid="{00000000-0005-0000-0000-0000D01D0000}"/>
    <cellStyle name="RIGs input totals 5 2 8_SP Manweb plc" xfId="7627" xr:uid="{00000000-0005-0000-0000-0000D11D0000}"/>
    <cellStyle name="RIGs input totals 5 2 9" xfId="7628" xr:uid="{00000000-0005-0000-0000-0000D21D0000}"/>
    <cellStyle name="RIGs input totals 5 2 9 2" xfId="7629" xr:uid="{00000000-0005-0000-0000-0000D31D0000}"/>
    <cellStyle name="RIGs input totals 5 2 9_SP Manweb plc" xfId="7630" xr:uid="{00000000-0005-0000-0000-0000D41D0000}"/>
    <cellStyle name="RIGs input totals 5 2_11" xfId="7631" xr:uid="{00000000-0005-0000-0000-0000D51D0000}"/>
    <cellStyle name="RIGs input totals 5 3" xfId="7632" xr:uid="{00000000-0005-0000-0000-0000D61D0000}"/>
    <cellStyle name="RIGs input totals 5 3 2" xfId="7633" xr:uid="{00000000-0005-0000-0000-0000D71D0000}"/>
    <cellStyle name="RIGs input totals 5 3 2 2" xfId="7634" xr:uid="{00000000-0005-0000-0000-0000D81D0000}"/>
    <cellStyle name="RIGs input totals 5 3 2 2 2" xfId="7635" xr:uid="{00000000-0005-0000-0000-0000D91D0000}"/>
    <cellStyle name="RIGs input totals 5 3 2 2 2 2" xfId="7636" xr:uid="{00000000-0005-0000-0000-0000DA1D0000}"/>
    <cellStyle name="RIGs input totals 5 3 2 2 2 3" xfId="7637" xr:uid="{00000000-0005-0000-0000-0000DB1D0000}"/>
    <cellStyle name="RIGs input totals 5 3 2 2 2_SP Manweb plc" xfId="7638" xr:uid="{00000000-0005-0000-0000-0000DC1D0000}"/>
    <cellStyle name="RIGs input totals 5 3 2 2 3" xfId="7639" xr:uid="{00000000-0005-0000-0000-0000DD1D0000}"/>
    <cellStyle name="RIGs input totals 5 3 2 2 4" xfId="7640" xr:uid="{00000000-0005-0000-0000-0000DE1D0000}"/>
    <cellStyle name="RIGs input totals 5 3 2 2_Smoothed Input Details" xfId="7641" xr:uid="{00000000-0005-0000-0000-0000DF1D0000}"/>
    <cellStyle name="RIGs input totals 5 3 2 3" xfId="7642" xr:uid="{00000000-0005-0000-0000-0000E01D0000}"/>
    <cellStyle name="RIGs input totals 5 3 2 3 2" xfId="7643" xr:uid="{00000000-0005-0000-0000-0000E11D0000}"/>
    <cellStyle name="RIGs input totals 5 3 2 3 3" xfId="7644" xr:uid="{00000000-0005-0000-0000-0000E21D0000}"/>
    <cellStyle name="RIGs input totals 5 3 2 3_SP Manweb plc" xfId="7645" xr:uid="{00000000-0005-0000-0000-0000E31D0000}"/>
    <cellStyle name="RIGs input totals 5 3 2 4" xfId="7646" xr:uid="{00000000-0005-0000-0000-0000E41D0000}"/>
    <cellStyle name="RIGs input totals 5 3 2 5" xfId="7647" xr:uid="{00000000-0005-0000-0000-0000E51D0000}"/>
    <cellStyle name="RIGs input totals 5 3 2_11" xfId="7648" xr:uid="{00000000-0005-0000-0000-0000E61D0000}"/>
    <cellStyle name="RIGs input totals 5 3 3" xfId="7649" xr:uid="{00000000-0005-0000-0000-0000E71D0000}"/>
    <cellStyle name="RIGs input totals 5 3 3 2" xfId="7650" xr:uid="{00000000-0005-0000-0000-0000E81D0000}"/>
    <cellStyle name="RIGs input totals 5 3 3 2 2" xfId="7651" xr:uid="{00000000-0005-0000-0000-0000E91D0000}"/>
    <cellStyle name="RIGs input totals 5 3 3 2 3" xfId="7652" xr:uid="{00000000-0005-0000-0000-0000EA1D0000}"/>
    <cellStyle name="RIGs input totals 5 3 3 2_SP Manweb plc" xfId="7653" xr:uid="{00000000-0005-0000-0000-0000EB1D0000}"/>
    <cellStyle name="RIGs input totals 5 3 3 3" xfId="7654" xr:uid="{00000000-0005-0000-0000-0000EC1D0000}"/>
    <cellStyle name="RIGs input totals 5 3 3 4" xfId="7655" xr:uid="{00000000-0005-0000-0000-0000ED1D0000}"/>
    <cellStyle name="RIGs input totals 5 3 3_Smoothed Input Details" xfId="7656" xr:uid="{00000000-0005-0000-0000-0000EE1D0000}"/>
    <cellStyle name="RIGs input totals 5 3 4" xfId="7657" xr:uid="{00000000-0005-0000-0000-0000EF1D0000}"/>
    <cellStyle name="RIGs input totals 5 3 4 2" xfId="7658" xr:uid="{00000000-0005-0000-0000-0000F01D0000}"/>
    <cellStyle name="RIGs input totals 5 3 4 3" xfId="7659" xr:uid="{00000000-0005-0000-0000-0000F11D0000}"/>
    <cellStyle name="RIGs input totals 5 3 4_SP Manweb plc" xfId="7660" xr:uid="{00000000-0005-0000-0000-0000F21D0000}"/>
    <cellStyle name="RIGs input totals 5 3 5" xfId="7661" xr:uid="{00000000-0005-0000-0000-0000F31D0000}"/>
    <cellStyle name="RIGs input totals 5 3 6" xfId="7662" xr:uid="{00000000-0005-0000-0000-0000F41D0000}"/>
    <cellStyle name="RIGs input totals 5 3_11" xfId="7663" xr:uid="{00000000-0005-0000-0000-0000F51D0000}"/>
    <cellStyle name="RIGs input totals 5 4" xfId="7664" xr:uid="{00000000-0005-0000-0000-0000F61D0000}"/>
    <cellStyle name="RIGs input totals 5 4 2" xfId="7665" xr:uid="{00000000-0005-0000-0000-0000F71D0000}"/>
    <cellStyle name="RIGs input totals 5 4 2 2" xfId="7666" xr:uid="{00000000-0005-0000-0000-0000F81D0000}"/>
    <cellStyle name="RIGs input totals 5 4 2 2 2" xfId="7667" xr:uid="{00000000-0005-0000-0000-0000F91D0000}"/>
    <cellStyle name="RIGs input totals 5 4 2 2 3" xfId="7668" xr:uid="{00000000-0005-0000-0000-0000FA1D0000}"/>
    <cellStyle name="RIGs input totals 5 4 2 2_SP Manweb plc" xfId="7669" xr:uid="{00000000-0005-0000-0000-0000FB1D0000}"/>
    <cellStyle name="RIGs input totals 5 4 2 3" xfId="7670" xr:uid="{00000000-0005-0000-0000-0000FC1D0000}"/>
    <cellStyle name="RIGs input totals 5 4 2 4" xfId="7671" xr:uid="{00000000-0005-0000-0000-0000FD1D0000}"/>
    <cellStyle name="RIGs input totals 5 4 2_Smoothed Input Details" xfId="7672" xr:uid="{00000000-0005-0000-0000-0000FE1D0000}"/>
    <cellStyle name="RIGs input totals 5 4 3" xfId="7673" xr:uid="{00000000-0005-0000-0000-0000FF1D0000}"/>
    <cellStyle name="RIGs input totals 5 4 3 2" xfId="7674" xr:uid="{00000000-0005-0000-0000-0000001E0000}"/>
    <cellStyle name="RIGs input totals 5 4 3 3" xfId="7675" xr:uid="{00000000-0005-0000-0000-0000011E0000}"/>
    <cellStyle name="RIGs input totals 5 4 3_SP Manweb plc" xfId="7676" xr:uid="{00000000-0005-0000-0000-0000021E0000}"/>
    <cellStyle name="RIGs input totals 5 4 4" xfId="7677" xr:uid="{00000000-0005-0000-0000-0000031E0000}"/>
    <cellStyle name="RIGs input totals 5 4 5" xfId="7678" xr:uid="{00000000-0005-0000-0000-0000041E0000}"/>
    <cellStyle name="RIGs input totals 5 4_11" xfId="7679" xr:uid="{00000000-0005-0000-0000-0000051E0000}"/>
    <cellStyle name="RIGs input totals 5 5" xfId="7680" xr:uid="{00000000-0005-0000-0000-0000061E0000}"/>
    <cellStyle name="RIGs input totals 5 5 2" xfId="7681" xr:uid="{00000000-0005-0000-0000-0000071E0000}"/>
    <cellStyle name="RIGs input totals 5 5 2 2" xfId="7682" xr:uid="{00000000-0005-0000-0000-0000081E0000}"/>
    <cellStyle name="RIGs input totals 5 5 2 2 2" xfId="7683" xr:uid="{00000000-0005-0000-0000-0000091E0000}"/>
    <cellStyle name="RIGs input totals 5 5 2 2 3" xfId="7684" xr:uid="{00000000-0005-0000-0000-00000A1E0000}"/>
    <cellStyle name="RIGs input totals 5 5 2 2_SP Manweb plc" xfId="7685" xr:uid="{00000000-0005-0000-0000-00000B1E0000}"/>
    <cellStyle name="RIGs input totals 5 5 2 3" xfId="7686" xr:uid="{00000000-0005-0000-0000-00000C1E0000}"/>
    <cellStyle name="RIGs input totals 5 5 2 4" xfId="7687" xr:uid="{00000000-0005-0000-0000-00000D1E0000}"/>
    <cellStyle name="RIGs input totals 5 5 2_Smoothed Input Details" xfId="7688" xr:uid="{00000000-0005-0000-0000-00000E1E0000}"/>
    <cellStyle name="RIGs input totals 5 5 3" xfId="7689" xr:uid="{00000000-0005-0000-0000-00000F1E0000}"/>
    <cellStyle name="RIGs input totals 5 5 3 2" xfId="7690" xr:uid="{00000000-0005-0000-0000-0000101E0000}"/>
    <cellStyle name="RIGs input totals 5 5 3 3" xfId="7691" xr:uid="{00000000-0005-0000-0000-0000111E0000}"/>
    <cellStyle name="RIGs input totals 5 5 3_SP Manweb plc" xfId="7692" xr:uid="{00000000-0005-0000-0000-0000121E0000}"/>
    <cellStyle name="RIGs input totals 5 5 4" xfId="7693" xr:uid="{00000000-0005-0000-0000-0000131E0000}"/>
    <cellStyle name="RIGs input totals 5 5 5" xfId="7694" xr:uid="{00000000-0005-0000-0000-0000141E0000}"/>
    <cellStyle name="RIGs input totals 5 5_11" xfId="7695" xr:uid="{00000000-0005-0000-0000-0000151E0000}"/>
    <cellStyle name="RIGs input totals 5 6" xfId="7696" xr:uid="{00000000-0005-0000-0000-0000161E0000}"/>
    <cellStyle name="RIGs input totals 5 6 2" xfId="7697" xr:uid="{00000000-0005-0000-0000-0000171E0000}"/>
    <cellStyle name="RIGs input totals 5 6 2 2" xfId="7698" xr:uid="{00000000-0005-0000-0000-0000181E0000}"/>
    <cellStyle name="RIGs input totals 5 6 2 3" xfId="7699" xr:uid="{00000000-0005-0000-0000-0000191E0000}"/>
    <cellStyle name="RIGs input totals 5 6 2_SP Manweb plc" xfId="7700" xr:uid="{00000000-0005-0000-0000-00001A1E0000}"/>
    <cellStyle name="RIGs input totals 5 6 3" xfId="7701" xr:uid="{00000000-0005-0000-0000-00001B1E0000}"/>
    <cellStyle name="RIGs input totals 5 6 4" xfId="7702" xr:uid="{00000000-0005-0000-0000-00001C1E0000}"/>
    <cellStyle name="RIGs input totals 5 6_Smoothed Input Details" xfId="7703" xr:uid="{00000000-0005-0000-0000-00001D1E0000}"/>
    <cellStyle name="RIGs input totals 5 7" xfId="7704" xr:uid="{00000000-0005-0000-0000-00001E1E0000}"/>
    <cellStyle name="RIGs input totals 5 7 2" xfId="7705" xr:uid="{00000000-0005-0000-0000-00001F1E0000}"/>
    <cellStyle name="RIGs input totals 5 7 3" xfId="7706" xr:uid="{00000000-0005-0000-0000-0000201E0000}"/>
    <cellStyle name="RIGs input totals 5 7_SP Manweb plc" xfId="7707" xr:uid="{00000000-0005-0000-0000-0000211E0000}"/>
    <cellStyle name="RIGs input totals 5 8" xfId="7708" xr:uid="{00000000-0005-0000-0000-0000221E0000}"/>
    <cellStyle name="RIGs input totals 5 9" xfId="7709" xr:uid="{00000000-0005-0000-0000-0000231E0000}"/>
    <cellStyle name="RIGs input totals 5_1.3s Accounting C Costs Scots" xfId="7710" xr:uid="{00000000-0005-0000-0000-0000241E0000}"/>
    <cellStyle name="RIGs input totals 6" xfId="7711" xr:uid="{00000000-0005-0000-0000-0000251E0000}"/>
    <cellStyle name="RIGs input totals 6 2" xfId="7712" xr:uid="{00000000-0005-0000-0000-0000261E0000}"/>
    <cellStyle name="RIGs input totals 6 2 2" xfId="7713" xr:uid="{00000000-0005-0000-0000-0000271E0000}"/>
    <cellStyle name="RIGs input totals 6 2 2 2" xfId="7714" xr:uid="{00000000-0005-0000-0000-0000281E0000}"/>
    <cellStyle name="RIGs input totals 6 2 2 2 2" xfId="7715" xr:uid="{00000000-0005-0000-0000-0000291E0000}"/>
    <cellStyle name="RIGs input totals 6 2 2 2 2 2" xfId="7716" xr:uid="{00000000-0005-0000-0000-00002A1E0000}"/>
    <cellStyle name="RIGs input totals 6 2 2 2 2 3" xfId="7717" xr:uid="{00000000-0005-0000-0000-00002B1E0000}"/>
    <cellStyle name="RIGs input totals 6 2 2 2 2_SP Manweb plc" xfId="7718" xr:uid="{00000000-0005-0000-0000-00002C1E0000}"/>
    <cellStyle name="RIGs input totals 6 2 2 2 3" xfId="7719" xr:uid="{00000000-0005-0000-0000-00002D1E0000}"/>
    <cellStyle name="RIGs input totals 6 2 2 2 4" xfId="7720" xr:uid="{00000000-0005-0000-0000-00002E1E0000}"/>
    <cellStyle name="RIGs input totals 6 2 2 2_Smoothed Input Details" xfId="7721" xr:uid="{00000000-0005-0000-0000-00002F1E0000}"/>
    <cellStyle name="RIGs input totals 6 2 2 3" xfId="7722" xr:uid="{00000000-0005-0000-0000-0000301E0000}"/>
    <cellStyle name="RIGs input totals 6 2 2 3 2" xfId="7723" xr:uid="{00000000-0005-0000-0000-0000311E0000}"/>
    <cellStyle name="RIGs input totals 6 2 2 3 3" xfId="7724" xr:uid="{00000000-0005-0000-0000-0000321E0000}"/>
    <cellStyle name="RIGs input totals 6 2 2 3_SP Manweb plc" xfId="7725" xr:uid="{00000000-0005-0000-0000-0000331E0000}"/>
    <cellStyle name="RIGs input totals 6 2 2 4" xfId="7726" xr:uid="{00000000-0005-0000-0000-0000341E0000}"/>
    <cellStyle name="RIGs input totals 6 2 2 5" xfId="7727" xr:uid="{00000000-0005-0000-0000-0000351E0000}"/>
    <cellStyle name="RIGs input totals 6 2 2_11" xfId="7728" xr:uid="{00000000-0005-0000-0000-0000361E0000}"/>
    <cellStyle name="RIGs input totals 6 2 3" xfId="7729" xr:uid="{00000000-0005-0000-0000-0000371E0000}"/>
    <cellStyle name="RIGs input totals 6 2 3 2" xfId="7730" xr:uid="{00000000-0005-0000-0000-0000381E0000}"/>
    <cellStyle name="RIGs input totals 6 2 3 2 2" xfId="7731" xr:uid="{00000000-0005-0000-0000-0000391E0000}"/>
    <cellStyle name="RIGs input totals 6 2 3 2 3" xfId="7732" xr:uid="{00000000-0005-0000-0000-00003A1E0000}"/>
    <cellStyle name="RIGs input totals 6 2 3 2_SP Manweb plc" xfId="7733" xr:uid="{00000000-0005-0000-0000-00003B1E0000}"/>
    <cellStyle name="RIGs input totals 6 2 3 3" xfId="7734" xr:uid="{00000000-0005-0000-0000-00003C1E0000}"/>
    <cellStyle name="RIGs input totals 6 2 3 4" xfId="7735" xr:uid="{00000000-0005-0000-0000-00003D1E0000}"/>
    <cellStyle name="RIGs input totals 6 2 3_Smoothed Input Details" xfId="7736" xr:uid="{00000000-0005-0000-0000-00003E1E0000}"/>
    <cellStyle name="RIGs input totals 6 2 4" xfId="7737" xr:uid="{00000000-0005-0000-0000-00003F1E0000}"/>
    <cellStyle name="RIGs input totals 6 2 4 2" xfId="7738" xr:uid="{00000000-0005-0000-0000-0000401E0000}"/>
    <cellStyle name="RIGs input totals 6 2 4 3" xfId="7739" xr:uid="{00000000-0005-0000-0000-0000411E0000}"/>
    <cellStyle name="RIGs input totals 6 2 4_SP Manweb plc" xfId="7740" xr:uid="{00000000-0005-0000-0000-0000421E0000}"/>
    <cellStyle name="RIGs input totals 6 2 5" xfId="7741" xr:uid="{00000000-0005-0000-0000-0000431E0000}"/>
    <cellStyle name="RIGs input totals 6 2 6" xfId="7742" xr:uid="{00000000-0005-0000-0000-0000441E0000}"/>
    <cellStyle name="RIGs input totals 6 2_11" xfId="7743" xr:uid="{00000000-0005-0000-0000-0000451E0000}"/>
    <cellStyle name="RIGs input totals 6 3" xfId="7744" xr:uid="{00000000-0005-0000-0000-0000461E0000}"/>
    <cellStyle name="RIGs input totals 6 3 2" xfId="7745" xr:uid="{00000000-0005-0000-0000-0000471E0000}"/>
    <cellStyle name="RIGs input totals 6 3 2 2" xfId="7746" xr:uid="{00000000-0005-0000-0000-0000481E0000}"/>
    <cellStyle name="RIGs input totals 6 3 2 2 2" xfId="7747" xr:uid="{00000000-0005-0000-0000-0000491E0000}"/>
    <cellStyle name="RIGs input totals 6 3 2 2 3" xfId="7748" xr:uid="{00000000-0005-0000-0000-00004A1E0000}"/>
    <cellStyle name="RIGs input totals 6 3 2 2_SP Manweb plc" xfId="7749" xr:uid="{00000000-0005-0000-0000-00004B1E0000}"/>
    <cellStyle name="RIGs input totals 6 3 2 3" xfId="7750" xr:uid="{00000000-0005-0000-0000-00004C1E0000}"/>
    <cellStyle name="RIGs input totals 6 3 2 4" xfId="7751" xr:uid="{00000000-0005-0000-0000-00004D1E0000}"/>
    <cellStyle name="RIGs input totals 6 3 2_Smoothed Input Details" xfId="7752" xr:uid="{00000000-0005-0000-0000-00004E1E0000}"/>
    <cellStyle name="RIGs input totals 6 3 3" xfId="7753" xr:uid="{00000000-0005-0000-0000-00004F1E0000}"/>
    <cellStyle name="RIGs input totals 6 3 3 2" xfId="7754" xr:uid="{00000000-0005-0000-0000-0000501E0000}"/>
    <cellStyle name="RIGs input totals 6 3 3 3" xfId="7755" xr:uid="{00000000-0005-0000-0000-0000511E0000}"/>
    <cellStyle name="RIGs input totals 6 3 3_SP Manweb plc" xfId="7756" xr:uid="{00000000-0005-0000-0000-0000521E0000}"/>
    <cellStyle name="RIGs input totals 6 3 4" xfId="7757" xr:uid="{00000000-0005-0000-0000-0000531E0000}"/>
    <cellStyle name="RIGs input totals 6 3 5" xfId="7758" xr:uid="{00000000-0005-0000-0000-0000541E0000}"/>
    <cellStyle name="RIGs input totals 6 3_11" xfId="7759" xr:uid="{00000000-0005-0000-0000-0000551E0000}"/>
    <cellStyle name="RIGs input totals 6 4" xfId="7760" xr:uid="{00000000-0005-0000-0000-0000561E0000}"/>
    <cellStyle name="RIGs input totals 6 4 2" xfId="7761" xr:uid="{00000000-0005-0000-0000-0000571E0000}"/>
    <cellStyle name="RIGs input totals 6 4 2 2" xfId="7762" xr:uid="{00000000-0005-0000-0000-0000581E0000}"/>
    <cellStyle name="RIGs input totals 6 4 2 2 2" xfId="7763" xr:uid="{00000000-0005-0000-0000-0000591E0000}"/>
    <cellStyle name="RIGs input totals 6 4 2 2 3" xfId="7764" xr:uid="{00000000-0005-0000-0000-00005A1E0000}"/>
    <cellStyle name="RIGs input totals 6 4 2 2_SP Manweb plc" xfId="7765" xr:uid="{00000000-0005-0000-0000-00005B1E0000}"/>
    <cellStyle name="RIGs input totals 6 4 2 3" xfId="7766" xr:uid="{00000000-0005-0000-0000-00005C1E0000}"/>
    <cellStyle name="RIGs input totals 6 4 2 4" xfId="7767" xr:uid="{00000000-0005-0000-0000-00005D1E0000}"/>
    <cellStyle name="RIGs input totals 6 4 2_Smoothed Input Details" xfId="7768" xr:uid="{00000000-0005-0000-0000-00005E1E0000}"/>
    <cellStyle name="RIGs input totals 6 4 3" xfId="7769" xr:uid="{00000000-0005-0000-0000-00005F1E0000}"/>
    <cellStyle name="RIGs input totals 6 4 3 2" xfId="7770" xr:uid="{00000000-0005-0000-0000-0000601E0000}"/>
    <cellStyle name="RIGs input totals 6 4 3 3" xfId="7771" xr:uid="{00000000-0005-0000-0000-0000611E0000}"/>
    <cellStyle name="RIGs input totals 6 4 3_SP Manweb plc" xfId="7772" xr:uid="{00000000-0005-0000-0000-0000621E0000}"/>
    <cellStyle name="RIGs input totals 6 4 4" xfId="7773" xr:uid="{00000000-0005-0000-0000-0000631E0000}"/>
    <cellStyle name="RIGs input totals 6 4 5" xfId="7774" xr:uid="{00000000-0005-0000-0000-0000641E0000}"/>
    <cellStyle name="RIGs input totals 6 4_11" xfId="7775" xr:uid="{00000000-0005-0000-0000-0000651E0000}"/>
    <cellStyle name="RIGs input totals 6 5" xfId="7776" xr:uid="{00000000-0005-0000-0000-0000661E0000}"/>
    <cellStyle name="RIGs input totals 6 5 2" xfId="7777" xr:uid="{00000000-0005-0000-0000-0000671E0000}"/>
    <cellStyle name="RIGs input totals 6 5 2 2" xfId="7778" xr:uid="{00000000-0005-0000-0000-0000681E0000}"/>
    <cellStyle name="RIGs input totals 6 5 2 3" xfId="7779" xr:uid="{00000000-0005-0000-0000-0000691E0000}"/>
    <cellStyle name="RIGs input totals 6 5 2_SP Manweb plc" xfId="7780" xr:uid="{00000000-0005-0000-0000-00006A1E0000}"/>
    <cellStyle name="RIGs input totals 6 5 3" xfId="7781" xr:uid="{00000000-0005-0000-0000-00006B1E0000}"/>
    <cellStyle name="RIGs input totals 6 5 4" xfId="7782" xr:uid="{00000000-0005-0000-0000-00006C1E0000}"/>
    <cellStyle name="RIGs input totals 6 5_Smoothed Input Details" xfId="7783" xr:uid="{00000000-0005-0000-0000-00006D1E0000}"/>
    <cellStyle name="RIGs input totals 6 6" xfId="7784" xr:uid="{00000000-0005-0000-0000-00006E1E0000}"/>
    <cellStyle name="RIGs input totals 6 6 2" xfId="7785" xr:uid="{00000000-0005-0000-0000-00006F1E0000}"/>
    <cellStyle name="RIGs input totals 6 6 3" xfId="7786" xr:uid="{00000000-0005-0000-0000-0000701E0000}"/>
    <cellStyle name="RIGs input totals 6 6_SP Manweb plc" xfId="7787" xr:uid="{00000000-0005-0000-0000-0000711E0000}"/>
    <cellStyle name="RIGs input totals 6 7" xfId="7788" xr:uid="{00000000-0005-0000-0000-0000721E0000}"/>
    <cellStyle name="RIGs input totals 6 8" xfId="7789" xr:uid="{00000000-0005-0000-0000-0000731E0000}"/>
    <cellStyle name="RIGs input totals 6_11" xfId="7790" xr:uid="{00000000-0005-0000-0000-0000741E0000}"/>
    <cellStyle name="RIGs input totals 7" xfId="7791" xr:uid="{00000000-0005-0000-0000-0000751E0000}"/>
    <cellStyle name="RIGs input totals 7 2" xfId="7792" xr:uid="{00000000-0005-0000-0000-0000761E0000}"/>
    <cellStyle name="RIGs input totals 7 2 2" xfId="7793" xr:uid="{00000000-0005-0000-0000-0000771E0000}"/>
    <cellStyle name="RIGs input totals 7 2 2 2" xfId="7794" xr:uid="{00000000-0005-0000-0000-0000781E0000}"/>
    <cellStyle name="RIGs input totals 7 2 2 2 2" xfId="7795" xr:uid="{00000000-0005-0000-0000-0000791E0000}"/>
    <cellStyle name="RIGs input totals 7 2 2 2 3" xfId="7796" xr:uid="{00000000-0005-0000-0000-00007A1E0000}"/>
    <cellStyle name="RIGs input totals 7 2 2 2_SP Manweb plc" xfId="7797" xr:uid="{00000000-0005-0000-0000-00007B1E0000}"/>
    <cellStyle name="RIGs input totals 7 2 2 3" xfId="7798" xr:uid="{00000000-0005-0000-0000-00007C1E0000}"/>
    <cellStyle name="RIGs input totals 7 2 2 4" xfId="7799" xr:uid="{00000000-0005-0000-0000-00007D1E0000}"/>
    <cellStyle name="RIGs input totals 7 2 2_Smoothed Input Details" xfId="7800" xr:uid="{00000000-0005-0000-0000-00007E1E0000}"/>
    <cellStyle name="RIGs input totals 7 2 3" xfId="7801" xr:uid="{00000000-0005-0000-0000-00007F1E0000}"/>
    <cellStyle name="RIGs input totals 7 2 3 2" xfId="7802" xr:uid="{00000000-0005-0000-0000-0000801E0000}"/>
    <cellStyle name="RIGs input totals 7 2 3 3" xfId="7803" xr:uid="{00000000-0005-0000-0000-0000811E0000}"/>
    <cellStyle name="RIGs input totals 7 2 3_SP Manweb plc" xfId="7804" xr:uid="{00000000-0005-0000-0000-0000821E0000}"/>
    <cellStyle name="RIGs input totals 7 2 4" xfId="7805" xr:uid="{00000000-0005-0000-0000-0000831E0000}"/>
    <cellStyle name="RIGs input totals 7 2 5" xfId="7806" xr:uid="{00000000-0005-0000-0000-0000841E0000}"/>
    <cellStyle name="RIGs input totals 7 2_11" xfId="7807" xr:uid="{00000000-0005-0000-0000-0000851E0000}"/>
    <cellStyle name="RIGs input totals 7 3" xfId="7808" xr:uid="{00000000-0005-0000-0000-0000861E0000}"/>
    <cellStyle name="RIGs input totals 7 3 2" xfId="7809" xr:uid="{00000000-0005-0000-0000-0000871E0000}"/>
    <cellStyle name="RIGs input totals 7 3 2 2" xfId="7810" xr:uid="{00000000-0005-0000-0000-0000881E0000}"/>
    <cellStyle name="RIGs input totals 7 3 2 2 2" xfId="7811" xr:uid="{00000000-0005-0000-0000-0000891E0000}"/>
    <cellStyle name="RIGs input totals 7 3 2 2 3" xfId="7812" xr:uid="{00000000-0005-0000-0000-00008A1E0000}"/>
    <cellStyle name="RIGs input totals 7 3 2 2_SP Manweb plc" xfId="7813" xr:uid="{00000000-0005-0000-0000-00008B1E0000}"/>
    <cellStyle name="RIGs input totals 7 3 2 3" xfId="7814" xr:uid="{00000000-0005-0000-0000-00008C1E0000}"/>
    <cellStyle name="RIGs input totals 7 3 2 4" xfId="7815" xr:uid="{00000000-0005-0000-0000-00008D1E0000}"/>
    <cellStyle name="RIGs input totals 7 3 2_Smoothed Input Details" xfId="7816" xr:uid="{00000000-0005-0000-0000-00008E1E0000}"/>
    <cellStyle name="RIGs input totals 7 3 3" xfId="7817" xr:uid="{00000000-0005-0000-0000-00008F1E0000}"/>
    <cellStyle name="RIGs input totals 7 3 3 2" xfId="7818" xr:uid="{00000000-0005-0000-0000-0000901E0000}"/>
    <cellStyle name="RIGs input totals 7 3 3 3" xfId="7819" xr:uid="{00000000-0005-0000-0000-0000911E0000}"/>
    <cellStyle name="RIGs input totals 7 3 3_SP Manweb plc" xfId="7820" xr:uid="{00000000-0005-0000-0000-0000921E0000}"/>
    <cellStyle name="RIGs input totals 7 3 4" xfId="7821" xr:uid="{00000000-0005-0000-0000-0000931E0000}"/>
    <cellStyle name="RIGs input totals 7 3 5" xfId="7822" xr:uid="{00000000-0005-0000-0000-0000941E0000}"/>
    <cellStyle name="RIGs input totals 7 3_11" xfId="7823" xr:uid="{00000000-0005-0000-0000-0000951E0000}"/>
    <cellStyle name="RIGs input totals 7 4" xfId="7824" xr:uid="{00000000-0005-0000-0000-0000961E0000}"/>
    <cellStyle name="RIGs input totals 7 4 2" xfId="7825" xr:uid="{00000000-0005-0000-0000-0000971E0000}"/>
    <cellStyle name="RIGs input totals 7 4 2 2" xfId="7826" xr:uid="{00000000-0005-0000-0000-0000981E0000}"/>
    <cellStyle name="RIGs input totals 7 4 2 2 2" xfId="7827" xr:uid="{00000000-0005-0000-0000-0000991E0000}"/>
    <cellStyle name="RIGs input totals 7 4 2 2 3" xfId="7828" xr:uid="{00000000-0005-0000-0000-00009A1E0000}"/>
    <cellStyle name="RIGs input totals 7 4 2 2_SP Manweb plc" xfId="7829" xr:uid="{00000000-0005-0000-0000-00009B1E0000}"/>
    <cellStyle name="RIGs input totals 7 4 2 3" xfId="7830" xr:uid="{00000000-0005-0000-0000-00009C1E0000}"/>
    <cellStyle name="RIGs input totals 7 4 2 4" xfId="7831" xr:uid="{00000000-0005-0000-0000-00009D1E0000}"/>
    <cellStyle name="RIGs input totals 7 4 2_Smoothed Input Details" xfId="7832" xr:uid="{00000000-0005-0000-0000-00009E1E0000}"/>
    <cellStyle name="RIGs input totals 7 4 3" xfId="7833" xr:uid="{00000000-0005-0000-0000-00009F1E0000}"/>
    <cellStyle name="RIGs input totals 7 4 3 2" xfId="7834" xr:uid="{00000000-0005-0000-0000-0000A01E0000}"/>
    <cellStyle name="RIGs input totals 7 4 3 3" xfId="7835" xr:uid="{00000000-0005-0000-0000-0000A11E0000}"/>
    <cellStyle name="RIGs input totals 7 4 3_SP Manweb plc" xfId="7836" xr:uid="{00000000-0005-0000-0000-0000A21E0000}"/>
    <cellStyle name="RIGs input totals 7 4 4" xfId="7837" xr:uid="{00000000-0005-0000-0000-0000A31E0000}"/>
    <cellStyle name="RIGs input totals 7 4 5" xfId="7838" xr:uid="{00000000-0005-0000-0000-0000A41E0000}"/>
    <cellStyle name="RIGs input totals 7 4_11" xfId="7839" xr:uid="{00000000-0005-0000-0000-0000A51E0000}"/>
    <cellStyle name="RIGs input totals 7 5" xfId="7840" xr:uid="{00000000-0005-0000-0000-0000A61E0000}"/>
    <cellStyle name="RIGs input totals 7 5 2" xfId="7841" xr:uid="{00000000-0005-0000-0000-0000A71E0000}"/>
    <cellStyle name="RIGs input totals 7 5 2 2" xfId="7842" xr:uid="{00000000-0005-0000-0000-0000A81E0000}"/>
    <cellStyle name="RIGs input totals 7 5 2 3" xfId="7843" xr:uid="{00000000-0005-0000-0000-0000A91E0000}"/>
    <cellStyle name="RIGs input totals 7 5 2_SP Manweb plc" xfId="7844" xr:uid="{00000000-0005-0000-0000-0000AA1E0000}"/>
    <cellStyle name="RIGs input totals 7 5 3" xfId="7845" xr:uid="{00000000-0005-0000-0000-0000AB1E0000}"/>
    <cellStyle name="RIGs input totals 7 5 4" xfId="7846" xr:uid="{00000000-0005-0000-0000-0000AC1E0000}"/>
    <cellStyle name="RIGs input totals 7 5_Smoothed Input Details" xfId="7847" xr:uid="{00000000-0005-0000-0000-0000AD1E0000}"/>
    <cellStyle name="RIGs input totals 7 6" xfId="7848" xr:uid="{00000000-0005-0000-0000-0000AE1E0000}"/>
    <cellStyle name="RIGs input totals 7 6 2" xfId="7849" xr:uid="{00000000-0005-0000-0000-0000AF1E0000}"/>
    <cellStyle name="RIGs input totals 7 6 3" xfId="7850" xr:uid="{00000000-0005-0000-0000-0000B01E0000}"/>
    <cellStyle name="RIGs input totals 7 6_SP Manweb plc" xfId="7851" xr:uid="{00000000-0005-0000-0000-0000B11E0000}"/>
    <cellStyle name="RIGs input totals 7 7" xfId="7852" xr:uid="{00000000-0005-0000-0000-0000B21E0000}"/>
    <cellStyle name="RIGs input totals 7 8" xfId="7853" xr:uid="{00000000-0005-0000-0000-0000B31E0000}"/>
    <cellStyle name="RIGs input totals 7_11" xfId="7854" xr:uid="{00000000-0005-0000-0000-0000B41E0000}"/>
    <cellStyle name="RIGs input totals 8" xfId="7855" xr:uid="{00000000-0005-0000-0000-0000B51E0000}"/>
    <cellStyle name="RIGs input totals 8 2" xfId="7856" xr:uid="{00000000-0005-0000-0000-0000B61E0000}"/>
    <cellStyle name="RIGs input totals 8 2 2" xfId="7857" xr:uid="{00000000-0005-0000-0000-0000B71E0000}"/>
    <cellStyle name="RIGs input totals 8 2 2 2" xfId="7858" xr:uid="{00000000-0005-0000-0000-0000B81E0000}"/>
    <cellStyle name="RIGs input totals 8 2 2 3" xfId="7859" xr:uid="{00000000-0005-0000-0000-0000B91E0000}"/>
    <cellStyle name="RIGs input totals 8 2 2_SP Manweb plc" xfId="7860" xr:uid="{00000000-0005-0000-0000-0000BA1E0000}"/>
    <cellStyle name="RIGs input totals 8 2 3" xfId="7861" xr:uid="{00000000-0005-0000-0000-0000BB1E0000}"/>
    <cellStyle name="RIGs input totals 8 2 4" xfId="7862" xr:uid="{00000000-0005-0000-0000-0000BC1E0000}"/>
    <cellStyle name="RIGs input totals 8 2_Smoothed Input Details" xfId="7863" xr:uid="{00000000-0005-0000-0000-0000BD1E0000}"/>
    <cellStyle name="RIGs input totals 8 3" xfId="7864" xr:uid="{00000000-0005-0000-0000-0000BE1E0000}"/>
    <cellStyle name="RIGs input totals 8 3 2" xfId="7865" xr:uid="{00000000-0005-0000-0000-0000BF1E0000}"/>
    <cellStyle name="RIGs input totals 8 3 3" xfId="7866" xr:uid="{00000000-0005-0000-0000-0000C01E0000}"/>
    <cellStyle name="RIGs input totals 8 3_SP Manweb plc" xfId="7867" xr:uid="{00000000-0005-0000-0000-0000C11E0000}"/>
    <cellStyle name="RIGs input totals 8 4" xfId="7868" xr:uid="{00000000-0005-0000-0000-0000C21E0000}"/>
    <cellStyle name="RIGs input totals 8 5" xfId="7869" xr:uid="{00000000-0005-0000-0000-0000C31E0000}"/>
    <cellStyle name="RIGs input totals 8_11" xfId="7870" xr:uid="{00000000-0005-0000-0000-0000C41E0000}"/>
    <cellStyle name="RIGs input totals 9" xfId="7871" xr:uid="{00000000-0005-0000-0000-0000C51E0000}"/>
    <cellStyle name="RIGs input totals 9 2" xfId="7872" xr:uid="{00000000-0005-0000-0000-0000C61E0000}"/>
    <cellStyle name="RIGs input totals 9 2 2" xfId="7873" xr:uid="{00000000-0005-0000-0000-0000C71E0000}"/>
    <cellStyle name="RIGs input totals 9 2 2 2" xfId="7874" xr:uid="{00000000-0005-0000-0000-0000C81E0000}"/>
    <cellStyle name="RIGs input totals 9 2 2 3" xfId="7875" xr:uid="{00000000-0005-0000-0000-0000C91E0000}"/>
    <cellStyle name="RIGs input totals 9 2 2_SP Manweb plc" xfId="7876" xr:uid="{00000000-0005-0000-0000-0000CA1E0000}"/>
    <cellStyle name="RIGs input totals 9 2 3" xfId="7877" xr:uid="{00000000-0005-0000-0000-0000CB1E0000}"/>
    <cellStyle name="RIGs input totals 9 2 4" xfId="7878" xr:uid="{00000000-0005-0000-0000-0000CC1E0000}"/>
    <cellStyle name="RIGs input totals 9 2_Smoothed Input Details" xfId="7879" xr:uid="{00000000-0005-0000-0000-0000CD1E0000}"/>
    <cellStyle name="RIGs input totals 9 3" xfId="7880" xr:uid="{00000000-0005-0000-0000-0000CE1E0000}"/>
    <cellStyle name="RIGs input totals 9 3 2" xfId="7881" xr:uid="{00000000-0005-0000-0000-0000CF1E0000}"/>
    <cellStyle name="RIGs input totals 9 3 3" xfId="7882" xr:uid="{00000000-0005-0000-0000-0000D01E0000}"/>
    <cellStyle name="RIGs input totals 9 3_SP Manweb plc" xfId="7883" xr:uid="{00000000-0005-0000-0000-0000D11E0000}"/>
    <cellStyle name="RIGs input totals 9 4" xfId="7884" xr:uid="{00000000-0005-0000-0000-0000D21E0000}"/>
    <cellStyle name="RIGs input totals 9 5" xfId="7885" xr:uid="{00000000-0005-0000-0000-0000D31E0000}"/>
    <cellStyle name="RIGs input totals 9_11" xfId="7886" xr:uid="{00000000-0005-0000-0000-0000D41E0000}"/>
    <cellStyle name="RIGs input totals_£-MPAN Comparison" xfId="7887" xr:uid="{00000000-0005-0000-0000-0000D51E0000}"/>
    <cellStyle name="RIGs linked cells" xfId="7888" xr:uid="{00000000-0005-0000-0000-0000D61E0000}"/>
    <cellStyle name="RIGs linked cells 10" xfId="7889" xr:uid="{00000000-0005-0000-0000-0000D71E0000}"/>
    <cellStyle name="RIGs linked cells 10 2" xfId="7890" xr:uid="{00000000-0005-0000-0000-0000D81E0000}"/>
    <cellStyle name="RIGs linked cells 10 2 2" xfId="7891" xr:uid="{00000000-0005-0000-0000-0000D91E0000}"/>
    <cellStyle name="RIGs linked cells 10 2 2 2" xfId="7892" xr:uid="{00000000-0005-0000-0000-0000DA1E0000}"/>
    <cellStyle name="RIGs linked cells 10 2 2 3" xfId="7893" xr:uid="{00000000-0005-0000-0000-0000DB1E0000}"/>
    <cellStyle name="RIGs linked cells 10 2 2_SP Manweb plc" xfId="7894" xr:uid="{00000000-0005-0000-0000-0000DC1E0000}"/>
    <cellStyle name="RIGs linked cells 10 2 3" xfId="7895" xr:uid="{00000000-0005-0000-0000-0000DD1E0000}"/>
    <cellStyle name="RIGs linked cells 10 2 4" xfId="7896" xr:uid="{00000000-0005-0000-0000-0000DE1E0000}"/>
    <cellStyle name="RIGs linked cells 10 2_Smoothed Input Details" xfId="7897" xr:uid="{00000000-0005-0000-0000-0000DF1E0000}"/>
    <cellStyle name="RIGs linked cells 10 3" xfId="7898" xr:uid="{00000000-0005-0000-0000-0000E01E0000}"/>
    <cellStyle name="RIGs linked cells 10 3 2" xfId="7899" xr:uid="{00000000-0005-0000-0000-0000E11E0000}"/>
    <cellStyle name="RIGs linked cells 10 3 3" xfId="7900" xr:uid="{00000000-0005-0000-0000-0000E21E0000}"/>
    <cellStyle name="RIGs linked cells 10 3_SP Manweb plc" xfId="7901" xr:uid="{00000000-0005-0000-0000-0000E31E0000}"/>
    <cellStyle name="RIGs linked cells 10 4" xfId="7902" xr:uid="{00000000-0005-0000-0000-0000E41E0000}"/>
    <cellStyle name="RIGs linked cells 10 5" xfId="7903" xr:uid="{00000000-0005-0000-0000-0000E51E0000}"/>
    <cellStyle name="RIGs linked cells 10_11" xfId="7904" xr:uid="{00000000-0005-0000-0000-0000E61E0000}"/>
    <cellStyle name="RIGs linked cells 11" xfId="7905" xr:uid="{00000000-0005-0000-0000-0000E71E0000}"/>
    <cellStyle name="RIGs linked cells 11 2" xfId="7906" xr:uid="{00000000-0005-0000-0000-0000E81E0000}"/>
    <cellStyle name="RIGs linked cells 11 2 2" xfId="7907" xr:uid="{00000000-0005-0000-0000-0000E91E0000}"/>
    <cellStyle name="RIGs linked cells 11 2 2 2" xfId="7908" xr:uid="{00000000-0005-0000-0000-0000EA1E0000}"/>
    <cellStyle name="RIGs linked cells 11 2 2 3" xfId="7909" xr:uid="{00000000-0005-0000-0000-0000EB1E0000}"/>
    <cellStyle name="RIGs linked cells 11 2 2_SP Manweb plc" xfId="7910" xr:uid="{00000000-0005-0000-0000-0000EC1E0000}"/>
    <cellStyle name="RIGs linked cells 11 2 3" xfId="7911" xr:uid="{00000000-0005-0000-0000-0000ED1E0000}"/>
    <cellStyle name="RIGs linked cells 11 2 4" xfId="7912" xr:uid="{00000000-0005-0000-0000-0000EE1E0000}"/>
    <cellStyle name="RIGs linked cells 11 2_Smoothed Input Details" xfId="7913" xr:uid="{00000000-0005-0000-0000-0000EF1E0000}"/>
    <cellStyle name="RIGs linked cells 11 3" xfId="7914" xr:uid="{00000000-0005-0000-0000-0000F01E0000}"/>
    <cellStyle name="RIGs linked cells 11 3 2" xfId="7915" xr:uid="{00000000-0005-0000-0000-0000F11E0000}"/>
    <cellStyle name="RIGs linked cells 11 3 3" xfId="7916" xr:uid="{00000000-0005-0000-0000-0000F21E0000}"/>
    <cellStyle name="RIGs linked cells 11 3_SP Manweb plc" xfId="7917" xr:uid="{00000000-0005-0000-0000-0000F31E0000}"/>
    <cellStyle name="RIGs linked cells 11 4" xfId="7918" xr:uid="{00000000-0005-0000-0000-0000F41E0000}"/>
    <cellStyle name="RIGs linked cells 11 5" xfId="7919" xr:uid="{00000000-0005-0000-0000-0000F51E0000}"/>
    <cellStyle name="RIGs linked cells 11_11" xfId="7920" xr:uid="{00000000-0005-0000-0000-0000F61E0000}"/>
    <cellStyle name="RIGs linked cells 12" xfId="7921" xr:uid="{00000000-0005-0000-0000-0000F71E0000}"/>
    <cellStyle name="RIGs linked cells 12 2" xfId="7922" xr:uid="{00000000-0005-0000-0000-0000F81E0000}"/>
    <cellStyle name="RIGs linked cells 12 2 2" xfId="7923" xr:uid="{00000000-0005-0000-0000-0000F91E0000}"/>
    <cellStyle name="RIGs linked cells 12 2 3" xfId="7924" xr:uid="{00000000-0005-0000-0000-0000FA1E0000}"/>
    <cellStyle name="RIGs linked cells 12 2_SP Manweb plc" xfId="7925" xr:uid="{00000000-0005-0000-0000-0000FB1E0000}"/>
    <cellStyle name="RIGs linked cells 12 3" xfId="7926" xr:uid="{00000000-0005-0000-0000-0000FC1E0000}"/>
    <cellStyle name="RIGs linked cells 12 4" xfId="7927" xr:uid="{00000000-0005-0000-0000-0000FD1E0000}"/>
    <cellStyle name="RIGs linked cells 12_Smoothed Input Details" xfId="7928" xr:uid="{00000000-0005-0000-0000-0000FE1E0000}"/>
    <cellStyle name="RIGs linked cells 13" xfId="7929" xr:uid="{00000000-0005-0000-0000-0000FF1E0000}"/>
    <cellStyle name="RIGs linked cells 13 2" xfId="7930" xr:uid="{00000000-0005-0000-0000-0000001F0000}"/>
    <cellStyle name="RIGs linked cells 13 3" xfId="7931" xr:uid="{00000000-0005-0000-0000-0000011F0000}"/>
    <cellStyle name="RIGs linked cells 13_SP Manweb plc" xfId="7932" xr:uid="{00000000-0005-0000-0000-0000021F0000}"/>
    <cellStyle name="RIGs linked cells 14" xfId="7933" xr:uid="{00000000-0005-0000-0000-0000031F0000}"/>
    <cellStyle name="RIGs linked cells 15" xfId="7934" xr:uid="{00000000-0005-0000-0000-0000041F0000}"/>
    <cellStyle name="RIGs linked cells 2" xfId="7935" xr:uid="{00000000-0005-0000-0000-0000051F0000}"/>
    <cellStyle name="RIGs linked cells 2 10" xfId="7936" xr:uid="{00000000-0005-0000-0000-0000061F0000}"/>
    <cellStyle name="RIGs linked cells 2 11" xfId="7937" xr:uid="{00000000-0005-0000-0000-0000071F0000}"/>
    <cellStyle name="RIGs linked cells 2 2" xfId="7938" xr:uid="{00000000-0005-0000-0000-0000081F0000}"/>
    <cellStyle name="RIGs linked cells 2 2 2" xfId="7939" xr:uid="{00000000-0005-0000-0000-0000091F0000}"/>
    <cellStyle name="RIGs linked cells 2 2 2 2" xfId="7940" xr:uid="{00000000-0005-0000-0000-00000A1F0000}"/>
    <cellStyle name="RIGs linked cells 2 2 2 2 2" xfId="7941" xr:uid="{00000000-0005-0000-0000-00000B1F0000}"/>
    <cellStyle name="RIGs linked cells 2 2 2 2 2 2" xfId="7942" xr:uid="{00000000-0005-0000-0000-00000C1F0000}"/>
    <cellStyle name="RIGs linked cells 2 2 2 2 2 2 2" xfId="7943" xr:uid="{00000000-0005-0000-0000-00000D1F0000}"/>
    <cellStyle name="RIGs linked cells 2 2 2 2 2 2 3" xfId="7944" xr:uid="{00000000-0005-0000-0000-00000E1F0000}"/>
    <cellStyle name="RIGs linked cells 2 2 2 2 2 2_SP Manweb plc" xfId="7945" xr:uid="{00000000-0005-0000-0000-00000F1F0000}"/>
    <cellStyle name="RIGs linked cells 2 2 2 2 2 3" xfId="7946" xr:uid="{00000000-0005-0000-0000-0000101F0000}"/>
    <cellStyle name="RIGs linked cells 2 2 2 2 2 4" xfId="7947" xr:uid="{00000000-0005-0000-0000-0000111F0000}"/>
    <cellStyle name="RIGs linked cells 2 2 2 2 2_Smoothed Input Details" xfId="7948" xr:uid="{00000000-0005-0000-0000-0000121F0000}"/>
    <cellStyle name="RIGs linked cells 2 2 2 2 3" xfId="7949" xr:uid="{00000000-0005-0000-0000-0000131F0000}"/>
    <cellStyle name="RIGs linked cells 2 2 2 2 3 2" xfId="7950" xr:uid="{00000000-0005-0000-0000-0000141F0000}"/>
    <cellStyle name="RIGs linked cells 2 2 2 2 3 3" xfId="7951" xr:uid="{00000000-0005-0000-0000-0000151F0000}"/>
    <cellStyle name="RIGs linked cells 2 2 2 2 3_SP Manweb plc" xfId="7952" xr:uid="{00000000-0005-0000-0000-0000161F0000}"/>
    <cellStyle name="RIGs linked cells 2 2 2 2 4" xfId="7953" xr:uid="{00000000-0005-0000-0000-0000171F0000}"/>
    <cellStyle name="RIGs linked cells 2 2 2 2 5" xfId="7954" xr:uid="{00000000-0005-0000-0000-0000181F0000}"/>
    <cellStyle name="RIGs linked cells 2 2 2 2_11" xfId="7955" xr:uid="{00000000-0005-0000-0000-0000191F0000}"/>
    <cellStyle name="RIGs linked cells 2 2 2 3" xfId="7956" xr:uid="{00000000-0005-0000-0000-00001A1F0000}"/>
    <cellStyle name="RIGs linked cells 2 2 2 3 2" xfId="7957" xr:uid="{00000000-0005-0000-0000-00001B1F0000}"/>
    <cellStyle name="RIGs linked cells 2 2 2 3 2 2" xfId="7958" xr:uid="{00000000-0005-0000-0000-00001C1F0000}"/>
    <cellStyle name="RIGs linked cells 2 2 2 3 2 3" xfId="7959" xr:uid="{00000000-0005-0000-0000-00001D1F0000}"/>
    <cellStyle name="RIGs linked cells 2 2 2 3 2_SP Manweb plc" xfId="7960" xr:uid="{00000000-0005-0000-0000-00001E1F0000}"/>
    <cellStyle name="RIGs linked cells 2 2 2 3 3" xfId="7961" xr:uid="{00000000-0005-0000-0000-00001F1F0000}"/>
    <cellStyle name="RIGs linked cells 2 2 2 3 4" xfId="7962" xr:uid="{00000000-0005-0000-0000-0000201F0000}"/>
    <cellStyle name="RIGs linked cells 2 2 2 3_Smoothed Input Details" xfId="7963" xr:uid="{00000000-0005-0000-0000-0000211F0000}"/>
    <cellStyle name="RIGs linked cells 2 2 2 4" xfId="7964" xr:uid="{00000000-0005-0000-0000-0000221F0000}"/>
    <cellStyle name="RIGs linked cells 2 2 2 4 2" xfId="7965" xr:uid="{00000000-0005-0000-0000-0000231F0000}"/>
    <cellStyle name="RIGs linked cells 2 2 2 4 3" xfId="7966" xr:uid="{00000000-0005-0000-0000-0000241F0000}"/>
    <cellStyle name="RIGs linked cells 2 2 2 4_SP Manweb plc" xfId="7967" xr:uid="{00000000-0005-0000-0000-0000251F0000}"/>
    <cellStyle name="RIGs linked cells 2 2 2 5" xfId="7968" xr:uid="{00000000-0005-0000-0000-0000261F0000}"/>
    <cellStyle name="RIGs linked cells 2 2 2 6" xfId="7969" xr:uid="{00000000-0005-0000-0000-0000271F0000}"/>
    <cellStyle name="RIGs linked cells 2 2 2_11" xfId="7970" xr:uid="{00000000-0005-0000-0000-0000281F0000}"/>
    <cellStyle name="RIGs linked cells 2 2 3" xfId="7971" xr:uid="{00000000-0005-0000-0000-0000291F0000}"/>
    <cellStyle name="RIGs linked cells 2 2 3 2" xfId="7972" xr:uid="{00000000-0005-0000-0000-00002A1F0000}"/>
    <cellStyle name="RIGs linked cells 2 2 3 2 2" xfId="7973" xr:uid="{00000000-0005-0000-0000-00002B1F0000}"/>
    <cellStyle name="RIGs linked cells 2 2 3 2 2 2" xfId="7974" xr:uid="{00000000-0005-0000-0000-00002C1F0000}"/>
    <cellStyle name="RIGs linked cells 2 2 3 2 2 3" xfId="7975" xr:uid="{00000000-0005-0000-0000-00002D1F0000}"/>
    <cellStyle name="RIGs linked cells 2 2 3 2 2_SP Manweb plc" xfId="7976" xr:uid="{00000000-0005-0000-0000-00002E1F0000}"/>
    <cellStyle name="RIGs linked cells 2 2 3 2 3" xfId="7977" xr:uid="{00000000-0005-0000-0000-00002F1F0000}"/>
    <cellStyle name="RIGs linked cells 2 2 3 2 4" xfId="7978" xr:uid="{00000000-0005-0000-0000-0000301F0000}"/>
    <cellStyle name="RIGs linked cells 2 2 3 2_Smoothed Input Details" xfId="7979" xr:uid="{00000000-0005-0000-0000-0000311F0000}"/>
    <cellStyle name="RIGs linked cells 2 2 3 3" xfId="7980" xr:uid="{00000000-0005-0000-0000-0000321F0000}"/>
    <cellStyle name="RIGs linked cells 2 2 3 3 2" xfId="7981" xr:uid="{00000000-0005-0000-0000-0000331F0000}"/>
    <cellStyle name="RIGs linked cells 2 2 3 3 3" xfId="7982" xr:uid="{00000000-0005-0000-0000-0000341F0000}"/>
    <cellStyle name="RIGs linked cells 2 2 3 3_SP Manweb plc" xfId="7983" xr:uid="{00000000-0005-0000-0000-0000351F0000}"/>
    <cellStyle name="RIGs linked cells 2 2 3 4" xfId="7984" xr:uid="{00000000-0005-0000-0000-0000361F0000}"/>
    <cellStyle name="RIGs linked cells 2 2 3 5" xfId="7985" xr:uid="{00000000-0005-0000-0000-0000371F0000}"/>
    <cellStyle name="RIGs linked cells 2 2 3_11" xfId="7986" xr:uid="{00000000-0005-0000-0000-0000381F0000}"/>
    <cellStyle name="RIGs linked cells 2 2 4" xfId="7987" xr:uid="{00000000-0005-0000-0000-0000391F0000}"/>
    <cellStyle name="RIGs linked cells 2 2 4 2" xfId="7988" xr:uid="{00000000-0005-0000-0000-00003A1F0000}"/>
    <cellStyle name="RIGs linked cells 2 2 4 2 2" xfId="7989" xr:uid="{00000000-0005-0000-0000-00003B1F0000}"/>
    <cellStyle name="RIGs linked cells 2 2 4 2 2 2" xfId="7990" xr:uid="{00000000-0005-0000-0000-00003C1F0000}"/>
    <cellStyle name="RIGs linked cells 2 2 4 2 2 3" xfId="7991" xr:uid="{00000000-0005-0000-0000-00003D1F0000}"/>
    <cellStyle name="RIGs linked cells 2 2 4 2 2_SP Manweb plc" xfId="7992" xr:uid="{00000000-0005-0000-0000-00003E1F0000}"/>
    <cellStyle name="RIGs linked cells 2 2 4 2 3" xfId="7993" xr:uid="{00000000-0005-0000-0000-00003F1F0000}"/>
    <cellStyle name="RIGs linked cells 2 2 4 2 4" xfId="7994" xr:uid="{00000000-0005-0000-0000-0000401F0000}"/>
    <cellStyle name="RIGs linked cells 2 2 4 2_Smoothed Input Details" xfId="7995" xr:uid="{00000000-0005-0000-0000-0000411F0000}"/>
    <cellStyle name="RIGs linked cells 2 2 4 3" xfId="7996" xr:uid="{00000000-0005-0000-0000-0000421F0000}"/>
    <cellStyle name="RIGs linked cells 2 2 4 3 2" xfId="7997" xr:uid="{00000000-0005-0000-0000-0000431F0000}"/>
    <cellStyle name="RIGs linked cells 2 2 4 3 3" xfId="7998" xr:uid="{00000000-0005-0000-0000-0000441F0000}"/>
    <cellStyle name="RIGs linked cells 2 2 4 3_SP Manweb plc" xfId="7999" xr:uid="{00000000-0005-0000-0000-0000451F0000}"/>
    <cellStyle name="RIGs linked cells 2 2 4 4" xfId="8000" xr:uid="{00000000-0005-0000-0000-0000461F0000}"/>
    <cellStyle name="RIGs linked cells 2 2 4 5" xfId="8001" xr:uid="{00000000-0005-0000-0000-0000471F0000}"/>
    <cellStyle name="RIGs linked cells 2 2 4_11" xfId="8002" xr:uid="{00000000-0005-0000-0000-0000481F0000}"/>
    <cellStyle name="RIGs linked cells 2 2 5" xfId="8003" xr:uid="{00000000-0005-0000-0000-0000491F0000}"/>
    <cellStyle name="RIGs linked cells 2 2 5 2" xfId="8004" xr:uid="{00000000-0005-0000-0000-00004A1F0000}"/>
    <cellStyle name="RIGs linked cells 2 2 5 2 2" xfId="8005" xr:uid="{00000000-0005-0000-0000-00004B1F0000}"/>
    <cellStyle name="RIGs linked cells 2 2 5 2 3" xfId="8006" xr:uid="{00000000-0005-0000-0000-00004C1F0000}"/>
    <cellStyle name="RIGs linked cells 2 2 5 2_SP Manweb plc" xfId="8007" xr:uid="{00000000-0005-0000-0000-00004D1F0000}"/>
    <cellStyle name="RIGs linked cells 2 2 5 3" xfId="8008" xr:uid="{00000000-0005-0000-0000-00004E1F0000}"/>
    <cellStyle name="RIGs linked cells 2 2 5 4" xfId="8009" xr:uid="{00000000-0005-0000-0000-00004F1F0000}"/>
    <cellStyle name="RIGs linked cells 2 2 5_Smoothed Input Details" xfId="8010" xr:uid="{00000000-0005-0000-0000-0000501F0000}"/>
    <cellStyle name="RIGs linked cells 2 2 6" xfId="8011" xr:uid="{00000000-0005-0000-0000-0000511F0000}"/>
    <cellStyle name="RIGs linked cells 2 2 6 2" xfId="8012" xr:uid="{00000000-0005-0000-0000-0000521F0000}"/>
    <cellStyle name="RIGs linked cells 2 2 6 3" xfId="8013" xr:uid="{00000000-0005-0000-0000-0000531F0000}"/>
    <cellStyle name="RIGs linked cells 2 2 6_SP Manweb plc" xfId="8014" xr:uid="{00000000-0005-0000-0000-0000541F0000}"/>
    <cellStyle name="RIGs linked cells 2 2 7" xfId="8015" xr:uid="{00000000-0005-0000-0000-0000551F0000}"/>
    <cellStyle name="RIGs linked cells 2 2 8" xfId="8016" xr:uid="{00000000-0005-0000-0000-0000561F0000}"/>
    <cellStyle name="RIGs linked cells 2 2_11" xfId="8017" xr:uid="{00000000-0005-0000-0000-0000571F0000}"/>
    <cellStyle name="RIGs linked cells 2 3" xfId="8018" xr:uid="{00000000-0005-0000-0000-0000581F0000}"/>
    <cellStyle name="RIGs linked cells 2 3 2" xfId="8019" xr:uid="{00000000-0005-0000-0000-0000591F0000}"/>
    <cellStyle name="RIGs linked cells 2 3 2 2" xfId="8020" xr:uid="{00000000-0005-0000-0000-00005A1F0000}"/>
    <cellStyle name="RIGs linked cells 2 3 2 2 2" xfId="8021" xr:uid="{00000000-0005-0000-0000-00005B1F0000}"/>
    <cellStyle name="RIGs linked cells 2 3 2 2 2 2" xfId="8022" xr:uid="{00000000-0005-0000-0000-00005C1F0000}"/>
    <cellStyle name="RIGs linked cells 2 3 2 2 2 3" xfId="8023" xr:uid="{00000000-0005-0000-0000-00005D1F0000}"/>
    <cellStyle name="RIGs linked cells 2 3 2 2 2_SP Manweb plc" xfId="8024" xr:uid="{00000000-0005-0000-0000-00005E1F0000}"/>
    <cellStyle name="RIGs linked cells 2 3 2 2 3" xfId="8025" xr:uid="{00000000-0005-0000-0000-00005F1F0000}"/>
    <cellStyle name="RIGs linked cells 2 3 2 2 4" xfId="8026" xr:uid="{00000000-0005-0000-0000-0000601F0000}"/>
    <cellStyle name="RIGs linked cells 2 3 2 2_Smoothed Input Details" xfId="8027" xr:uid="{00000000-0005-0000-0000-0000611F0000}"/>
    <cellStyle name="RIGs linked cells 2 3 2 3" xfId="8028" xr:uid="{00000000-0005-0000-0000-0000621F0000}"/>
    <cellStyle name="RIGs linked cells 2 3 2 3 2" xfId="8029" xr:uid="{00000000-0005-0000-0000-0000631F0000}"/>
    <cellStyle name="RIGs linked cells 2 3 2 3 3" xfId="8030" xr:uid="{00000000-0005-0000-0000-0000641F0000}"/>
    <cellStyle name="RIGs linked cells 2 3 2 3_SP Manweb plc" xfId="8031" xr:uid="{00000000-0005-0000-0000-0000651F0000}"/>
    <cellStyle name="RIGs linked cells 2 3 2 4" xfId="8032" xr:uid="{00000000-0005-0000-0000-0000661F0000}"/>
    <cellStyle name="RIGs linked cells 2 3 2 5" xfId="8033" xr:uid="{00000000-0005-0000-0000-0000671F0000}"/>
    <cellStyle name="RIGs linked cells 2 3 2_11" xfId="8034" xr:uid="{00000000-0005-0000-0000-0000681F0000}"/>
    <cellStyle name="RIGs linked cells 2 3 3" xfId="8035" xr:uid="{00000000-0005-0000-0000-0000691F0000}"/>
    <cellStyle name="RIGs linked cells 2 3 3 2" xfId="8036" xr:uid="{00000000-0005-0000-0000-00006A1F0000}"/>
    <cellStyle name="RIGs linked cells 2 3 3 2 2" xfId="8037" xr:uid="{00000000-0005-0000-0000-00006B1F0000}"/>
    <cellStyle name="RIGs linked cells 2 3 3 2 3" xfId="8038" xr:uid="{00000000-0005-0000-0000-00006C1F0000}"/>
    <cellStyle name="RIGs linked cells 2 3 3 2_SP Manweb plc" xfId="8039" xr:uid="{00000000-0005-0000-0000-00006D1F0000}"/>
    <cellStyle name="RIGs linked cells 2 3 3 3" xfId="8040" xr:uid="{00000000-0005-0000-0000-00006E1F0000}"/>
    <cellStyle name="RIGs linked cells 2 3 3 4" xfId="8041" xr:uid="{00000000-0005-0000-0000-00006F1F0000}"/>
    <cellStyle name="RIGs linked cells 2 3 3_Smoothed Input Details" xfId="8042" xr:uid="{00000000-0005-0000-0000-0000701F0000}"/>
    <cellStyle name="RIGs linked cells 2 3 4" xfId="8043" xr:uid="{00000000-0005-0000-0000-0000711F0000}"/>
    <cellStyle name="RIGs linked cells 2 3 4 2" xfId="8044" xr:uid="{00000000-0005-0000-0000-0000721F0000}"/>
    <cellStyle name="RIGs linked cells 2 3 4 3" xfId="8045" xr:uid="{00000000-0005-0000-0000-0000731F0000}"/>
    <cellStyle name="RIGs linked cells 2 3 4_SP Manweb plc" xfId="8046" xr:uid="{00000000-0005-0000-0000-0000741F0000}"/>
    <cellStyle name="RIGs linked cells 2 3 5" xfId="8047" xr:uid="{00000000-0005-0000-0000-0000751F0000}"/>
    <cellStyle name="RIGs linked cells 2 3 6" xfId="8048" xr:uid="{00000000-0005-0000-0000-0000761F0000}"/>
    <cellStyle name="RIGs linked cells 2 3_11" xfId="8049" xr:uid="{00000000-0005-0000-0000-0000771F0000}"/>
    <cellStyle name="RIGs linked cells 2 4" xfId="8050" xr:uid="{00000000-0005-0000-0000-0000781F0000}"/>
    <cellStyle name="RIGs linked cells 2 4 2" xfId="8051" xr:uid="{00000000-0005-0000-0000-0000791F0000}"/>
    <cellStyle name="RIGs linked cells 2 4 2 2" xfId="8052" xr:uid="{00000000-0005-0000-0000-00007A1F0000}"/>
    <cellStyle name="RIGs linked cells 2 4 2 2 2" xfId="8053" xr:uid="{00000000-0005-0000-0000-00007B1F0000}"/>
    <cellStyle name="RIGs linked cells 2 4 2 2 3" xfId="8054" xr:uid="{00000000-0005-0000-0000-00007C1F0000}"/>
    <cellStyle name="RIGs linked cells 2 4 2 2_SP Manweb plc" xfId="8055" xr:uid="{00000000-0005-0000-0000-00007D1F0000}"/>
    <cellStyle name="RIGs linked cells 2 4 2 3" xfId="8056" xr:uid="{00000000-0005-0000-0000-00007E1F0000}"/>
    <cellStyle name="RIGs linked cells 2 4 2 4" xfId="8057" xr:uid="{00000000-0005-0000-0000-00007F1F0000}"/>
    <cellStyle name="RIGs linked cells 2 4 2_Smoothed Input Details" xfId="8058" xr:uid="{00000000-0005-0000-0000-0000801F0000}"/>
    <cellStyle name="RIGs linked cells 2 4 3" xfId="8059" xr:uid="{00000000-0005-0000-0000-0000811F0000}"/>
    <cellStyle name="RIGs linked cells 2 4 3 2" xfId="8060" xr:uid="{00000000-0005-0000-0000-0000821F0000}"/>
    <cellStyle name="RIGs linked cells 2 4 3 3" xfId="8061" xr:uid="{00000000-0005-0000-0000-0000831F0000}"/>
    <cellStyle name="RIGs linked cells 2 4 3_SP Manweb plc" xfId="8062" xr:uid="{00000000-0005-0000-0000-0000841F0000}"/>
    <cellStyle name="RIGs linked cells 2 4 4" xfId="8063" xr:uid="{00000000-0005-0000-0000-0000851F0000}"/>
    <cellStyle name="RIGs linked cells 2 4 5" xfId="8064" xr:uid="{00000000-0005-0000-0000-0000861F0000}"/>
    <cellStyle name="RIGs linked cells 2 4_11" xfId="8065" xr:uid="{00000000-0005-0000-0000-0000871F0000}"/>
    <cellStyle name="RIGs linked cells 2 5" xfId="8066" xr:uid="{00000000-0005-0000-0000-0000881F0000}"/>
    <cellStyle name="RIGs linked cells 2 5 2" xfId="8067" xr:uid="{00000000-0005-0000-0000-0000891F0000}"/>
    <cellStyle name="RIGs linked cells 2 5 2 2" xfId="8068" xr:uid="{00000000-0005-0000-0000-00008A1F0000}"/>
    <cellStyle name="RIGs linked cells 2 5 2 2 2" xfId="8069" xr:uid="{00000000-0005-0000-0000-00008B1F0000}"/>
    <cellStyle name="RIGs linked cells 2 5 2 2 3" xfId="8070" xr:uid="{00000000-0005-0000-0000-00008C1F0000}"/>
    <cellStyle name="RIGs linked cells 2 5 2 2_SP Manweb plc" xfId="8071" xr:uid="{00000000-0005-0000-0000-00008D1F0000}"/>
    <cellStyle name="RIGs linked cells 2 5 2 3" xfId="8072" xr:uid="{00000000-0005-0000-0000-00008E1F0000}"/>
    <cellStyle name="RIGs linked cells 2 5 2 4" xfId="8073" xr:uid="{00000000-0005-0000-0000-00008F1F0000}"/>
    <cellStyle name="RIGs linked cells 2 5 2_Smoothed Input Details" xfId="8074" xr:uid="{00000000-0005-0000-0000-0000901F0000}"/>
    <cellStyle name="RIGs linked cells 2 5 3" xfId="8075" xr:uid="{00000000-0005-0000-0000-0000911F0000}"/>
    <cellStyle name="RIGs linked cells 2 5 3 2" xfId="8076" xr:uid="{00000000-0005-0000-0000-0000921F0000}"/>
    <cellStyle name="RIGs linked cells 2 5 3 3" xfId="8077" xr:uid="{00000000-0005-0000-0000-0000931F0000}"/>
    <cellStyle name="RIGs linked cells 2 5 3_SP Manweb plc" xfId="8078" xr:uid="{00000000-0005-0000-0000-0000941F0000}"/>
    <cellStyle name="RIGs linked cells 2 5 4" xfId="8079" xr:uid="{00000000-0005-0000-0000-0000951F0000}"/>
    <cellStyle name="RIGs linked cells 2 5 5" xfId="8080" xr:uid="{00000000-0005-0000-0000-0000961F0000}"/>
    <cellStyle name="RIGs linked cells 2 5_11" xfId="8081" xr:uid="{00000000-0005-0000-0000-0000971F0000}"/>
    <cellStyle name="RIGs linked cells 2 6" xfId="8082" xr:uid="{00000000-0005-0000-0000-0000981F0000}"/>
    <cellStyle name="RIGs linked cells 2 6 2" xfId="8083" xr:uid="{00000000-0005-0000-0000-0000991F0000}"/>
    <cellStyle name="RIGs linked cells 2 6 2 2" xfId="8084" xr:uid="{00000000-0005-0000-0000-00009A1F0000}"/>
    <cellStyle name="RIGs linked cells 2 6 2 3" xfId="8085" xr:uid="{00000000-0005-0000-0000-00009B1F0000}"/>
    <cellStyle name="RIGs linked cells 2 6 2_SP Manweb plc" xfId="8086" xr:uid="{00000000-0005-0000-0000-00009C1F0000}"/>
    <cellStyle name="RIGs linked cells 2 6 3" xfId="8087" xr:uid="{00000000-0005-0000-0000-00009D1F0000}"/>
    <cellStyle name="RIGs linked cells 2 6 4" xfId="8088" xr:uid="{00000000-0005-0000-0000-00009E1F0000}"/>
    <cellStyle name="RIGs linked cells 2 6_Smoothed Input Details" xfId="8089" xr:uid="{00000000-0005-0000-0000-00009F1F0000}"/>
    <cellStyle name="RIGs linked cells 2 7" xfId="8090" xr:uid="{00000000-0005-0000-0000-0000A01F0000}"/>
    <cellStyle name="RIGs linked cells 2 7 2" xfId="8091" xr:uid="{00000000-0005-0000-0000-0000A11F0000}"/>
    <cellStyle name="RIGs linked cells 2 7 3" xfId="8092" xr:uid="{00000000-0005-0000-0000-0000A21F0000}"/>
    <cellStyle name="RIGs linked cells 2 7_SP Manweb plc" xfId="8093" xr:uid="{00000000-0005-0000-0000-0000A31F0000}"/>
    <cellStyle name="RIGs linked cells 2 8" xfId="8094" xr:uid="{00000000-0005-0000-0000-0000A41F0000}"/>
    <cellStyle name="RIGs linked cells 2 8 2" xfId="8095" xr:uid="{00000000-0005-0000-0000-0000A51F0000}"/>
    <cellStyle name="RIGs linked cells 2 8_SP Manweb plc" xfId="8096" xr:uid="{00000000-0005-0000-0000-0000A61F0000}"/>
    <cellStyle name="RIGs linked cells 2 9" xfId="8097" xr:uid="{00000000-0005-0000-0000-0000A71F0000}"/>
    <cellStyle name="RIGs linked cells 2_1.3s Accounting C Costs Scots" xfId="8098" xr:uid="{00000000-0005-0000-0000-0000A81F0000}"/>
    <cellStyle name="RIGs linked cells 3" xfId="8099" xr:uid="{00000000-0005-0000-0000-0000A91F0000}"/>
    <cellStyle name="RIGs linked cells 3 10" xfId="8100" xr:uid="{00000000-0005-0000-0000-0000AA1F0000}"/>
    <cellStyle name="RIGs linked cells 3 10 2" xfId="8101" xr:uid="{00000000-0005-0000-0000-0000AB1F0000}"/>
    <cellStyle name="RIGs linked cells 3 10_SP Manweb plc" xfId="8102" xr:uid="{00000000-0005-0000-0000-0000AC1F0000}"/>
    <cellStyle name="RIGs linked cells 3 11" xfId="8103" xr:uid="{00000000-0005-0000-0000-0000AD1F0000}"/>
    <cellStyle name="RIGs linked cells 3 2" xfId="8104" xr:uid="{00000000-0005-0000-0000-0000AE1F0000}"/>
    <cellStyle name="RIGs linked cells 3 2 10" xfId="8105" xr:uid="{00000000-0005-0000-0000-0000AF1F0000}"/>
    <cellStyle name="RIGs linked cells 3 2 11" xfId="8106" xr:uid="{00000000-0005-0000-0000-0000B01F0000}"/>
    <cellStyle name="RIGs linked cells 3 2 2" xfId="8107" xr:uid="{00000000-0005-0000-0000-0000B11F0000}"/>
    <cellStyle name="RIGs linked cells 3 2 2 2" xfId="8108" xr:uid="{00000000-0005-0000-0000-0000B21F0000}"/>
    <cellStyle name="RIGs linked cells 3 2 2 2 2" xfId="8109" xr:uid="{00000000-0005-0000-0000-0000B31F0000}"/>
    <cellStyle name="RIGs linked cells 3 2 2 2 2 2" xfId="8110" xr:uid="{00000000-0005-0000-0000-0000B41F0000}"/>
    <cellStyle name="RIGs linked cells 3 2 2 2 2 2 2" xfId="8111" xr:uid="{00000000-0005-0000-0000-0000B51F0000}"/>
    <cellStyle name="RIGs linked cells 3 2 2 2 2 2 2 2" xfId="8112" xr:uid="{00000000-0005-0000-0000-0000B61F0000}"/>
    <cellStyle name="RIGs linked cells 3 2 2 2 2 2 2 3" xfId="8113" xr:uid="{00000000-0005-0000-0000-0000B71F0000}"/>
    <cellStyle name="RIGs linked cells 3 2 2 2 2 2 2_SP Manweb plc" xfId="8114" xr:uid="{00000000-0005-0000-0000-0000B81F0000}"/>
    <cellStyle name="RIGs linked cells 3 2 2 2 2 2 3" xfId="8115" xr:uid="{00000000-0005-0000-0000-0000B91F0000}"/>
    <cellStyle name="RIGs linked cells 3 2 2 2 2 2 4" xfId="8116" xr:uid="{00000000-0005-0000-0000-0000BA1F0000}"/>
    <cellStyle name="RIGs linked cells 3 2 2 2 2 2_Smoothed Input Details" xfId="8117" xr:uid="{00000000-0005-0000-0000-0000BB1F0000}"/>
    <cellStyle name="RIGs linked cells 3 2 2 2 2 3" xfId="8118" xr:uid="{00000000-0005-0000-0000-0000BC1F0000}"/>
    <cellStyle name="RIGs linked cells 3 2 2 2 2 3 2" xfId="8119" xr:uid="{00000000-0005-0000-0000-0000BD1F0000}"/>
    <cellStyle name="RIGs linked cells 3 2 2 2 2 3 3" xfId="8120" xr:uid="{00000000-0005-0000-0000-0000BE1F0000}"/>
    <cellStyle name="RIGs linked cells 3 2 2 2 2 3_SP Manweb plc" xfId="8121" xr:uid="{00000000-0005-0000-0000-0000BF1F0000}"/>
    <cellStyle name="RIGs linked cells 3 2 2 2 2 4" xfId="8122" xr:uid="{00000000-0005-0000-0000-0000C01F0000}"/>
    <cellStyle name="RIGs linked cells 3 2 2 2 2 5" xfId="8123" xr:uid="{00000000-0005-0000-0000-0000C11F0000}"/>
    <cellStyle name="RIGs linked cells 3 2 2 2 2_11" xfId="8124" xr:uid="{00000000-0005-0000-0000-0000C21F0000}"/>
    <cellStyle name="RIGs linked cells 3 2 2 2 3" xfId="8125" xr:uid="{00000000-0005-0000-0000-0000C31F0000}"/>
    <cellStyle name="RIGs linked cells 3 2 2 2 3 2" xfId="8126" xr:uid="{00000000-0005-0000-0000-0000C41F0000}"/>
    <cellStyle name="RIGs linked cells 3 2 2 2 3 2 2" xfId="8127" xr:uid="{00000000-0005-0000-0000-0000C51F0000}"/>
    <cellStyle name="RIGs linked cells 3 2 2 2 3 2 3" xfId="8128" xr:uid="{00000000-0005-0000-0000-0000C61F0000}"/>
    <cellStyle name="RIGs linked cells 3 2 2 2 3 2_SP Manweb plc" xfId="8129" xr:uid="{00000000-0005-0000-0000-0000C71F0000}"/>
    <cellStyle name="RIGs linked cells 3 2 2 2 3 3" xfId="8130" xr:uid="{00000000-0005-0000-0000-0000C81F0000}"/>
    <cellStyle name="RIGs linked cells 3 2 2 2 3 4" xfId="8131" xr:uid="{00000000-0005-0000-0000-0000C91F0000}"/>
    <cellStyle name="RIGs linked cells 3 2 2 2 3_Smoothed Input Details" xfId="8132" xr:uid="{00000000-0005-0000-0000-0000CA1F0000}"/>
    <cellStyle name="RIGs linked cells 3 2 2 2 4" xfId="8133" xr:uid="{00000000-0005-0000-0000-0000CB1F0000}"/>
    <cellStyle name="RIGs linked cells 3 2 2 2 4 2" xfId="8134" xr:uid="{00000000-0005-0000-0000-0000CC1F0000}"/>
    <cellStyle name="RIGs linked cells 3 2 2 2 4 3" xfId="8135" xr:uid="{00000000-0005-0000-0000-0000CD1F0000}"/>
    <cellStyle name="RIGs linked cells 3 2 2 2 4_SP Manweb plc" xfId="8136" xr:uid="{00000000-0005-0000-0000-0000CE1F0000}"/>
    <cellStyle name="RIGs linked cells 3 2 2 2 5" xfId="8137" xr:uid="{00000000-0005-0000-0000-0000CF1F0000}"/>
    <cellStyle name="RIGs linked cells 3 2 2 2 6" xfId="8138" xr:uid="{00000000-0005-0000-0000-0000D01F0000}"/>
    <cellStyle name="RIGs linked cells 3 2 2 2_11" xfId="8139" xr:uid="{00000000-0005-0000-0000-0000D11F0000}"/>
    <cellStyle name="RIGs linked cells 3 2 2 3" xfId="8140" xr:uid="{00000000-0005-0000-0000-0000D21F0000}"/>
    <cellStyle name="RIGs linked cells 3 2 2 3 2" xfId="8141" xr:uid="{00000000-0005-0000-0000-0000D31F0000}"/>
    <cellStyle name="RIGs linked cells 3 2 2 3 2 2" xfId="8142" xr:uid="{00000000-0005-0000-0000-0000D41F0000}"/>
    <cellStyle name="RIGs linked cells 3 2 2 3 2 2 2" xfId="8143" xr:uid="{00000000-0005-0000-0000-0000D51F0000}"/>
    <cellStyle name="RIGs linked cells 3 2 2 3 2 2 3" xfId="8144" xr:uid="{00000000-0005-0000-0000-0000D61F0000}"/>
    <cellStyle name="RIGs linked cells 3 2 2 3 2 2_SP Manweb plc" xfId="8145" xr:uid="{00000000-0005-0000-0000-0000D71F0000}"/>
    <cellStyle name="RIGs linked cells 3 2 2 3 2 3" xfId="8146" xr:uid="{00000000-0005-0000-0000-0000D81F0000}"/>
    <cellStyle name="RIGs linked cells 3 2 2 3 2 4" xfId="8147" xr:uid="{00000000-0005-0000-0000-0000D91F0000}"/>
    <cellStyle name="RIGs linked cells 3 2 2 3 2_Smoothed Input Details" xfId="8148" xr:uid="{00000000-0005-0000-0000-0000DA1F0000}"/>
    <cellStyle name="RIGs linked cells 3 2 2 3 3" xfId="8149" xr:uid="{00000000-0005-0000-0000-0000DB1F0000}"/>
    <cellStyle name="RIGs linked cells 3 2 2 3 3 2" xfId="8150" xr:uid="{00000000-0005-0000-0000-0000DC1F0000}"/>
    <cellStyle name="RIGs linked cells 3 2 2 3 3 3" xfId="8151" xr:uid="{00000000-0005-0000-0000-0000DD1F0000}"/>
    <cellStyle name="RIGs linked cells 3 2 2 3 3_SP Manweb plc" xfId="8152" xr:uid="{00000000-0005-0000-0000-0000DE1F0000}"/>
    <cellStyle name="RIGs linked cells 3 2 2 3 4" xfId="8153" xr:uid="{00000000-0005-0000-0000-0000DF1F0000}"/>
    <cellStyle name="RIGs linked cells 3 2 2 3 5" xfId="8154" xr:uid="{00000000-0005-0000-0000-0000E01F0000}"/>
    <cellStyle name="RIGs linked cells 3 2 2 3_11" xfId="8155" xr:uid="{00000000-0005-0000-0000-0000E11F0000}"/>
    <cellStyle name="RIGs linked cells 3 2 2 4" xfId="8156" xr:uid="{00000000-0005-0000-0000-0000E21F0000}"/>
    <cellStyle name="RIGs linked cells 3 2 2 4 2" xfId="8157" xr:uid="{00000000-0005-0000-0000-0000E31F0000}"/>
    <cellStyle name="RIGs linked cells 3 2 2 4 2 2" xfId="8158" xr:uid="{00000000-0005-0000-0000-0000E41F0000}"/>
    <cellStyle name="RIGs linked cells 3 2 2 4 2 3" xfId="8159" xr:uid="{00000000-0005-0000-0000-0000E51F0000}"/>
    <cellStyle name="RIGs linked cells 3 2 2 4 2_Smoothed Input Details" xfId="8160" xr:uid="{00000000-0005-0000-0000-0000E61F0000}"/>
    <cellStyle name="RIGs linked cells 3 2 2 4 3" xfId="8161" xr:uid="{00000000-0005-0000-0000-0000E71F0000}"/>
    <cellStyle name="RIGs linked cells 3 2 2 4 4" xfId="8162" xr:uid="{00000000-0005-0000-0000-0000E81F0000}"/>
    <cellStyle name="RIGs linked cells 3 2 2 4_Smoothed Input Details" xfId="8163" xr:uid="{00000000-0005-0000-0000-0000E91F0000}"/>
    <cellStyle name="RIGs linked cells 3 2 2 5" xfId="8164" xr:uid="{00000000-0005-0000-0000-0000EA1F0000}"/>
    <cellStyle name="RIGs linked cells 3 2 2 5 2" xfId="8165" xr:uid="{00000000-0005-0000-0000-0000EB1F0000}"/>
    <cellStyle name="RIGs linked cells 3 2 2 5 2 2" xfId="8166" xr:uid="{00000000-0005-0000-0000-0000EC1F0000}"/>
    <cellStyle name="RIGs linked cells 3 2 2 5 2 3" xfId="8167" xr:uid="{00000000-0005-0000-0000-0000ED1F0000}"/>
    <cellStyle name="RIGs linked cells 3 2 2 5 2_SP Manweb plc" xfId="8168" xr:uid="{00000000-0005-0000-0000-0000EE1F0000}"/>
    <cellStyle name="RIGs linked cells 3 2 2 5 3" xfId="8169" xr:uid="{00000000-0005-0000-0000-0000EF1F0000}"/>
    <cellStyle name="RIGs linked cells 3 2 2 5 4" xfId="8170" xr:uid="{00000000-0005-0000-0000-0000F01F0000}"/>
    <cellStyle name="RIGs linked cells 3 2 2 5_Smoothed Input Details" xfId="8171" xr:uid="{00000000-0005-0000-0000-0000F11F0000}"/>
    <cellStyle name="RIGs linked cells 3 2 2 6" xfId="8172" xr:uid="{00000000-0005-0000-0000-0000F21F0000}"/>
    <cellStyle name="RIGs linked cells 3 2 2 6 2" xfId="8173" xr:uid="{00000000-0005-0000-0000-0000F31F0000}"/>
    <cellStyle name="RIGs linked cells 3 2 2 6 3" xfId="8174" xr:uid="{00000000-0005-0000-0000-0000F41F0000}"/>
    <cellStyle name="RIGs linked cells 3 2 2 6_SP Manweb plc" xfId="8175" xr:uid="{00000000-0005-0000-0000-0000F51F0000}"/>
    <cellStyle name="RIGs linked cells 3 2 2 7" xfId="8176" xr:uid="{00000000-0005-0000-0000-0000F61F0000}"/>
    <cellStyle name="RIGs linked cells 3 2 2 8" xfId="8177" xr:uid="{00000000-0005-0000-0000-0000F71F0000}"/>
    <cellStyle name="RIGs linked cells 3 2 2_11" xfId="8178" xr:uid="{00000000-0005-0000-0000-0000F81F0000}"/>
    <cellStyle name="RIGs linked cells 3 2 3" xfId="8179" xr:uid="{00000000-0005-0000-0000-0000F91F0000}"/>
    <cellStyle name="RIGs linked cells 3 2 3 2" xfId="8180" xr:uid="{00000000-0005-0000-0000-0000FA1F0000}"/>
    <cellStyle name="RIGs linked cells 3 2 3 2 2" xfId="8181" xr:uid="{00000000-0005-0000-0000-0000FB1F0000}"/>
    <cellStyle name="RIGs linked cells 3 2 3 2 2 2" xfId="8182" xr:uid="{00000000-0005-0000-0000-0000FC1F0000}"/>
    <cellStyle name="RIGs linked cells 3 2 3 2 2 2 2" xfId="8183" xr:uid="{00000000-0005-0000-0000-0000FD1F0000}"/>
    <cellStyle name="RIGs linked cells 3 2 3 2 2 2 3" xfId="8184" xr:uid="{00000000-0005-0000-0000-0000FE1F0000}"/>
    <cellStyle name="RIGs linked cells 3 2 3 2 2 2_SP Manweb plc" xfId="8185" xr:uid="{00000000-0005-0000-0000-0000FF1F0000}"/>
    <cellStyle name="RIGs linked cells 3 2 3 2 2 3" xfId="8186" xr:uid="{00000000-0005-0000-0000-000000200000}"/>
    <cellStyle name="RIGs linked cells 3 2 3 2 2 4" xfId="8187" xr:uid="{00000000-0005-0000-0000-000001200000}"/>
    <cellStyle name="RIGs linked cells 3 2 3 2 2_Smoothed Input Details" xfId="8188" xr:uid="{00000000-0005-0000-0000-000002200000}"/>
    <cellStyle name="RIGs linked cells 3 2 3 2 3" xfId="8189" xr:uid="{00000000-0005-0000-0000-000003200000}"/>
    <cellStyle name="RIGs linked cells 3 2 3 2 3 2" xfId="8190" xr:uid="{00000000-0005-0000-0000-000004200000}"/>
    <cellStyle name="RIGs linked cells 3 2 3 2 3 3" xfId="8191" xr:uid="{00000000-0005-0000-0000-000005200000}"/>
    <cellStyle name="RIGs linked cells 3 2 3 2 3_SP Manweb plc" xfId="8192" xr:uid="{00000000-0005-0000-0000-000006200000}"/>
    <cellStyle name="RIGs linked cells 3 2 3 2 4" xfId="8193" xr:uid="{00000000-0005-0000-0000-000007200000}"/>
    <cellStyle name="RIGs linked cells 3 2 3 2 5" xfId="8194" xr:uid="{00000000-0005-0000-0000-000008200000}"/>
    <cellStyle name="RIGs linked cells 3 2 3 2_11" xfId="8195" xr:uid="{00000000-0005-0000-0000-000009200000}"/>
    <cellStyle name="RIGs linked cells 3 2 3 3" xfId="8196" xr:uid="{00000000-0005-0000-0000-00000A200000}"/>
    <cellStyle name="RIGs linked cells 3 2 3 3 2" xfId="8197" xr:uid="{00000000-0005-0000-0000-00000B200000}"/>
    <cellStyle name="RIGs linked cells 3 2 3 3 2 2" xfId="8198" xr:uid="{00000000-0005-0000-0000-00000C200000}"/>
    <cellStyle name="RIGs linked cells 3 2 3 3 2 3" xfId="8199" xr:uid="{00000000-0005-0000-0000-00000D200000}"/>
    <cellStyle name="RIGs linked cells 3 2 3 3 2_SP Manweb plc" xfId="8200" xr:uid="{00000000-0005-0000-0000-00000E200000}"/>
    <cellStyle name="RIGs linked cells 3 2 3 3 3" xfId="8201" xr:uid="{00000000-0005-0000-0000-00000F200000}"/>
    <cellStyle name="RIGs linked cells 3 2 3 3 4" xfId="8202" xr:uid="{00000000-0005-0000-0000-000010200000}"/>
    <cellStyle name="RIGs linked cells 3 2 3 3_Smoothed Input Details" xfId="8203" xr:uid="{00000000-0005-0000-0000-000011200000}"/>
    <cellStyle name="RIGs linked cells 3 2 3 4" xfId="8204" xr:uid="{00000000-0005-0000-0000-000012200000}"/>
    <cellStyle name="RIGs linked cells 3 2 3 4 2" xfId="8205" xr:uid="{00000000-0005-0000-0000-000013200000}"/>
    <cellStyle name="RIGs linked cells 3 2 3 4 3" xfId="8206" xr:uid="{00000000-0005-0000-0000-000014200000}"/>
    <cellStyle name="RIGs linked cells 3 2 3 4_SP Manweb plc" xfId="8207" xr:uid="{00000000-0005-0000-0000-000015200000}"/>
    <cellStyle name="RIGs linked cells 3 2 3 5" xfId="8208" xr:uid="{00000000-0005-0000-0000-000016200000}"/>
    <cellStyle name="RIGs linked cells 3 2 3 6" xfId="8209" xr:uid="{00000000-0005-0000-0000-000017200000}"/>
    <cellStyle name="RIGs linked cells 3 2 3_11" xfId="8210" xr:uid="{00000000-0005-0000-0000-000018200000}"/>
    <cellStyle name="RIGs linked cells 3 2 4" xfId="8211" xr:uid="{00000000-0005-0000-0000-000019200000}"/>
    <cellStyle name="RIGs linked cells 3 2 4 2" xfId="8212" xr:uid="{00000000-0005-0000-0000-00001A200000}"/>
    <cellStyle name="RIGs linked cells 3 2 4 2 2" xfId="8213" xr:uid="{00000000-0005-0000-0000-00001B200000}"/>
    <cellStyle name="RIGs linked cells 3 2 4 2 2 2" xfId="8214" xr:uid="{00000000-0005-0000-0000-00001C200000}"/>
    <cellStyle name="RIGs linked cells 3 2 4 2 2 3" xfId="8215" xr:uid="{00000000-0005-0000-0000-00001D200000}"/>
    <cellStyle name="RIGs linked cells 3 2 4 2 2_SP Manweb plc" xfId="8216" xr:uid="{00000000-0005-0000-0000-00001E200000}"/>
    <cellStyle name="RIGs linked cells 3 2 4 2 3" xfId="8217" xr:uid="{00000000-0005-0000-0000-00001F200000}"/>
    <cellStyle name="RIGs linked cells 3 2 4 2 4" xfId="8218" xr:uid="{00000000-0005-0000-0000-000020200000}"/>
    <cellStyle name="RIGs linked cells 3 2 4 2_Smoothed Input Details" xfId="8219" xr:uid="{00000000-0005-0000-0000-000021200000}"/>
    <cellStyle name="RIGs linked cells 3 2 4 3" xfId="8220" xr:uid="{00000000-0005-0000-0000-000022200000}"/>
    <cellStyle name="RIGs linked cells 3 2 4 3 2" xfId="8221" xr:uid="{00000000-0005-0000-0000-000023200000}"/>
    <cellStyle name="RIGs linked cells 3 2 4 3 3" xfId="8222" xr:uid="{00000000-0005-0000-0000-000024200000}"/>
    <cellStyle name="RIGs linked cells 3 2 4 3_SP Manweb plc" xfId="8223" xr:uid="{00000000-0005-0000-0000-000025200000}"/>
    <cellStyle name="RIGs linked cells 3 2 4 4" xfId="8224" xr:uid="{00000000-0005-0000-0000-000026200000}"/>
    <cellStyle name="RIGs linked cells 3 2 4 5" xfId="8225" xr:uid="{00000000-0005-0000-0000-000027200000}"/>
    <cellStyle name="RIGs linked cells 3 2 4_11" xfId="8226" xr:uid="{00000000-0005-0000-0000-000028200000}"/>
    <cellStyle name="RIGs linked cells 3 2 5" xfId="8227" xr:uid="{00000000-0005-0000-0000-000029200000}"/>
    <cellStyle name="RIGs linked cells 3 2 5 2" xfId="8228" xr:uid="{00000000-0005-0000-0000-00002A200000}"/>
    <cellStyle name="RIGs linked cells 3 2 5 2 2" xfId="8229" xr:uid="{00000000-0005-0000-0000-00002B200000}"/>
    <cellStyle name="RIGs linked cells 3 2 5 2 2 2" xfId="8230" xr:uid="{00000000-0005-0000-0000-00002C200000}"/>
    <cellStyle name="RIGs linked cells 3 2 5 2 2 3" xfId="8231" xr:uid="{00000000-0005-0000-0000-00002D200000}"/>
    <cellStyle name="RIGs linked cells 3 2 5 2 2_SP Manweb plc" xfId="8232" xr:uid="{00000000-0005-0000-0000-00002E200000}"/>
    <cellStyle name="RIGs linked cells 3 2 5 2 3" xfId="8233" xr:uid="{00000000-0005-0000-0000-00002F200000}"/>
    <cellStyle name="RIGs linked cells 3 2 5 2 4" xfId="8234" xr:uid="{00000000-0005-0000-0000-000030200000}"/>
    <cellStyle name="RIGs linked cells 3 2 5 2_Smoothed Input Details" xfId="8235" xr:uid="{00000000-0005-0000-0000-000031200000}"/>
    <cellStyle name="RIGs linked cells 3 2 5 3" xfId="8236" xr:uid="{00000000-0005-0000-0000-000032200000}"/>
    <cellStyle name="RIGs linked cells 3 2 5 3 2" xfId="8237" xr:uid="{00000000-0005-0000-0000-000033200000}"/>
    <cellStyle name="RIGs linked cells 3 2 5 3 3" xfId="8238" xr:uid="{00000000-0005-0000-0000-000034200000}"/>
    <cellStyle name="RIGs linked cells 3 2 5 3_SP Manweb plc" xfId="8239" xr:uid="{00000000-0005-0000-0000-000035200000}"/>
    <cellStyle name="RIGs linked cells 3 2 5 4" xfId="8240" xr:uid="{00000000-0005-0000-0000-000036200000}"/>
    <cellStyle name="RIGs linked cells 3 2 5 5" xfId="8241" xr:uid="{00000000-0005-0000-0000-000037200000}"/>
    <cellStyle name="RIGs linked cells 3 2 5_11" xfId="8242" xr:uid="{00000000-0005-0000-0000-000038200000}"/>
    <cellStyle name="RIGs linked cells 3 2 6" xfId="8243" xr:uid="{00000000-0005-0000-0000-000039200000}"/>
    <cellStyle name="RIGs linked cells 3 2 6 2" xfId="8244" xr:uid="{00000000-0005-0000-0000-00003A200000}"/>
    <cellStyle name="RIGs linked cells 3 2 6 2 2" xfId="8245" xr:uid="{00000000-0005-0000-0000-00003B200000}"/>
    <cellStyle name="RIGs linked cells 3 2 6 2 3" xfId="8246" xr:uid="{00000000-0005-0000-0000-00003C200000}"/>
    <cellStyle name="RIGs linked cells 3 2 6 2_SP Manweb plc" xfId="8247" xr:uid="{00000000-0005-0000-0000-00003D200000}"/>
    <cellStyle name="RIGs linked cells 3 2 6 3" xfId="8248" xr:uid="{00000000-0005-0000-0000-00003E200000}"/>
    <cellStyle name="RIGs linked cells 3 2 6 4" xfId="8249" xr:uid="{00000000-0005-0000-0000-00003F200000}"/>
    <cellStyle name="RIGs linked cells 3 2 6_Smoothed Input Details" xfId="8250" xr:uid="{00000000-0005-0000-0000-000040200000}"/>
    <cellStyle name="RIGs linked cells 3 2 7" xfId="8251" xr:uid="{00000000-0005-0000-0000-000041200000}"/>
    <cellStyle name="RIGs linked cells 3 2 7 2" xfId="8252" xr:uid="{00000000-0005-0000-0000-000042200000}"/>
    <cellStyle name="RIGs linked cells 3 2 7 3" xfId="8253" xr:uid="{00000000-0005-0000-0000-000043200000}"/>
    <cellStyle name="RIGs linked cells 3 2 7_SP Manweb plc" xfId="8254" xr:uid="{00000000-0005-0000-0000-000044200000}"/>
    <cellStyle name="RIGs linked cells 3 2 8" xfId="8255" xr:uid="{00000000-0005-0000-0000-000045200000}"/>
    <cellStyle name="RIGs linked cells 3 2 8 2" xfId="8256" xr:uid="{00000000-0005-0000-0000-000046200000}"/>
    <cellStyle name="RIGs linked cells 3 2 8_SP Manweb plc" xfId="8257" xr:uid="{00000000-0005-0000-0000-000047200000}"/>
    <cellStyle name="RIGs linked cells 3 2 9" xfId="8258" xr:uid="{00000000-0005-0000-0000-000048200000}"/>
    <cellStyle name="RIGs linked cells 3 2 9 2" xfId="8259" xr:uid="{00000000-0005-0000-0000-000049200000}"/>
    <cellStyle name="RIGs linked cells 3 2 9_SP Manweb plc" xfId="8260" xr:uid="{00000000-0005-0000-0000-00004A200000}"/>
    <cellStyle name="RIGs linked cells 3 2_11" xfId="8261" xr:uid="{00000000-0005-0000-0000-00004B200000}"/>
    <cellStyle name="RIGs linked cells 3 3" xfId="8262" xr:uid="{00000000-0005-0000-0000-00004C200000}"/>
    <cellStyle name="RIGs linked cells 3 3 10" xfId="8263" xr:uid="{00000000-0005-0000-0000-00004D200000}"/>
    <cellStyle name="RIGs linked cells 3 3 11" xfId="8264" xr:uid="{00000000-0005-0000-0000-00004E200000}"/>
    <cellStyle name="RIGs linked cells 3 3 2" xfId="8265" xr:uid="{00000000-0005-0000-0000-00004F200000}"/>
    <cellStyle name="RIGs linked cells 3 3 2 2" xfId="8266" xr:uid="{00000000-0005-0000-0000-000050200000}"/>
    <cellStyle name="RIGs linked cells 3 3 2 2 2" xfId="8267" xr:uid="{00000000-0005-0000-0000-000051200000}"/>
    <cellStyle name="RIGs linked cells 3 3 2 2 2 2" xfId="8268" xr:uid="{00000000-0005-0000-0000-000052200000}"/>
    <cellStyle name="RIGs linked cells 3 3 2 2 2 2 2" xfId="8269" xr:uid="{00000000-0005-0000-0000-000053200000}"/>
    <cellStyle name="RIGs linked cells 3 3 2 2 2 2 2 2" xfId="8270" xr:uid="{00000000-0005-0000-0000-000054200000}"/>
    <cellStyle name="RIGs linked cells 3 3 2 2 2 2 2 3" xfId="8271" xr:uid="{00000000-0005-0000-0000-000055200000}"/>
    <cellStyle name="RIGs linked cells 3 3 2 2 2 2 2_SP Manweb plc" xfId="8272" xr:uid="{00000000-0005-0000-0000-000056200000}"/>
    <cellStyle name="RIGs linked cells 3 3 2 2 2 2 3" xfId="8273" xr:uid="{00000000-0005-0000-0000-000057200000}"/>
    <cellStyle name="RIGs linked cells 3 3 2 2 2 2 4" xfId="8274" xr:uid="{00000000-0005-0000-0000-000058200000}"/>
    <cellStyle name="RIGs linked cells 3 3 2 2 2 2_Smoothed Input Details" xfId="8275" xr:uid="{00000000-0005-0000-0000-000059200000}"/>
    <cellStyle name="RIGs linked cells 3 3 2 2 2 3" xfId="8276" xr:uid="{00000000-0005-0000-0000-00005A200000}"/>
    <cellStyle name="RIGs linked cells 3 3 2 2 2 3 2" xfId="8277" xr:uid="{00000000-0005-0000-0000-00005B200000}"/>
    <cellStyle name="RIGs linked cells 3 3 2 2 2 3 3" xfId="8278" xr:uid="{00000000-0005-0000-0000-00005C200000}"/>
    <cellStyle name="RIGs linked cells 3 3 2 2 2 3_SP Manweb plc" xfId="8279" xr:uid="{00000000-0005-0000-0000-00005D200000}"/>
    <cellStyle name="RIGs linked cells 3 3 2 2 2 4" xfId="8280" xr:uid="{00000000-0005-0000-0000-00005E200000}"/>
    <cellStyle name="RIGs linked cells 3 3 2 2 2 5" xfId="8281" xr:uid="{00000000-0005-0000-0000-00005F200000}"/>
    <cellStyle name="RIGs linked cells 3 3 2 2 2_11" xfId="8282" xr:uid="{00000000-0005-0000-0000-000060200000}"/>
    <cellStyle name="RIGs linked cells 3 3 2 2 3" xfId="8283" xr:uid="{00000000-0005-0000-0000-000061200000}"/>
    <cellStyle name="RIGs linked cells 3 3 2 2 3 2" xfId="8284" xr:uid="{00000000-0005-0000-0000-000062200000}"/>
    <cellStyle name="RIGs linked cells 3 3 2 2 3 2 2" xfId="8285" xr:uid="{00000000-0005-0000-0000-000063200000}"/>
    <cellStyle name="RIGs linked cells 3 3 2 2 3 2 3" xfId="8286" xr:uid="{00000000-0005-0000-0000-000064200000}"/>
    <cellStyle name="RIGs linked cells 3 3 2 2 3 2_SP Manweb plc" xfId="8287" xr:uid="{00000000-0005-0000-0000-000065200000}"/>
    <cellStyle name="RIGs linked cells 3 3 2 2 3 3" xfId="8288" xr:uid="{00000000-0005-0000-0000-000066200000}"/>
    <cellStyle name="RIGs linked cells 3 3 2 2 3 4" xfId="8289" xr:uid="{00000000-0005-0000-0000-000067200000}"/>
    <cellStyle name="RIGs linked cells 3 3 2 2 3_Smoothed Input Details" xfId="8290" xr:uid="{00000000-0005-0000-0000-000068200000}"/>
    <cellStyle name="RIGs linked cells 3 3 2 2 4" xfId="8291" xr:uid="{00000000-0005-0000-0000-000069200000}"/>
    <cellStyle name="RIGs linked cells 3 3 2 2 4 2" xfId="8292" xr:uid="{00000000-0005-0000-0000-00006A200000}"/>
    <cellStyle name="RIGs linked cells 3 3 2 2 4 3" xfId="8293" xr:uid="{00000000-0005-0000-0000-00006B200000}"/>
    <cellStyle name="RIGs linked cells 3 3 2 2 4_SP Manweb plc" xfId="8294" xr:uid="{00000000-0005-0000-0000-00006C200000}"/>
    <cellStyle name="RIGs linked cells 3 3 2 2 5" xfId="8295" xr:uid="{00000000-0005-0000-0000-00006D200000}"/>
    <cellStyle name="RIGs linked cells 3 3 2 2 6" xfId="8296" xr:uid="{00000000-0005-0000-0000-00006E200000}"/>
    <cellStyle name="RIGs linked cells 3 3 2 2_11" xfId="8297" xr:uid="{00000000-0005-0000-0000-00006F200000}"/>
    <cellStyle name="RIGs linked cells 3 3 2 3" xfId="8298" xr:uid="{00000000-0005-0000-0000-000070200000}"/>
    <cellStyle name="RIGs linked cells 3 3 2 3 2" xfId="8299" xr:uid="{00000000-0005-0000-0000-000071200000}"/>
    <cellStyle name="RIGs linked cells 3 3 2 3 2 2" xfId="8300" xr:uid="{00000000-0005-0000-0000-000072200000}"/>
    <cellStyle name="RIGs linked cells 3 3 2 3 2 2 2" xfId="8301" xr:uid="{00000000-0005-0000-0000-000073200000}"/>
    <cellStyle name="RIGs linked cells 3 3 2 3 2 2 3" xfId="8302" xr:uid="{00000000-0005-0000-0000-000074200000}"/>
    <cellStyle name="RIGs linked cells 3 3 2 3 2 2_SP Manweb plc" xfId="8303" xr:uid="{00000000-0005-0000-0000-000075200000}"/>
    <cellStyle name="RIGs linked cells 3 3 2 3 2 3" xfId="8304" xr:uid="{00000000-0005-0000-0000-000076200000}"/>
    <cellStyle name="RIGs linked cells 3 3 2 3 2 4" xfId="8305" xr:uid="{00000000-0005-0000-0000-000077200000}"/>
    <cellStyle name="RIGs linked cells 3 3 2 3 2_Smoothed Input Details" xfId="8306" xr:uid="{00000000-0005-0000-0000-000078200000}"/>
    <cellStyle name="RIGs linked cells 3 3 2 3 3" xfId="8307" xr:uid="{00000000-0005-0000-0000-000079200000}"/>
    <cellStyle name="RIGs linked cells 3 3 2 3 3 2" xfId="8308" xr:uid="{00000000-0005-0000-0000-00007A200000}"/>
    <cellStyle name="RIGs linked cells 3 3 2 3 3 3" xfId="8309" xr:uid="{00000000-0005-0000-0000-00007B200000}"/>
    <cellStyle name="RIGs linked cells 3 3 2 3 3_SP Manweb plc" xfId="8310" xr:uid="{00000000-0005-0000-0000-00007C200000}"/>
    <cellStyle name="RIGs linked cells 3 3 2 3 4" xfId="8311" xr:uid="{00000000-0005-0000-0000-00007D200000}"/>
    <cellStyle name="RIGs linked cells 3 3 2 3 5" xfId="8312" xr:uid="{00000000-0005-0000-0000-00007E200000}"/>
    <cellStyle name="RIGs linked cells 3 3 2 3_11" xfId="8313" xr:uid="{00000000-0005-0000-0000-00007F200000}"/>
    <cellStyle name="RIGs linked cells 3 3 2 4" xfId="8314" xr:uid="{00000000-0005-0000-0000-000080200000}"/>
    <cellStyle name="RIGs linked cells 3 3 2 4 2" xfId="8315" xr:uid="{00000000-0005-0000-0000-000081200000}"/>
    <cellStyle name="RIGs linked cells 3 3 2 4 2 2" xfId="8316" xr:uid="{00000000-0005-0000-0000-000082200000}"/>
    <cellStyle name="RIGs linked cells 3 3 2 4 2 3" xfId="8317" xr:uid="{00000000-0005-0000-0000-000083200000}"/>
    <cellStyle name="RIGs linked cells 3 3 2 4 2_Smoothed Input Details" xfId="8318" xr:uid="{00000000-0005-0000-0000-000084200000}"/>
    <cellStyle name="RIGs linked cells 3 3 2 4 3" xfId="8319" xr:uid="{00000000-0005-0000-0000-000085200000}"/>
    <cellStyle name="RIGs linked cells 3 3 2 4 4" xfId="8320" xr:uid="{00000000-0005-0000-0000-000086200000}"/>
    <cellStyle name="RIGs linked cells 3 3 2 4_Smoothed Input Details" xfId="8321" xr:uid="{00000000-0005-0000-0000-000087200000}"/>
    <cellStyle name="RIGs linked cells 3 3 2 5" xfId="8322" xr:uid="{00000000-0005-0000-0000-000088200000}"/>
    <cellStyle name="RIGs linked cells 3 3 2 5 2" xfId="8323" xr:uid="{00000000-0005-0000-0000-000089200000}"/>
    <cellStyle name="RIGs linked cells 3 3 2 5 2 2" xfId="8324" xr:uid="{00000000-0005-0000-0000-00008A200000}"/>
    <cellStyle name="RIGs linked cells 3 3 2 5 2 3" xfId="8325" xr:uid="{00000000-0005-0000-0000-00008B200000}"/>
    <cellStyle name="RIGs linked cells 3 3 2 5 2_SP Manweb plc" xfId="8326" xr:uid="{00000000-0005-0000-0000-00008C200000}"/>
    <cellStyle name="RIGs linked cells 3 3 2 5 3" xfId="8327" xr:uid="{00000000-0005-0000-0000-00008D200000}"/>
    <cellStyle name="RIGs linked cells 3 3 2 5 4" xfId="8328" xr:uid="{00000000-0005-0000-0000-00008E200000}"/>
    <cellStyle name="RIGs linked cells 3 3 2 5_Smoothed Input Details" xfId="8329" xr:uid="{00000000-0005-0000-0000-00008F200000}"/>
    <cellStyle name="RIGs linked cells 3 3 2 6" xfId="8330" xr:uid="{00000000-0005-0000-0000-000090200000}"/>
    <cellStyle name="RIGs linked cells 3 3 2 6 2" xfId="8331" xr:uid="{00000000-0005-0000-0000-000091200000}"/>
    <cellStyle name="RIGs linked cells 3 3 2 6 3" xfId="8332" xr:uid="{00000000-0005-0000-0000-000092200000}"/>
    <cellStyle name="RIGs linked cells 3 3 2 6_SP Manweb plc" xfId="8333" xr:uid="{00000000-0005-0000-0000-000093200000}"/>
    <cellStyle name="RIGs linked cells 3 3 2 7" xfId="8334" xr:uid="{00000000-0005-0000-0000-000094200000}"/>
    <cellStyle name="RIGs linked cells 3 3 2 8" xfId="8335" xr:uid="{00000000-0005-0000-0000-000095200000}"/>
    <cellStyle name="RIGs linked cells 3 3 2_11" xfId="8336" xr:uid="{00000000-0005-0000-0000-000096200000}"/>
    <cellStyle name="RIGs linked cells 3 3 3" xfId="8337" xr:uid="{00000000-0005-0000-0000-000097200000}"/>
    <cellStyle name="RIGs linked cells 3 3 3 2" xfId="8338" xr:uid="{00000000-0005-0000-0000-000098200000}"/>
    <cellStyle name="RIGs linked cells 3 3 3 2 2" xfId="8339" xr:uid="{00000000-0005-0000-0000-000099200000}"/>
    <cellStyle name="RIGs linked cells 3 3 3 2 2 2" xfId="8340" xr:uid="{00000000-0005-0000-0000-00009A200000}"/>
    <cellStyle name="RIGs linked cells 3 3 3 2 2 2 2" xfId="8341" xr:uid="{00000000-0005-0000-0000-00009B200000}"/>
    <cellStyle name="RIGs linked cells 3 3 3 2 2 2 3" xfId="8342" xr:uid="{00000000-0005-0000-0000-00009C200000}"/>
    <cellStyle name="RIGs linked cells 3 3 3 2 2 2_SP Manweb plc" xfId="8343" xr:uid="{00000000-0005-0000-0000-00009D200000}"/>
    <cellStyle name="RIGs linked cells 3 3 3 2 2 3" xfId="8344" xr:uid="{00000000-0005-0000-0000-00009E200000}"/>
    <cellStyle name="RIGs linked cells 3 3 3 2 2 4" xfId="8345" xr:uid="{00000000-0005-0000-0000-00009F200000}"/>
    <cellStyle name="RIGs linked cells 3 3 3 2 2 5" xfId="8346" xr:uid="{00000000-0005-0000-0000-0000A0200000}"/>
    <cellStyle name="RIGs linked cells 3 3 3 2 2_Smoothed Input Details" xfId="8347" xr:uid="{00000000-0005-0000-0000-0000A1200000}"/>
    <cellStyle name="RIGs linked cells 3 3 3 2 3" xfId="8348" xr:uid="{00000000-0005-0000-0000-0000A2200000}"/>
    <cellStyle name="RIGs linked cells 3 3 3 2 3 2" xfId="8349" xr:uid="{00000000-0005-0000-0000-0000A3200000}"/>
    <cellStyle name="RIGs linked cells 3 3 3 2 3 3" xfId="8350" xr:uid="{00000000-0005-0000-0000-0000A4200000}"/>
    <cellStyle name="RIGs linked cells 3 3 3 2 3_SP Manweb plc" xfId="8351" xr:uid="{00000000-0005-0000-0000-0000A5200000}"/>
    <cellStyle name="RIGs linked cells 3 3 3 2 4" xfId="8352" xr:uid="{00000000-0005-0000-0000-0000A6200000}"/>
    <cellStyle name="RIGs linked cells 3 3 3 2 5" xfId="8353" xr:uid="{00000000-0005-0000-0000-0000A7200000}"/>
    <cellStyle name="RIGs linked cells 3 3 3 2 6" xfId="8354" xr:uid="{00000000-0005-0000-0000-0000A8200000}"/>
    <cellStyle name="RIGs linked cells 3 3 3 2_11" xfId="8355" xr:uid="{00000000-0005-0000-0000-0000A9200000}"/>
    <cellStyle name="RIGs linked cells 3 3 3 3" xfId="8356" xr:uid="{00000000-0005-0000-0000-0000AA200000}"/>
    <cellStyle name="RIGs linked cells 3 3 3 3 2" xfId="8357" xr:uid="{00000000-0005-0000-0000-0000AB200000}"/>
    <cellStyle name="RIGs linked cells 3 3 3 3 2 2" xfId="8358" xr:uid="{00000000-0005-0000-0000-0000AC200000}"/>
    <cellStyle name="RIGs linked cells 3 3 3 3 2 3" xfId="8359" xr:uid="{00000000-0005-0000-0000-0000AD200000}"/>
    <cellStyle name="RIGs linked cells 3 3 3 3 2_SP Manweb plc" xfId="8360" xr:uid="{00000000-0005-0000-0000-0000AE200000}"/>
    <cellStyle name="RIGs linked cells 3 3 3 3 3" xfId="8361" xr:uid="{00000000-0005-0000-0000-0000AF200000}"/>
    <cellStyle name="RIGs linked cells 3 3 3 3 4" xfId="8362" xr:uid="{00000000-0005-0000-0000-0000B0200000}"/>
    <cellStyle name="RIGs linked cells 3 3 3 3 5" xfId="8363" xr:uid="{00000000-0005-0000-0000-0000B1200000}"/>
    <cellStyle name="RIGs linked cells 3 3 3 3_Smoothed Input Details" xfId="8364" xr:uid="{00000000-0005-0000-0000-0000B2200000}"/>
    <cellStyle name="RIGs linked cells 3 3 3 4" xfId="8365" xr:uid="{00000000-0005-0000-0000-0000B3200000}"/>
    <cellStyle name="RIGs linked cells 3 3 3 4 2" xfId="8366" xr:uid="{00000000-0005-0000-0000-0000B4200000}"/>
    <cellStyle name="RIGs linked cells 3 3 3 4 3" xfId="8367" xr:uid="{00000000-0005-0000-0000-0000B5200000}"/>
    <cellStyle name="RIGs linked cells 3 3 3 4_SP Manweb plc" xfId="8368" xr:uid="{00000000-0005-0000-0000-0000B6200000}"/>
    <cellStyle name="RIGs linked cells 3 3 3 5" xfId="8369" xr:uid="{00000000-0005-0000-0000-0000B7200000}"/>
    <cellStyle name="RIGs linked cells 3 3 3 6" xfId="8370" xr:uid="{00000000-0005-0000-0000-0000B8200000}"/>
    <cellStyle name="RIGs linked cells 3 3 3 7" xfId="8371" xr:uid="{00000000-0005-0000-0000-0000B9200000}"/>
    <cellStyle name="RIGs linked cells 3 3 3_11" xfId="8372" xr:uid="{00000000-0005-0000-0000-0000BA200000}"/>
    <cellStyle name="RIGs linked cells 3 3 4" xfId="8373" xr:uid="{00000000-0005-0000-0000-0000BB200000}"/>
    <cellStyle name="RIGs linked cells 3 3 4 2" xfId="8374" xr:uid="{00000000-0005-0000-0000-0000BC200000}"/>
    <cellStyle name="RIGs linked cells 3 3 4 2 2" xfId="8375" xr:uid="{00000000-0005-0000-0000-0000BD200000}"/>
    <cellStyle name="RIGs linked cells 3 3 4 2 2 2" xfId="8376" xr:uid="{00000000-0005-0000-0000-0000BE200000}"/>
    <cellStyle name="RIGs linked cells 3 3 4 2 2 3" xfId="8377" xr:uid="{00000000-0005-0000-0000-0000BF200000}"/>
    <cellStyle name="RIGs linked cells 3 3 4 2 2_SP Manweb plc" xfId="8378" xr:uid="{00000000-0005-0000-0000-0000C0200000}"/>
    <cellStyle name="RIGs linked cells 3 3 4 2 3" xfId="8379" xr:uid="{00000000-0005-0000-0000-0000C1200000}"/>
    <cellStyle name="RIGs linked cells 3 3 4 2 4" xfId="8380" xr:uid="{00000000-0005-0000-0000-0000C2200000}"/>
    <cellStyle name="RIGs linked cells 3 3 4 2 5" xfId="8381" xr:uid="{00000000-0005-0000-0000-0000C3200000}"/>
    <cellStyle name="RIGs linked cells 3 3 4 2_Smoothed Input Details" xfId="8382" xr:uid="{00000000-0005-0000-0000-0000C4200000}"/>
    <cellStyle name="RIGs linked cells 3 3 4 3" xfId="8383" xr:uid="{00000000-0005-0000-0000-0000C5200000}"/>
    <cellStyle name="RIGs linked cells 3 3 4 3 2" xfId="8384" xr:uid="{00000000-0005-0000-0000-0000C6200000}"/>
    <cellStyle name="RIGs linked cells 3 3 4 3 3" xfId="8385" xr:uid="{00000000-0005-0000-0000-0000C7200000}"/>
    <cellStyle name="RIGs linked cells 3 3 4 3_SP Manweb plc" xfId="8386" xr:uid="{00000000-0005-0000-0000-0000C8200000}"/>
    <cellStyle name="RIGs linked cells 3 3 4 4" xfId="8387" xr:uid="{00000000-0005-0000-0000-0000C9200000}"/>
    <cellStyle name="RIGs linked cells 3 3 4 5" xfId="8388" xr:uid="{00000000-0005-0000-0000-0000CA200000}"/>
    <cellStyle name="RIGs linked cells 3 3 4 6" xfId="8389" xr:uid="{00000000-0005-0000-0000-0000CB200000}"/>
    <cellStyle name="RIGs linked cells 3 3 4_11" xfId="8390" xr:uid="{00000000-0005-0000-0000-0000CC200000}"/>
    <cellStyle name="RIGs linked cells 3 3 5" xfId="8391" xr:uid="{00000000-0005-0000-0000-0000CD200000}"/>
    <cellStyle name="RIGs linked cells 3 3 5 2" xfId="8392" xr:uid="{00000000-0005-0000-0000-0000CE200000}"/>
    <cellStyle name="RIGs linked cells 3 3 5 2 2" xfId="8393" xr:uid="{00000000-0005-0000-0000-0000CF200000}"/>
    <cellStyle name="RIGs linked cells 3 3 5 2 2 2" xfId="8394" xr:uid="{00000000-0005-0000-0000-0000D0200000}"/>
    <cellStyle name="RIGs linked cells 3 3 5 2 2 3" xfId="8395" xr:uid="{00000000-0005-0000-0000-0000D1200000}"/>
    <cellStyle name="RIGs linked cells 3 3 5 2 2_SP Manweb plc" xfId="8396" xr:uid="{00000000-0005-0000-0000-0000D2200000}"/>
    <cellStyle name="RIGs linked cells 3 3 5 2 3" xfId="8397" xr:uid="{00000000-0005-0000-0000-0000D3200000}"/>
    <cellStyle name="RIGs linked cells 3 3 5 2 4" xfId="8398" xr:uid="{00000000-0005-0000-0000-0000D4200000}"/>
    <cellStyle name="RIGs linked cells 3 3 5 2 5" xfId="8399" xr:uid="{00000000-0005-0000-0000-0000D5200000}"/>
    <cellStyle name="RIGs linked cells 3 3 5 2_Smoothed Input Details" xfId="8400" xr:uid="{00000000-0005-0000-0000-0000D6200000}"/>
    <cellStyle name="RIGs linked cells 3 3 5 3" xfId="8401" xr:uid="{00000000-0005-0000-0000-0000D7200000}"/>
    <cellStyle name="RIGs linked cells 3 3 5 3 2" xfId="8402" xr:uid="{00000000-0005-0000-0000-0000D8200000}"/>
    <cellStyle name="RIGs linked cells 3 3 5 3 3" xfId="8403" xr:uid="{00000000-0005-0000-0000-0000D9200000}"/>
    <cellStyle name="RIGs linked cells 3 3 5 3_SP Manweb plc" xfId="8404" xr:uid="{00000000-0005-0000-0000-0000DA200000}"/>
    <cellStyle name="RIGs linked cells 3 3 5 4" xfId="8405" xr:uid="{00000000-0005-0000-0000-0000DB200000}"/>
    <cellStyle name="RIGs linked cells 3 3 5 5" xfId="8406" xr:uid="{00000000-0005-0000-0000-0000DC200000}"/>
    <cellStyle name="RIGs linked cells 3 3 5 6" xfId="8407" xr:uid="{00000000-0005-0000-0000-0000DD200000}"/>
    <cellStyle name="RIGs linked cells 3 3 5_11" xfId="8408" xr:uid="{00000000-0005-0000-0000-0000DE200000}"/>
    <cellStyle name="RIGs linked cells 3 3 6" xfId="8409" xr:uid="{00000000-0005-0000-0000-0000DF200000}"/>
    <cellStyle name="RIGs linked cells 3 3 6 2" xfId="8410" xr:uid="{00000000-0005-0000-0000-0000E0200000}"/>
    <cellStyle name="RIGs linked cells 3 3 6 2 2" xfId="8411" xr:uid="{00000000-0005-0000-0000-0000E1200000}"/>
    <cellStyle name="RIGs linked cells 3 3 6 2 3" xfId="8412" xr:uid="{00000000-0005-0000-0000-0000E2200000}"/>
    <cellStyle name="RIGs linked cells 3 3 6 2_SP Manweb plc" xfId="8413" xr:uid="{00000000-0005-0000-0000-0000E3200000}"/>
    <cellStyle name="RIGs linked cells 3 3 6 3" xfId="8414" xr:uid="{00000000-0005-0000-0000-0000E4200000}"/>
    <cellStyle name="RIGs linked cells 3 3 6 4" xfId="8415" xr:uid="{00000000-0005-0000-0000-0000E5200000}"/>
    <cellStyle name="RIGs linked cells 3 3 6 5" xfId="8416" xr:uid="{00000000-0005-0000-0000-0000E6200000}"/>
    <cellStyle name="RIGs linked cells 3 3 6_Smoothed Input Details" xfId="8417" xr:uid="{00000000-0005-0000-0000-0000E7200000}"/>
    <cellStyle name="RIGs linked cells 3 3 7" xfId="8418" xr:uid="{00000000-0005-0000-0000-0000E8200000}"/>
    <cellStyle name="RIGs linked cells 3 3 7 2" xfId="8419" xr:uid="{00000000-0005-0000-0000-0000E9200000}"/>
    <cellStyle name="RIGs linked cells 3 3 7 3" xfId="8420" xr:uid="{00000000-0005-0000-0000-0000EA200000}"/>
    <cellStyle name="RIGs linked cells 3 3 7_SP Manweb plc" xfId="8421" xr:uid="{00000000-0005-0000-0000-0000EB200000}"/>
    <cellStyle name="RIGs linked cells 3 3 8" xfId="8422" xr:uid="{00000000-0005-0000-0000-0000EC200000}"/>
    <cellStyle name="RIGs linked cells 3 3 8 2" xfId="8423" xr:uid="{00000000-0005-0000-0000-0000ED200000}"/>
    <cellStyle name="RIGs linked cells 3 3 8_SP Manweb plc" xfId="8424" xr:uid="{00000000-0005-0000-0000-0000EE200000}"/>
    <cellStyle name="RIGs linked cells 3 3 9" xfId="8425" xr:uid="{00000000-0005-0000-0000-0000EF200000}"/>
    <cellStyle name="RIGs linked cells 3 3 9 2" xfId="8426" xr:uid="{00000000-0005-0000-0000-0000F0200000}"/>
    <cellStyle name="RIGs linked cells 3 3 9_SP Manweb plc" xfId="8427" xr:uid="{00000000-0005-0000-0000-0000F1200000}"/>
    <cellStyle name="RIGs linked cells 3 3_11" xfId="8428" xr:uid="{00000000-0005-0000-0000-0000F2200000}"/>
    <cellStyle name="RIGs linked cells 3 4" xfId="8429" xr:uid="{00000000-0005-0000-0000-0000F3200000}"/>
    <cellStyle name="RIGs linked cells 3 4 2" xfId="8430" xr:uid="{00000000-0005-0000-0000-0000F4200000}"/>
    <cellStyle name="RIGs linked cells 3 4 2 2" xfId="8431" xr:uid="{00000000-0005-0000-0000-0000F5200000}"/>
    <cellStyle name="RIGs linked cells 3 4 2 2 2" xfId="8432" xr:uid="{00000000-0005-0000-0000-0000F6200000}"/>
    <cellStyle name="RIGs linked cells 3 4 2 2 2 2" xfId="8433" xr:uid="{00000000-0005-0000-0000-0000F7200000}"/>
    <cellStyle name="RIGs linked cells 3 4 2 2 2 3" xfId="8434" xr:uid="{00000000-0005-0000-0000-0000F8200000}"/>
    <cellStyle name="RIGs linked cells 3 4 2 2 2_SP Manweb plc" xfId="8435" xr:uid="{00000000-0005-0000-0000-0000F9200000}"/>
    <cellStyle name="RIGs linked cells 3 4 2 2 3" xfId="8436" xr:uid="{00000000-0005-0000-0000-0000FA200000}"/>
    <cellStyle name="RIGs linked cells 3 4 2 2 4" xfId="8437" xr:uid="{00000000-0005-0000-0000-0000FB200000}"/>
    <cellStyle name="RIGs linked cells 3 4 2 2 5" xfId="8438" xr:uid="{00000000-0005-0000-0000-0000FC200000}"/>
    <cellStyle name="RIGs linked cells 3 4 2 2_Smoothed Input Details" xfId="8439" xr:uid="{00000000-0005-0000-0000-0000FD200000}"/>
    <cellStyle name="RIGs linked cells 3 4 2 3" xfId="8440" xr:uid="{00000000-0005-0000-0000-0000FE200000}"/>
    <cellStyle name="RIGs linked cells 3 4 2 3 2" xfId="8441" xr:uid="{00000000-0005-0000-0000-0000FF200000}"/>
    <cellStyle name="RIGs linked cells 3 4 2 3 3" xfId="8442" xr:uid="{00000000-0005-0000-0000-000000210000}"/>
    <cellStyle name="RIGs linked cells 3 4 2 3_SP Manweb plc" xfId="8443" xr:uid="{00000000-0005-0000-0000-000001210000}"/>
    <cellStyle name="RIGs linked cells 3 4 2 4" xfId="8444" xr:uid="{00000000-0005-0000-0000-000002210000}"/>
    <cellStyle name="RIGs linked cells 3 4 2 5" xfId="8445" xr:uid="{00000000-0005-0000-0000-000003210000}"/>
    <cellStyle name="RIGs linked cells 3 4 2 6" xfId="8446" xr:uid="{00000000-0005-0000-0000-000004210000}"/>
    <cellStyle name="RIGs linked cells 3 4 2_11" xfId="8447" xr:uid="{00000000-0005-0000-0000-000005210000}"/>
    <cellStyle name="RIGs linked cells 3 4 3" xfId="8448" xr:uid="{00000000-0005-0000-0000-000006210000}"/>
    <cellStyle name="RIGs linked cells 3 4 3 2" xfId="8449" xr:uid="{00000000-0005-0000-0000-000007210000}"/>
    <cellStyle name="RIGs linked cells 3 4 3 2 2" xfId="8450" xr:uid="{00000000-0005-0000-0000-000008210000}"/>
    <cellStyle name="RIGs linked cells 3 4 3 2 3" xfId="8451" xr:uid="{00000000-0005-0000-0000-000009210000}"/>
    <cellStyle name="RIGs linked cells 3 4 3 2_SP Manweb plc" xfId="8452" xr:uid="{00000000-0005-0000-0000-00000A210000}"/>
    <cellStyle name="RIGs linked cells 3 4 3 3" xfId="8453" xr:uid="{00000000-0005-0000-0000-00000B210000}"/>
    <cellStyle name="RIGs linked cells 3 4 3 4" xfId="8454" xr:uid="{00000000-0005-0000-0000-00000C210000}"/>
    <cellStyle name="RIGs linked cells 3 4 3 5" xfId="8455" xr:uid="{00000000-0005-0000-0000-00000D210000}"/>
    <cellStyle name="RIGs linked cells 3 4 3_Smoothed Input Details" xfId="8456" xr:uid="{00000000-0005-0000-0000-00000E210000}"/>
    <cellStyle name="RIGs linked cells 3 4 4" xfId="8457" xr:uid="{00000000-0005-0000-0000-00000F210000}"/>
    <cellStyle name="RIGs linked cells 3 4 4 2" xfId="8458" xr:uid="{00000000-0005-0000-0000-000010210000}"/>
    <cellStyle name="RIGs linked cells 3 4 4 3" xfId="8459" xr:uid="{00000000-0005-0000-0000-000011210000}"/>
    <cellStyle name="RIGs linked cells 3 4 4_SP Manweb plc" xfId="8460" xr:uid="{00000000-0005-0000-0000-000012210000}"/>
    <cellStyle name="RIGs linked cells 3 4 5" xfId="8461" xr:uid="{00000000-0005-0000-0000-000013210000}"/>
    <cellStyle name="RIGs linked cells 3 4 6" xfId="8462" xr:uid="{00000000-0005-0000-0000-000014210000}"/>
    <cellStyle name="RIGs linked cells 3 4 7" xfId="8463" xr:uid="{00000000-0005-0000-0000-000015210000}"/>
    <cellStyle name="RIGs linked cells 3 4_11" xfId="8464" xr:uid="{00000000-0005-0000-0000-000016210000}"/>
    <cellStyle name="RIGs linked cells 3 5" xfId="8465" xr:uid="{00000000-0005-0000-0000-000017210000}"/>
    <cellStyle name="RIGs linked cells 3 5 2" xfId="8466" xr:uid="{00000000-0005-0000-0000-000018210000}"/>
    <cellStyle name="RIGs linked cells 3 5 2 2" xfId="8467" xr:uid="{00000000-0005-0000-0000-000019210000}"/>
    <cellStyle name="RIGs linked cells 3 5 2 2 2" xfId="8468" xr:uid="{00000000-0005-0000-0000-00001A210000}"/>
    <cellStyle name="RIGs linked cells 3 5 2 2 3" xfId="8469" xr:uid="{00000000-0005-0000-0000-00001B210000}"/>
    <cellStyle name="RIGs linked cells 3 5 2 2_SP Manweb plc" xfId="8470" xr:uid="{00000000-0005-0000-0000-00001C210000}"/>
    <cellStyle name="RIGs linked cells 3 5 2 3" xfId="8471" xr:uid="{00000000-0005-0000-0000-00001D210000}"/>
    <cellStyle name="RIGs linked cells 3 5 2 4" xfId="8472" xr:uid="{00000000-0005-0000-0000-00001E210000}"/>
    <cellStyle name="RIGs linked cells 3 5 2 5" xfId="8473" xr:uid="{00000000-0005-0000-0000-00001F210000}"/>
    <cellStyle name="RIGs linked cells 3 5 2_Smoothed Input Details" xfId="8474" xr:uid="{00000000-0005-0000-0000-000020210000}"/>
    <cellStyle name="RIGs linked cells 3 5 3" xfId="8475" xr:uid="{00000000-0005-0000-0000-000021210000}"/>
    <cellStyle name="RIGs linked cells 3 5 3 2" xfId="8476" xr:uid="{00000000-0005-0000-0000-000022210000}"/>
    <cellStyle name="RIGs linked cells 3 5 3 3" xfId="8477" xr:uid="{00000000-0005-0000-0000-000023210000}"/>
    <cellStyle name="RIGs linked cells 3 5 3_SP Manweb plc" xfId="8478" xr:uid="{00000000-0005-0000-0000-000024210000}"/>
    <cellStyle name="RIGs linked cells 3 5 4" xfId="8479" xr:uid="{00000000-0005-0000-0000-000025210000}"/>
    <cellStyle name="RIGs linked cells 3 5 5" xfId="8480" xr:uid="{00000000-0005-0000-0000-000026210000}"/>
    <cellStyle name="RIGs linked cells 3 5 6" xfId="8481" xr:uid="{00000000-0005-0000-0000-000027210000}"/>
    <cellStyle name="RIGs linked cells 3 5_11" xfId="8482" xr:uid="{00000000-0005-0000-0000-000028210000}"/>
    <cellStyle name="RIGs linked cells 3 6" xfId="8483" xr:uid="{00000000-0005-0000-0000-000029210000}"/>
    <cellStyle name="RIGs linked cells 3 6 2" xfId="8484" xr:uid="{00000000-0005-0000-0000-00002A210000}"/>
    <cellStyle name="RIGs linked cells 3 6 2 2" xfId="8485" xr:uid="{00000000-0005-0000-0000-00002B210000}"/>
    <cellStyle name="RIGs linked cells 3 6 2 2 2" xfId="8486" xr:uid="{00000000-0005-0000-0000-00002C210000}"/>
    <cellStyle name="RIGs linked cells 3 6 2 2 3" xfId="8487" xr:uid="{00000000-0005-0000-0000-00002D210000}"/>
    <cellStyle name="RIGs linked cells 3 6 2 2_SP Manweb plc" xfId="8488" xr:uid="{00000000-0005-0000-0000-00002E210000}"/>
    <cellStyle name="RIGs linked cells 3 6 2 3" xfId="8489" xr:uid="{00000000-0005-0000-0000-00002F210000}"/>
    <cellStyle name="RIGs linked cells 3 6 2 4" xfId="8490" xr:uid="{00000000-0005-0000-0000-000030210000}"/>
    <cellStyle name="RIGs linked cells 3 6 2 5" xfId="8491" xr:uid="{00000000-0005-0000-0000-000031210000}"/>
    <cellStyle name="RIGs linked cells 3 6 2_Smoothed Input Details" xfId="8492" xr:uid="{00000000-0005-0000-0000-000032210000}"/>
    <cellStyle name="RIGs linked cells 3 6 3" xfId="8493" xr:uid="{00000000-0005-0000-0000-000033210000}"/>
    <cellStyle name="RIGs linked cells 3 6 3 2" xfId="8494" xr:uid="{00000000-0005-0000-0000-000034210000}"/>
    <cellStyle name="RIGs linked cells 3 6 3 3" xfId="8495" xr:uid="{00000000-0005-0000-0000-000035210000}"/>
    <cellStyle name="RIGs linked cells 3 6 3_SP Manweb plc" xfId="8496" xr:uid="{00000000-0005-0000-0000-000036210000}"/>
    <cellStyle name="RIGs linked cells 3 6 4" xfId="8497" xr:uid="{00000000-0005-0000-0000-000037210000}"/>
    <cellStyle name="RIGs linked cells 3 6 5" xfId="8498" xr:uid="{00000000-0005-0000-0000-000038210000}"/>
    <cellStyle name="RIGs linked cells 3 6 6" xfId="8499" xr:uid="{00000000-0005-0000-0000-000039210000}"/>
    <cellStyle name="RIGs linked cells 3 6_11" xfId="8500" xr:uid="{00000000-0005-0000-0000-00003A210000}"/>
    <cellStyle name="RIGs linked cells 3 7" xfId="8501" xr:uid="{00000000-0005-0000-0000-00003B210000}"/>
    <cellStyle name="RIGs linked cells 3 7 2" xfId="8502" xr:uid="{00000000-0005-0000-0000-00003C210000}"/>
    <cellStyle name="RIGs linked cells 3 7 2 2" xfId="8503" xr:uid="{00000000-0005-0000-0000-00003D210000}"/>
    <cellStyle name="RIGs linked cells 3 7 2 3" xfId="8504" xr:uid="{00000000-0005-0000-0000-00003E210000}"/>
    <cellStyle name="RIGs linked cells 3 7 2_SP Manweb plc" xfId="8505" xr:uid="{00000000-0005-0000-0000-00003F210000}"/>
    <cellStyle name="RIGs linked cells 3 7 3" xfId="8506" xr:uid="{00000000-0005-0000-0000-000040210000}"/>
    <cellStyle name="RIGs linked cells 3 7 4" xfId="8507" xr:uid="{00000000-0005-0000-0000-000041210000}"/>
    <cellStyle name="RIGs linked cells 3 7 5" xfId="8508" xr:uid="{00000000-0005-0000-0000-000042210000}"/>
    <cellStyle name="RIGs linked cells 3 7_Smoothed Input Details" xfId="8509" xr:uid="{00000000-0005-0000-0000-000043210000}"/>
    <cellStyle name="RIGs linked cells 3 8" xfId="8510" xr:uid="{00000000-0005-0000-0000-000044210000}"/>
    <cellStyle name="RIGs linked cells 3 8 2" xfId="8511" xr:uid="{00000000-0005-0000-0000-000045210000}"/>
    <cellStyle name="RIGs linked cells 3 8 3" xfId="8512" xr:uid="{00000000-0005-0000-0000-000046210000}"/>
    <cellStyle name="RIGs linked cells 3 8_SP Manweb plc" xfId="8513" xr:uid="{00000000-0005-0000-0000-000047210000}"/>
    <cellStyle name="RIGs linked cells 3 9" xfId="8514" xr:uid="{00000000-0005-0000-0000-000048210000}"/>
    <cellStyle name="RIGs linked cells 3 9 2" xfId="8515" xr:uid="{00000000-0005-0000-0000-000049210000}"/>
    <cellStyle name="RIGs linked cells 3 9 3" xfId="8516" xr:uid="{00000000-0005-0000-0000-00004A210000}"/>
    <cellStyle name="RIGs linked cells 3 9_SP Manweb plc" xfId="8517" xr:uid="{00000000-0005-0000-0000-00004B210000}"/>
    <cellStyle name="RIGs linked cells 3_1.3s Accounting C Costs Scots" xfId="8518" xr:uid="{00000000-0005-0000-0000-00004C210000}"/>
    <cellStyle name="RIGs linked cells 4" xfId="8519" xr:uid="{00000000-0005-0000-0000-00004D210000}"/>
    <cellStyle name="RIGs linked cells 4 10" xfId="8520" xr:uid="{00000000-0005-0000-0000-00004E210000}"/>
    <cellStyle name="RIGs linked cells 4 11" xfId="8521" xr:uid="{00000000-0005-0000-0000-00004F210000}"/>
    <cellStyle name="RIGs linked cells 4 2" xfId="8522" xr:uid="{00000000-0005-0000-0000-000050210000}"/>
    <cellStyle name="RIGs linked cells 4 2 10" xfId="8523" xr:uid="{00000000-0005-0000-0000-000051210000}"/>
    <cellStyle name="RIGs linked cells 4 2 11" xfId="8524" xr:uid="{00000000-0005-0000-0000-000052210000}"/>
    <cellStyle name="RIGs linked cells 4 2 2" xfId="8525" xr:uid="{00000000-0005-0000-0000-000053210000}"/>
    <cellStyle name="RIGs linked cells 4 2 2 2" xfId="8526" xr:uid="{00000000-0005-0000-0000-000054210000}"/>
    <cellStyle name="RIGs linked cells 4 2 2 2 2" xfId="8527" xr:uid="{00000000-0005-0000-0000-000055210000}"/>
    <cellStyle name="RIGs linked cells 4 2 2 2 2 2" xfId="8528" xr:uid="{00000000-0005-0000-0000-000056210000}"/>
    <cellStyle name="RIGs linked cells 4 2 2 2 2 2 2" xfId="8529" xr:uid="{00000000-0005-0000-0000-000057210000}"/>
    <cellStyle name="RIGs linked cells 4 2 2 2 2 2 2 2" xfId="8530" xr:uid="{00000000-0005-0000-0000-000058210000}"/>
    <cellStyle name="RIGs linked cells 4 2 2 2 2 2 2 3" xfId="8531" xr:uid="{00000000-0005-0000-0000-000059210000}"/>
    <cellStyle name="RIGs linked cells 4 2 2 2 2 2 2_SP Manweb plc" xfId="8532" xr:uid="{00000000-0005-0000-0000-00005A210000}"/>
    <cellStyle name="RIGs linked cells 4 2 2 2 2 2 3" xfId="8533" xr:uid="{00000000-0005-0000-0000-00005B210000}"/>
    <cellStyle name="RIGs linked cells 4 2 2 2 2 2 4" xfId="8534" xr:uid="{00000000-0005-0000-0000-00005C210000}"/>
    <cellStyle name="RIGs linked cells 4 2 2 2 2 2 5" xfId="8535" xr:uid="{00000000-0005-0000-0000-00005D210000}"/>
    <cellStyle name="RIGs linked cells 4 2 2 2 2 2_Smoothed Input Details" xfId="8536" xr:uid="{00000000-0005-0000-0000-00005E210000}"/>
    <cellStyle name="RIGs linked cells 4 2 2 2 2 3" xfId="8537" xr:uid="{00000000-0005-0000-0000-00005F210000}"/>
    <cellStyle name="RIGs linked cells 4 2 2 2 2 3 2" xfId="8538" xr:uid="{00000000-0005-0000-0000-000060210000}"/>
    <cellStyle name="RIGs linked cells 4 2 2 2 2 3 3" xfId="8539" xr:uid="{00000000-0005-0000-0000-000061210000}"/>
    <cellStyle name="RIGs linked cells 4 2 2 2 2 3_SP Manweb plc" xfId="8540" xr:uid="{00000000-0005-0000-0000-000062210000}"/>
    <cellStyle name="RIGs linked cells 4 2 2 2 2 4" xfId="8541" xr:uid="{00000000-0005-0000-0000-000063210000}"/>
    <cellStyle name="RIGs linked cells 4 2 2 2 2 5" xfId="8542" xr:uid="{00000000-0005-0000-0000-000064210000}"/>
    <cellStyle name="RIGs linked cells 4 2 2 2 2 6" xfId="8543" xr:uid="{00000000-0005-0000-0000-000065210000}"/>
    <cellStyle name="RIGs linked cells 4 2 2 2 2_11" xfId="8544" xr:uid="{00000000-0005-0000-0000-000066210000}"/>
    <cellStyle name="RIGs linked cells 4 2 2 2 3" xfId="8545" xr:uid="{00000000-0005-0000-0000-000067210000}"/>
    <cellStyle name="RIGs linked cells 4 2 2 2 3 2" xfId="8546" xr:uid="{00000000-0005-0000-0000-000068210000}"/>
    <cellStyle name="RIGs linked cells 4 2 2 2 3 2 2" xfId="8547" xr:uid="{00000000-0005-0000-0000-000069210000}"/>
    <cellStyle name="RIGs linked cells 4 2 2 2 3 2 3" xfId="8548" xr:uid="{00000000-0005-0000-0000-00006A210000}"/>
    <cellStyle name="RIGs linked cells 4 2 2 2 3 2_SP Manweb plc" xfId="8549" xr:uid="{00000000-0005-0000-0000-00006B210000}"/>
    <cellStyle name="RIGs linked cells 4 2 2 2 3 3" xfId="8550" xr:uid="{00000000-0005-0000-0000-00006C210000}"/>
    <cellStyle name="RIGs linked cells 4 2 2 2 3 4" xfId="8551" xr:uid="{00000000-0005-0000-0000-00006D210000}"/>
    <cellStyle name="RIGs linked cells 4 2 2 2 3 5" xfId="8552" xr:uid="{00000000-0005-0000-0000-00006E210000}"/>
    <cellStyle name="RIGs linked cells 4 2 2 2 3_Smoothed Input Details" xfId="8553" xr:uid="{00000000-0005-0000-0000-00006F210000}"/>
    <cellStyle name="RIGs linked cells 4 2 2 2 4" xfId="8554" xr:uid="{00000000-0005-0000-0000-000070210000}"/>
    <cellStyle name="RIGs linked cells 4 2 2 2 4 2" xfId="8555" xr:uid="{00000000-0005-0000-0000-000071210000}"/>
    <cellStyle name="RIGs linked cells 4 2 2 2 4 3" xfId="8556" xr:uid="{00000000-0005-0000-0000-000072210000}"/>
    <cellStyle name="RIGs linked cells 4 2 2 2 4_SP Manweb plc" xfId="8557" xr:uid="{00000000-0005-0000-0000-000073210000}"/>
    <cellStyle name="RIGs linked cells 4 2 2 2 5" xfId="8558" xr:uid="{00000000-0005-0000-0000-000074210000}"/>
    <cellStyle name="RIGs linked cells 4 2 2 2 6" xfId="8559" xr:uid="{00000000-0005-0000-0000-000075210000}"/>
    <cellStyle name="RIGs linked cells 4 2 2 2 7" xfId="8560" xr:uid="{00000000-0005-0000-0000-000076210000}"/>
    <cellStyle name="RIGs linked cells 4 2 2 2_11" xfId="8561" xr:uid="{00000000-0005-0000-0000-000077210000}"/>
    <cellStyle name="RIGs linked cells 4 2 2 3" xfId="8562" xr:uid="{00000000-0005-0000-0000-000078210000}"/>
    <cellStyle name="RIGs linked cells 4 2 2 3 2" xfId="8563" xr:uid="{00000000-0005-0000-0000-000079210000}"/>
    <cellStyle name="RIGs linked cells 4 2 2 3 2 2" xfId="8564" xr:uid="{00000000-0005-0000-0000-00007A210000}"/>
    <cellStyle name="RIGs linked cells 4 2 2 3 2 2 2" xfId="8565" xr:uid="{00000000-0005-0000-0000-00007B210000}"/>
    <cellStyle name="RIGs linked cells 4 2 2 3 2 2 3" xfId="8566" xr:uid="{00000000-0005-0000-0000-00007C210000}"/>
    <cellStyle name="RIGs linked cells 4 2 2 3 2 2_SP Manweb plc" xfId="8567" xr:uid="{00000000-0005-0000-0000-00007D210000}"/>
    <cellStyle name="RIGs linked cells 4 2 2 3 2 3" xfId="8568" xr:uid="{00000000-0005-0000-0000-00007E210000}"/>
    <cellStyle name="RIGs linked cells 4 2 2 3 2 4" xfId="8569" xr:uid="{00000000-0005-0000-0000-00007F210000}"/>
    <cellStyle name="RIGs linked cells 4 2 2 3 2 5" xfId="8570" xr:uid="{00000000-0005-0000-0000-000080210000}"/>
    <cellStyle name="RIGs linked cells 4 2 2 3 2_Smoothed Input Details" xfId="8571" xr:uid="{00000000-0005-0000-0000-000081210000}"/>
    <cellStyle name="RIGs linked cells 4 2 2 3 3" xfId="8572" xr:uid="{00000000-0005-0000-0000-000082210000}"/>
    <cellStyle name="RIGs linked cells 4 2 2 3 3 2" xfId="8573" xr:uid="{00000000-0005-0000-0000-000083210000}"/>
    <cellStyle name="RIGs linked cells 4 2 2 3 3 3" xfId="8574" xr:uid="{00000000-0005-0000-0000-000084210000}"/>
    <cellStyle name="RIGs linked cells 4 2 2 3 3_SP Manweb plc" xfId="8575" xr:uid="{00000000-0005-0000-0000-000085210000}"/>
    <cellStyle name="RIGs linked cells 4 2 2 3 4" xfId="8576" xr:uid="{00000000-0005-0000-0000-000086210000}"/>
    <cellStyle name="RIGs linked cells 4 2 2 3 5" xfId="8577" xr:uid="{00000000-0005-0000-0000-000087210000}"/>
    <cellStyle name="RIGs linked cells 4 2 2 3 6" xfId="8578" xr:uid="{00000000-0005-0000-0000-000088210000}"/>
    <cellStyle name="RIGs linked cells 4 2 2 3_11" xfId="8579" xr:uid="{00000000-0005-0000-0000-000089210000}"/>
    <cellStyle name="RIGs linked cells 4 2 2 4" xfId="8580" xr:uid="{00000000-0005-0000-0000-00008A210000}"/>
    <cellStyle name="RIGs linked cells 4 2 2 4 2" xfId="8581" xr:uid="{00000000-0005-0000-0000-00008B210000}"/>
    <cellStyle name="RIGs linked cells 4 2 2 4 2 2" xfId="8582" xr:uid="{00000000-0005-0000-0000-00008C210000}"/>
    <cellStyle name="RIGs linked cells 4 2 2 4 2 3" xfId="8583" xr:uid="{00000000-0005-0000-0000-00008D210000}"/>
    <cellStyle name="RIGs linked cells 4 2 2 4 2_Smoothed Input Details" xfId="8584" xr:uid="{00000000-0005-0000-0000-00008E210000}"/>
    <cellStyle name="RIGs linked cells 4 2 2 4 3" xfId="8585" xr:uid="{00000000-0005-0000-0000-00008F210000}"/>
    <cellStyle name="RIGs linked cells 4 2 2 4 4" xfId="8586" xr:uid="{00000000-0005-0000-0000-000090210000}"/>
    <cellStyle name="RIGs linked cells 4 2 2 4_Smoothed Input Details" xfId="8587" xr:uid="{00000000-0005-0000-0000-000091210000}"/>
    <cellStyle name="RIGs linked cells 4 2 2 5" xfId="8588" xr:uid="{00000000-0005-0000-0000-000092210000}"/>
    <cellStyle name="RIGs linked cells 4 2 2 5 2" xfId="8589" xr:uid="{00000000-0005-0000-0000-000093210000}"/>
    <cellStyle name="RIGs linked cells 4 2 2 5 2 2" xfId="8590" xr:uid="{00000000-0005-0000-0000-000094210000}"/>
    <cellStyle name="RIGs linked cells 4 2 2 5 2 3" xfId="8591" xr:uid="{00000000-0005-0000-0000-000095210000}"/>
    <cellStyle name="RIGs linked cells 4 2 2 5 2_SP Manweb plc" xfId="8592" xr:uid="{00000000-0005-0000-0000-000096210000}"/>
    <cellStyle name="RIGs linked cells 4 2 2 5 3" xfId="8593" xr:uid="{00000000-0005-0000-0000-000097210000}"/>
    <cellStyle name="RIGs linked cells 4 2 2 5 4" xfId="8594" xr:uid="{00000000-0005-0000-0000-000098210000}"/>
    <cellStyle name="RIGs linked cells 4 2 2 5 5" xfId="8595" xr:uid="{00000000-0005-0000-0000-000099210000}"/>
    <cellStyle name="RIGs linked cells 4 2 2 5_Smoothed Input Details" xfId="8596" xr:uid="{00000000-0005-0000-0000-00009A210000}"/>
    <cellStyle name="RIGs linked cells 4 2 2 6" xfId="8597" xr:uid="{00000000-0005-0000-0000-00009B210000}"/>
    <cellStyle name="RIGs linked cells 4 2 2 6 2" xfId="8598" xr:uid="{00000000-0005-0000-0000-00009C210000}"/>
    <cellStyle name="RIGs linked cells 4 2 2 6 3" xfId="8599" xr:uid="{00000000-0005-0000-0000-00009D210000}"/>
    <cellStyle name="RIGs linked cells 4 2 2 6_SP Manweb plc" xfId="8600" xr:uid="{00000000-0005-0000-0000-00009E210000}"/>
    <cellStyle name="RIGs linked cells 4 2 2 7" xfId="8601" xr:uid="{00000000-0005-0000-0000-00009F210000}"/>
    <cellStyle name="RIGs linked cells 4 2 2 8" xfId="8602" xr:uid="{00000000-0005-0000-0000-0000A0210000}"/>
    <cellStyle name="RIGs linked cells 4 2 2 9" xfId="8603" xr:uid="{00000000-0005-0000-0000-0000A1210000}"/>
    <cellStyle name="RIGs linked cells 4 2 2_11" xfId="8604" xr:uid="{00000000-0005-0000-0000-0000A2210000}"/>
    <cellStyle name="RIGs linked cells 4 2 3" xfId="8605" xr:uid="{00000000-0005-0000-0000-0000A3210000}"/>
    <cellStyle name="RIGs linked cells 4 2 3 2" xfId="8606" xr:uid="{00000000-0005-0000-0000-0000A4210000}"/>
    <cellStyle name="RIGs linked cells 4 2 3 2 2" xfId="8607" xr:uid="{00000000-0005-0000-0000-0000A5210000}"/>
    <cellStyle name="RIGs linked cells 4 2 3 2 2 2" xfId="8608" xr:uid="{00000000-0005-0000-0000-0000A6210000}"/>
    <cellStyle name="RIGs linked cells 4 2 3 2 2 2 2" xfId="8609" xr:uid="{00000000-0005-0000-0000-0000A7210000}"/>
    <cellStyle name="RIGs linked cells 4 2 3 2 2 2 3" xfId="8610" xr:uid="{00000000-0005-0000-0000-0000A8210000}"/>
    <cellStyle name="RIGs linked cells 4 2 3 2 2 2_SP Manweb plc" xfId="8611" xr:uid="{00000000-0005-0000-0000-0000A9210000}"/>
    <cellStyle name="RIGs linked cells 4 2 3 2 2 3" xfId="8612" xr:uid="{00000000-0005-0000-0000-0000AA210000}"/>
    <cellStyle name="RIGs linked cells 4 2 3 2 2 4" xfId="8613" xr:uid="{00000000-0005-0000-0000-0000AB210000}"/>
    <cellStyle name="RIGs linked cells 4 2 3 2 2 5" xfId="8614" xr:uid="{00000000-0005-0000-0000-0000AC210000}"/>
    <cellStyle name="RIGs linked cells 4 2 3 2 2_Smoothed Input Details" xfId="8615" xr:uid="{00000000-0005-0000-0000-0000AD210000}"/>
    <cellStyle name="RIGs linked cells 4 2 3 2 3" xfId="8616" xr:uid="{00000000-0005-0000-0000-0000AE210000}"/>
    <cellStyle name="RIGs linked cells 4 2 3 2 3 2" xfId="8617" xr:uid="{00000000-0005-0000-0000-0000AF210000}"/>
    <cellStyle name="RIGs linked cells 4 2 3 2 3 3" xfId="8618" xr:uid="{00000000-0005-0000-0000-0000B0210000}"/>
    <cellStyle name="RIGs linked cells 4 2 3 2 3_SP Manweb plc" xfId="8619" xr:uid="{00000000-0005-0000-0000-0000B1210000}"/>
    <cellStyle name="RIGs linked cells 4 2 3 2 4" xfId="8620" xr:uid="{00000000-0005-0000-0000-0000B2210000}"/>
    <cellStyle name="RIGs linked cells 4 2 3 2 5" xfId="8621" xr:uid="{00000000-0005-0000-0000-0000B3210000}"/>
    <cellStyle name="RIGs linked cells 4 2 3 2 6" xfId="8622" xr:uid="{00000000-0005-0000-0000-0000B4210000}"/>
    <cellStyle name="RIGs linked cells 4 2 3 2_11" xfId="8623" xr:uid="{00000000-0005-0000-0000-0000B5210000}"/>
    <cellStyle name="RIGs linked cells 4 2 3 3" xfId="8624" xr:uid="{00000000-0005-0000-0000-0000B6210000}"/>
    <cellStyle name="RIGs linked cells 4 2 3 3 2" xfId="8625" xr:uid="{00000000-0005-0000-0000-0000B7210000}"/>
    <cellStyle name="RIGs linked cells 4 2 3 3 2 2" xfId="8626" xr:uid="{00000000-0005-0000-0000-0000B8210000}"/>
    <cellStyle name="RIGs linked cells 4 2 3 3 2 3" xfId="8627" xr:uid="{00000000-0005-0000-0000-0000B9210000}"/>
    <cellStyle name="RIGs linked cells 4 2 3 3 2_SP Manweb plc" xfId="8628" xr:uid="{00000000-0005-0000-0000-0000BA210000}"/>
    <cellStyle name="RIGs linked cells 4 2 3 3 3" xfId="8629" xr:uid="{00000000-0005-0000-0000-0000BB210000}"/>
    <cellStyle name="RIGs linked cells 4 2 3 3 4" xfId="8630" xr:uid="{00000000-0005-0000-0000-0000BC210000}"/>
    <cellStyle name="RIGs linked cells 4 2 3 3 5" xfId="8631" xr:uid="{00000000-0005-0000-0000-0000BD210000}"/>
    <cellStyle name="RIGs linked cells 4 2 3 3_Smoothed Input Details" xfId="8632" xr:uid="{00000000-0005-0000-0000-0000BE210000}"/>
    <cellStyle name="RIGs linked cells 4 2 3 4" xfId="8633" xr:uid="{00000000-0005-0000-0000-0000BF210000}"/>
    <cellStyle name="RIGs linked cells 4 2 3 4 2" xfId="8634" xr:uid="{00000000-0005-0000-0000-0000C0210000}"/>
    <cellStyle name="RIGs linked cells 4 2 3 4 3" xfId="8635" xr:uid="{00000000-0005-0000-0000-0000C1210000}"/>
    <cellStyle name="RIGs linked cells 4 2 3 4_SP Manweb plc" xfId="8636" xr:uid="{00000000-0005-0000-0000-0000C2210000}"/>
    <cellStyle name="RIGs linked cells 4 2 3 5" xfId="8637" xr:uid="{00000000-0005-0000-0000-0000C3210000}"/>
    <cellStyle name="RIGs linked cells 4 2 3 6" xfId="8638" xr:uid="{00000000-0005-0000-0000-0000C4210000}"/>
    <cellStyle name="RIGs linked cells 4 2 3 7" xfId="8639" xr:uid="{00000000-0005-0000-0000-0000C5210000}"/>
    <cellStyle name="RIGs linked cells 4 2 3_11" xfId="8640" xr:uid="{00000000-0005-0000-0000-0000C6210000}"/>
    <cellStyle name="RIGs linked cells 4 2 4" xfId="8641" xr:uid="{00000000-0005-0000-0000-0000C7210000}"/>
    <cellStyle name="RIGs linked cells 4 2 4 2" xfId="8642" xr:uid="{00000000-0005-0000-0000-0000C8210000}"/>
    <cellStyle name="RIGs linked cells 4 2 4 2 2" xfId="8643" xr:uid="{00000000-0005-0000-0000-0000C9210000}"/>
    <cellStyle name="RIGs linked cells 4 2 4 2 2 2" xfId="8644" xr:uid="{00000000-0005-0000-0000-0000CA210000}"/>
    <cellStyle name="RIGs linked cells 4 2 4 2 2 3" xfId="8645" xr:uid="{00000000-0005-0000-0000-0000CB210000}"/>
    <cellStyle name="RIGs linked cells 4 2 4 2 2_SP Manweb plc" xfId="8646" xr:uid="{00000000-0005-0000-0000-0000CC210000}"/>
    <cellStyle name="RIGs linked cells 4 2 4 2 3" xfId="8647" xr:uid="{00000000-0005-0000-0000-0000CD210000}"/>
    <cellStyle name="RIGs linked cells 4 2 4 2 4" xfId="8648" xr:uid="{00000000-0005-0000-0000-0000CE210000}"/>
    <cellStyle name="RIGs linked cells 4 2 4 2 5" xfId="8649" xr:uid="{00000000-0005-0000-0000-0000CF210000}"/>
    <cellStyle name="RIGs linked cells 4 2 4 2_Smoothed Input Details" xfId="8650" xr:uid="{00000000-0005-0000-0000-0000D0210000}"/>
    <cellStyle name="RIGs linked cells 4 2 4 3" xfId="8651" xr:uid="{00000000-0005-0000-0000-0000D1210000}"/>
    <cellStyle name="RIGs linked cells 4 2 4 3 2" xfId="8652" xr:uid="{00000000-0005-0000-0000-0000D2210000}"/>
    <cellStyle name="RIGs linked cells 4 2 4 3 3" xfId="8653" xr:uid="{00000000-0005-0000-0000-0000D3210000}"/>
    <cellStyle name="RIGs linked cells 4 2 4 3_SP Manweb plc" xfId="8654" xr:uid="{00000000-0005-0000-0000-0000D4210000}"/>
    <cellStyle name="RIGs linked cells 4 2 4 4" xfId="8655" xr:uid="{00000000-0005-0000-0000-0000D5210000}"/>
    <cellStyle name="RIGs linked cells 4 2 4 5" xfId="8656" xr:uid="{00000000-0005-0000-0000-0000D6210000}"/>
    <cellStyle name="RIGs linked cells 4 2 4 6" xfId="8657" xr:uid="{00000000-0005-0000-0000-0000D7210000}"/>
    <cellStyle name="RIGs linked cells 4 2 4_11" xfId="8658" xr:uid="{00000000-0005-0000-0000-0000D8210000}"/>
    <cellStyle name="RIGs linked cells 4 2 5" xfId="8659" xr:uid="{00000000-0005-0000-0000-0000D9210000}"/>
    <cellStyle name="RIGs linked cells 4 2 5 2" xfId="8660" xr:uid="{00000000-0005-0000-0000-0000DA210000}"/>
    <cellStyle name="RIGs linked cells 4 2 5 2 2" xfId="8661" xr:uid="{00000000-0005-0000-0000-0000DB210000}"/>
    <cellStyle name="RIGs linked cells 4 2 5 2 2 2" xfId="8662" xr:uid="{00000000-0005-0000-0000-0000DC210000}"/>
    <cellStyle name="RIGs linked cells 4 2 5 2 2 3" xfId="8663" xr:uid="{00000000-0005-0000-0000-0000DD210000}"/>
    <cellStyle name="RIGs linked cells 4 2 5 2 2_SP Manweb plc" xfId="8664" xr:uid="{00000000-0005-0000-0000-0000DE210000}"/>
    <cellStyle name="RIGs linked cells 4 2 5 2 3" xfId="8665" xr:uid="{00000000-0005-0000-0000-0000DF210000}"/>
    <cellStyle name="RIGs linked cells 4 2 5 2 4" xfId="8666" xr:uid="{00000000-0005-0000-0000-0000E0210000}"/>
    <cellStyle name="RIGs linked cells 4 2 5 2 5" xfId="8667" xr:uid="{00000000-0005-0000-0000-0000E1210000}"/>
    <cellStyle name="RIGs linked cells 4 2 5 2_Smoothed Input Details" xfId="8668" xr:uid="{00000000-0005-0000-0000-0000E2210000}"/>
    <cellStyle name="RIGs linked cells 4 2 5 3" xfId="8669" xr:uid="{00000000-0005-0000-0000-0000E3210000}"/>
    <cellStyle name="RIGs linked cells 4 2 5 3 2" xfId="8670" xr:uid="{00000000-0005-0000-0000-0000E4210000}"/>
    <cellStyle name="RIGs linked cells 4 2 5 3 3" xfId="8671" xr:uid="{00000000-0005-0000-0000-0000E5210000}"/>
    <cellStyle name="RIGs linked cells 4 2 5 3_SP Manweb plc" xfId="8672" xr:uid="{00000000-0005-0000-0000-0000E6210000}"/>
    <cellStyle name="RIGs linked cells 4 2 5 4" xfId="8673" xr:uid="{00000000-0005-0000-0000-0000E7210000}"/>
    <cellStyle name="RIGs linked cells 4 2 5 5" xfId="8674" xr:uid="{00000000-0005-0000-0000-0000E8210000}"/>
    <cellStyle name="RIGs linked cells 4 2 5 6" xfId="8675" xr:uid="{00000000-0005-0000-0000-0000E9210000}"/>
    <cellStyle name="RIGs linked cells 4 2 5_11" xfId="8676" xr:uid="{00000000-0005-0000-0000-0000EA210000}"/>
    <cellStyle name="RIGs linked cells 4 2 6" xfId="8677" xr:uid="{00000000-0005-0000-0000-0000EB210000}"/>
    <cellStyle name="RIGs linked cells 4 2 6 2" xfId="8678" xr:uid="{00000000-0005-0000-0000-0000EC210000}"/>
    <cellStyle name="RIGs linked cells 4 2 6 2 2" xfId="8679" xr:uid="{00000000-0005-0000-0000-0000ED210000}"/>
    <cellStyle name="RIGs linked cells 4 2 6 2 3" xfId="8680" xr:uid="{00000000-0005-0000-0000-0000EE210000}"/>
    <cellStyle name="RIGs linked cells 4 2 6 2_SP Manweb plc" xfId="8681" xr:uid="{00000000-0005-0000-0000-0000EF210000}"/>
    <cellStyle name="RIGs linked cells 4 2 6 3" xfId="8682" xr:uid="{00000000-0005-0000-0000-0000F0210000}"/>
    <cellStyle name="RIGs linked cells 4 2 6 4" xfId="8683" xr:uid="{00000000-0005-0000-0000-0000F1210000}"/>
    <cellStyle name="RIGs linked cells 4 2 6 5" xfId="8684" xr:uid="{00000000-0005-0000-0000-0000F2210000}"/>
    <cellStyle name="RIGs linked cells 4 2 6_Smoothed Input Details" xfId="8685" xr:uid="{00000000-0005-0000-0000-0000F3210000}"/>
    <cellStyle name="RIGs linked cells 4 2 7" xfId="8686" xr:uid="{00000000-0005-0000-0000-0000F4210000}"/>
    <cellStyle name="RIGs linked cells 4 2 7 2" xfId="8687" xr:uid="{00000000-0005-0000-0000-0000F5210000}"/>
    <cellStyle name="RIGs linked cells 4 2 7 3" xfId="8688" xr:uid="{00000000-0005-0000-0000-0000F6210000}"/>
    <cellStyle name="RIGs linked cells 4 2 7_SP Manweb plc" xfId="8689" xr:uid="{00000000-0005-0000-0000-0000F7210000}"/>
    <cellStyle name="RIGs linked cells 4 2 8" xfId="8690" xr:uid="{00000000-0005-0000-0000-0000F8210000}"/>
    <cellStyle name="RIGs linked cells 4 2 8 2" xfId="8691" xr:uid="{00000000-0005-0000-0000-0000F9210000}"/>
    <cellStyle name="RIGs linked cells 4 2 8_SP Manweb plc" xfId="8692" xr:uid="{00000000-0005-0000-0000-0000FA210000}"/>
    <cellStyle name="RIGs linked cells 4 2 9" xfId="8693" xr:uid="{00000000-0005-0000-0000-0000FB210000}"/>
    <cellStyle name="RIGs linked cells 4 2 9 2" xfId="8694" xr:uid="{00000000-0005-0000-0000-0000FC210000}"/>
    <cellStyle name="RIGs linked cells 4 2 9_SP Manweb plc" xfId="8695" xr:uid="{00000000-0005-0000-0000-0000FD210000}"/>
    <cellStyle name="RIGs linked cells 4 2_11" xfId="8696" xr:uid="{00000000-0005-0000-0000-0000FE210000}"/>
    <cellStyle name="RIGs linked cells 4 3" xfId="8697" xr:uid="{00000000-0005-0000-0000-0000FF210000}"/>
    <cellStyle name="RIGs linked cells 4 3 2" xfId="8698" xr:uid="{00000000-0005-0000-0000-000000220000}"/>
    <cellStyle name="RIGs linked cells 4 3 2 2" xfId="8699" xr:uid="{00000000-0005-0000-0000-000001220000}"/>
    <cellStyle name="RIGs linked cells 4 3 2 2 2" xfId="8700" xr:uid="{00000000-0005-0000-0000-000002220000}"/>
    <cellStyle name="RIGs linked cells 4 3 2 2 2 2" xfId="8701" xr:uid="{00000000-0005-0000-0000-000003220000}"/>
    <cellStyle name="RIGs linked cells 4 3 2 2 2 3" xfId="8702" xr:uid="{00000000-0005-0000-0000-000004220000}"/>
    <cellStyle name="RIGs linked cells 4 3 2 2 2_SP Manweb plc" xfId="8703" xr:uid="{00000000-0005-0000-0000-000005220000}"/>
    <cellStyle name="RIGs linked cells 4 3 2 2 3" xfId="8704" xr:uid="{00000000-0005-0000-0000-000006220000}"/>
    <cellStyle name="RIGs linked cells 4 3 2 2 4" xfId="8705" xr:uid="{00000000-0005-0000-0000-000007220000}"/>
    <cellStyle name="RIGs linked cells 4 3 2 2 5" xfId="8706" xr:uid="{00000000-0005-0000-0000-000008220000}"/>
    <cellStyle name="RIGs linked cells 4 3 2 2_Smoothed Input Details" xfId="8707" xr:uid="{00000000-0005-0000-0000-000009220000}"/>
    <cellStyle name="RIGs linked cells 4 3 2 3" xfId="8708" xr:uid="{00000000-0005-0000-0000-00000A220000}"/>
    <cellStyle name="RIGs linked cells 4 3 2 3 2" xfId="8709" xr:uid="{00000000-0005-0000-0000-00000B220000}"/>
    <cellStyle name="RIGs linked cells 4 3 2 3 3" xfId="8710" xr:uid="{00000000-0005-0000-0000-00000C220000}"/>
    <cellStyle name="RIGs linked cells 4 3 2 3_SP Manweb plc" xfId="8711" xr:uid="{00000000-0005-0000-0000-00000D220000}"/>
    <cellStyle name="RIGs linked cells 4 3 2 4" xfId="8712" xr:uid="{00000000-0005-0000-0000-00000E220000}"/>
    <cellStyle name="RIGs linked cells 4 3 2 5" xfId="8713" xr:uid="{00000000-0005-0000-0000-00000F220000}"/>
    <cellStyle name="RIGs linked cells 4 3 2 6" xfId="8714" xr:uid="{00000000-0005-0000-0000-000010220000}"/>
    <cellStyle name="RIGs linked cells 4 3 2_11" xfId="8715" xr:uid="{00000000-0005-0000-0000-000011220000}"/>
    <cellStyle name="RIGs linked cells 4 3 3" xfId="8716" xr:uid="{00000000-0005-0000-0000-000012220000}"/>
    <cellStyle name="RIGs linked cells 4 3 3 2" xfId="8717" xr:uid="{00000000-0005-0000-0000-000013220000}"/>
    <cellStyle name="RIGs linked cells 4 3 3 2 2" xfId="8718" xr:uid="{00000000-0005-0000-0000-000014220000}"/>
    <cellStyle name="RIGs linked cells 4 3 3 2 3" xfId="8719" xr:uid="{00000000-0005-0000-0000-000015220000}"/>
    <cellStyle name="RIGs linked cells 4 3 3 2_SP Manweb plc" xfId="8720" xr:uid="{00000000-0005-0000-0000-000016220000}"/>
    <cellStyle name="RIGs linked cells 4 3 3 3" xfId="8721" xr:uid="{00000000-0005-0000-0000-000017220000}"/>
    <cellStyle name="RIGs linked cells 4 3 3 4" xfId="8722" xr:uid="{00000000-0005-0000-0000-000018220000}"/>
    <cellStyle name="RIGs linked cells 4 3 3 5" xfId="8723" xr:uid="{00000000-0005-0000-0000-000019220000}"/>
    <cellStyle name="RIGs linked cells 4 3 3_Smoothed Input Details" xfId="8724" xr:uid="{00000000-0005-0000-0000-00001A220000}"/>
    <cellStyle name="RIGs linked cells 4 3 4" xfId="8725" xr:uid="{00000000-0005-0000-0000-00001B220000}"/>
    <cellStyle name="RIGs linked cells 4 3 4 2" xfId="8726" xr:uid="{00000000-0005-0000-0000-00001C220000}"/>
    <cellStyle name="RIGs linked cells 4 3 4 3" xfId="8727" xr:uid="{00000000-0005-0000-0000-00001D220000}"/>
    <cellStyle name="RIGs linked cells 4 3 4_SP Manweb plc" xfId="8728" xr:uid="{00000000-0005-0000-0000-00001E220000}"/>
    <cellStyle name="RIGs linked cells 4 3 5" xfId="8729" xr:uid="{00000000-0005-0000-0000-00001F220000}"/>
    <cellStyle name="RIGs linked cells 4 3 6" xfId="8730" xr:uid="{00000000-0005-0000-0000-000020220000}"/>
    <cellStyle name="RIGs linked cells 4 3 7" xfId="8731" xr:uid="{00000000-0005-0000-0000-000021220000}"/>
    <cellStyle name="RIGs linked cells 4 3_11" xfId="8732" xr:uid="{00000000-0005-0000-0000-000022220000}"/>
    <cellStyle name="RIGs linked cells 4 4" xfId="8733" xr:uid="{00000000-0005-0000-0000-000023220000}"/>
    <cellStyle name="RIGs linked cells 4 4 2" xfId="8734" xr:uid="{00000000-0005-0000-0000-000024220000}"/>
    <cellStyle name="RIGs linked cells 4 4 2 2" xfId="8735" xr:uid="{00000000-0005-0000-0000-000025220000}"/>
    <cellStyle name="RIGs linked cells 4 4 2 2 2" xfId="8736" xr:uid="{00000000-0005-0000-0000-000026220000}"/>
    <cellStyle name="RIGs linked cells 4 4 2 2 3" xfId="8737" xr:uid="{00000000-0005-0000-0000-000027220000}"/>
    <cellStyle name="RIGs linked cells 4 4 2 2_SP Manweb plc" xfId="8738" xr:uid="{00000000-0005-0000-0000-000028220000}"/>
    <cellStyle name="RIGs linked cells 4 4 2 3" xfId="8739" xr:uid="{00000000-0005-0000-0000-000029220000}"/>
    <cellStyle name="RIGs linked cells 4 4 2 4" xfId="8740" xr:uid="{00000000-0005-0000-0000-00002A220000}"/>
    <cellStyle name="RIGs linked cells 4 4 2 5" xfId="8741" xr:uid="{00000000-0005-0000-0000-00002B220000}"/>
    <cellStyle name="RIGs linked cells 4 4 2_Smoothed Input Details" xfId="8742" xr:uid="{00000000-0005-0000-0000-00002C220000}"/>
    <cellStyle name="RIGs linked cells 4 4 3" xfId="8743" xr:uid="{00000000-0005-0000-0000-00002D220000}"/>
    <cellStyle name="RIGs linked cells 4 4 3 2" xfId="8744" xr:uid="{00000000-0005-0000-0000-00002E220000}"/>
    <cellStyle name="RIGs linked cells 4 4 3 3" xfId="8745" xr:uid="{00000000-0005-0000-0000-00002F220000}"/>
    <cellStyle name="RIGs linked cells 4 4 3_SP Manweb plc" xfId="8746" xr:uid="{00000000-0005-0000-0000-000030220000}"/>
    <cellStyle name="RIGs linked cells 4 4 4" xfId="8747" xr:uid="{00000000-0005-0000-0000-000031220000}"/>
    <cellStyle name="RIGs linked cells 4 4 5" xfId="8748" xr:uid="{00000000-0005-0000-0000-000032220000}"/>
    <cellStyle name="RIGs linked cells 4 4 6" xfId="8749" xr:uid="{00000000-0005-0000-0000-000033220000}"/>
    <cellStyle name="RIGs linked cells 4 4_11" xfId="8750" xr:uid="{00000000-0005-0000-0000-000034220000}"/>
    <cellStyle name="RIGs linked cells 4 5" xfId="8751" xr:uid="{00000000-0005-0000-0000-000035220000}"/>
    <cellStyle name="RIGs linked cells 4 5 2" xfId="8752" xr:uid="{00000000-0005-0000-0000-000036220000}"/>
    <cellStyle name="RIGs linked cells 4 5 2 2" xfId="8753" xr:uid="{00000000-0005-0000-0000-000037220000}"/>
    <cellStyle name="RIGs linked cells 4 5 2 2 2" xfId="8754" xr:uid="{00000000-0005-0000-0000-000038220000}"/>
    <cellStyle name="RIGs linked cells 4 5 2 2 3" xfId="8755" xr:uid="{00000000-0005-0000-0000-000039220000}"/>
    <cellStyle name="RIGs linked cells 4 5 2 2_SP Manweb plc" xfId="8756" xr:uid="{00000000-0005-0000-0000-00003A220000}"/>
    <cellStyle name="RIGs linked cells 4 5 2 3" xfId="8757" xr:uid="{00000000-0005-0000-0000-00003B220000}"/>
    <cellStyle name="RIGs linked cells 4 5 2 4" xfId="8758" xr:uid="{00000000-0005-0000-0000-00003C220000}"/>
    <cellStyle name="RIGs linked cells 4 5 2 5" xfId="8759" xr:uid="{00000000-0005-0000-0000-00003D220000}"/>
    <cellStyle name="RIGs linked cells 4 5 2_Smoothed Input Details" xfId="8760" xr:uid="{00000000-0005-0000-0000-00003E220000}"/>
    <cellStyle name="RIGs linked cells 4 5 3" xfId="8761" xr:uid="{00000000-0005-0000-0000-00003F220000}"/>
    <cellStyle name="RIGs linked cells 4 5 3 2" xfId="8762" xr:uid="{00000000-0005-0000-0000-000040220000}"/>
    <cellStyle name="RIGs linked cells 4 5 3 3" xfId="8763" xr:uid="{00000000-0005-0000-0000-000041220000}"/>
    <cellStyle name="RIGs linked cells 4 5 3_SP Manweb plc" xfId="8764" xr:uid="{00000000-0005-0000-0000-000042220000}"/>
    <cellStyle name="RIGs linked cells 4 5 4" xfId="8765" xr:uid="{00000000-0005-0000-0000-000043220000}"/>
    <cellStyle name="RIGs linked cells 4 5 5" xfId="8766" xr:uid="{00000000-0005-0000-0000-000044220000}"/>
    <cellStyle name="RIGs linked cells 4 5 6" xfId="8767" xr:uid="{00000000-0005-0000-0000-000045220000}"/>
    <cellStyle name="RIGs linked cells 4 5_11" xfId="8768" xr:uid="{00000000-0005-0000-0000-000046220000}"/>
    <cellStyle name="RIGs linked cells 4 6" xfId="8769" xr:uid="{00000000-0005-0000-0000-000047220000}"/>
    <cellStyle name="RIGs linked cells 4 6 2" xfId="8770" xr:uid="{00000000-0005-0000-0000-000048220000}"/>
    <cellStyle name="RIGs linked cells 4 6 2 2" xfId="8771" xr:uid="{00000000-0005-0000-0000-000049220000}"/>
    <cellStyle name="RIGs linked cells 4 6 2 3" xfId="8772" xr:uid="{00000000-0005-0000-0000-00004A220000}"/>
    <cellStyle name="RIGs linked cells 4 6 2_SP Manweb plc" xfId="8773" xr:uid="{00000000-0005-0000-0000-00004B220000}"/>
    <cellStyle name="RIGs linked cells 4 6 3" xfId="8774" xr:uid="{00000000-0005-0000-0000-00004C220000}"/>
    <cellStyle name="RIGs linked cells 4 6 4" xfId="8775" xr:uid="{00000000-0005-0000-0000-00004D220000}"/>
    <cellStyle name="RIGs linked cells 4 6 5" xfId="8776" xr:uid="{00000000-0005-0000-0000-00004E220000}"/>
    <cellStyle name="RIGs linked cells 4 6_Smoothed Input Details" xfId="8777" xr:uid="{00000000-0005-0000-0000-00004F220000}"/>
    <cellStyle name="RIGs linked cells 4 7" xfId="8778" xr:uid="{00000000-0005-0000-0000-000050220000}"/>
    <cellStyle name="RIGs linked cells 4 7 2" xfId="8779" xr:uid="{00000000-0005-0000-0000-000051220000}"/>
    <cellStyle name="RIGs linked cells 4 7 3" xfId="8780" xr:uid="{00000000-0005-0000-0000-000052220000}"/>
    <cellStyle name="RIGs linked cells 4 7_SP Manweb plc" xfId="8781" xr:uid="{00000000-0005-0000-0000-000053220000}"/>
    <cellStyle name="RIGs linked cells 4 8" xfId="8782" xr:uid="{00000000-0005-0000-0000-000054220000}"/>
    <cellStyle name="RIGs linked cells 4 8 2" xfId="8783" xr:uid="{00000000-0005-0000-0000-000055220000}"/>
    <cellStyle name="RIGs linked cells 4 8 3" xfId="8784" xr:uid="{00000000-0005-0000-0000-000056220000}"/>
    <cellStyle name="RIGs linked cells 4 8_SP Manweb plc" xfId="8785" xr:uid="{00000000-0005-0000-0000-000057220000}"/>
    <cellStyle name="RIGs linked cells 4 9" xfId="8786" xr:uid="{00000000-0005-0000-0000-000058220000}"/>
    <cellStyle name="RIGs linked cells 4 9 2" xfId="8787" xr:uid="{00000000-0005-0000-0000-000059220000}"/>
    <cellStyle name="RIGs linked cells 4 9_SP Manweb plc" xfId="8788" xr:uid="{00000000-0005-0000-0000-00005A220000}"/>
    <cellStyle name="RIGs linked cells 4_1.3s Accounting C Costs Scots" xfId="8789" xr:uid="{00000000-0005-0000-0000-00005B220000}"/>
    <cellStyle name="RIGs linked cells 5" xfId="8790" xr:uid="{00000000-0005-0000-0000-00005C220000}"/>
    <cellStyle name="RIGs linked cells 5 10" xfId="8791" xr:uid="{00000000-0005-0000-0000-00005D220000}"/>
    <cellStyle name="RIGs linked cells 5 11" xfId="8792" xr:uid="{00000000-0005-0000-0000-00005E220000}"/>
    <cellStyle name="RIGs linked cells 5 2" xfId="8793" xr:uid="{00000000-0005-0000-0000-00005F220000}"/>
    <cellStyle name="RIGs linked cells 5 2 2" xfId="8794" xr:uid="{00000000-0005-0000-0000-000060220000}"/>
    <cellStyle name="RIGs linked cells 5 2 2 2" xfId="8795" xr:uid="{00000000-0005-0000-0000-000061220000}"/>
    <cellStyle name="RIGs linked cells 5 2 2 2 2" xfId="8796" xr:uid="{00000000-0005-0000-0000-000062220000}"/>
    <cellStyle name="RIGs linked cells 5 2 2 2 2 2" xfId="8797" xr:uid="{00000000-0005-0000-0000-000063220000}"/>
    <cellStyle name="RIGs linked cells 5 2 2 2 2 3" xfId="8798" xr:uid="{00000000-0005-0000-0000-000064220000}"/>
    <cellStyle name="RIGs linked cells 5 2 2 2 2_SP Manweb plc" xfId="8799" xr:uid="{00000000-0005-0000-0000-000065220000}"/>
    <cellStyle name="RIGs linked cells 5 2 2 2 3" xfId="8800" xr:uid="{00000000-0005-0000-0000-000066220000}"/>
    <cellStyle name="RIGs linked cells 5 2 2 2 4" xfId="8801" xr:uid="{00000000-0005-0000-0000-000067220000}"/>
    <cellStyle name="RIGs linked cells 5 2 2 2 5" xfId="8802" xr:uid="{00000000-0005-0000-0000-000068220000}"/>
    <cellStyle name="RIGs linked cells 5 2 2 2_Smoothed Input Details" xfId="8803" xr:uid="{00000000-0005-0000-0000-000069220000}"/>
    <cellStyle name="RIGs linked cells 5 2 2 3" xfId="8804" xr:uid="{00000000-0005-0000-0000-00006A220000}"/>
    <cellStyle name="RIGs linked cells 5 2 2 3 2" xfId="8805" xr:uid="{00000000-0005-0000-0000-00006B220000}"/>
    <cellStyle name="RIGs linked cells 5 2 2 3 3" xfId="8806" xr:uid="{00000000-0005-0000-0000-00006C220000}"/>
    <cellStyle name="RIGs linked cells 5 2 2 3_SP Manweb plc" xfId="8807" xr:uid="{00000000-0005-0000-0000-00006D220000}"/>
    <cellStyle name="RIGs linked cells 5 2 2 4" xfId="8808" xr:uid="{00000000-0005-0000-0000-00006E220000}"/>
    <cellStyle name="RIGs linked cells 5 2 2 5" xfId="8809" xr:uid="{00000000-0005-0000-0000-00006F220000}"/>
    <cellStyle name="RIGs linked cells 5 2 2 6" xfId="8810" xr:uid="{00000000-0005-0000-0000-000070220000}"/>
    <cellStyle name="RIGs linked cells 5 2 2_11" xfId="8811" xr:uid="{00000000-0005-0000-0000-000071220000}"/>
    <cellStyle name="RIGs linked cells 5 2 3" xfId="8812" xr:uid="{00000000-0005-0000-0000-000072220000}"/>
    <cellStyle name="RIGs linked cells 5 2 3 2" xfId="8813" xr:uid="{00000000-0005-0000-0000-000073220000}"/>
    <cellStyle name="RIGs linked cells 5 2 3 2 2" xfId="8814" xr:uid="{00000000-0005-0000-0000-000074220000}"/>
    <cellStyle name="RIGs linked cells 5 2 3 2 3" xfId="8815" xr:uid="{00000000-0005-0000-0000-000075220000}"/>
    <cellStyle name="RIGs linked cells 5 2 3 2_SP Manweb plc" xfId="8816" xr:uid="{00000000-0005-0000-0000-000076220000}"/>
    <cellStyle name="RIGs linked cells 5 2 3 3" xfId="8817" xr:uid="{00000000-0005-0000-0000-000077220000}"/>
    <cellStyle name="RIGs linked cells 5 2 3 4" xfId="8818" xr:uid="{00000000-0005-0000-0000-000078220000}"/>
    <cellStyle name="RIGs linked cells 5 2 3 5" xfId="8819" xr:uid="{00000000-0005-0000-0000-000079220000}"/>
    <cellStyle name="RIGs linked cells 5 2 3_Smoothed Input Details" xfId="8820" xr:uid="{00000000-0005-0000-0000-00007A220000}"/>
    <cellStyle name="RIGs linked cells 5 2 4" xfId="8821" xr:uid="{00000000-0005-0000-0000-00007B220000}"/>
    <cellStyle name="RIGs linked cells 5 2 4 2" xfId="8822" xr:uid="{00000000-0005-0000-0000-00007C220000}"/>
    <cellStyle name="RIGs linked cells 5 2 4 3" xfId="8823" xr:uid="{00000000-0005-0000-0000-00007D220000}"/>
    <cellStyle name="RIGs linked cells 5 2 4_SP Manweb plc" xfId="8824" xr:uid="{00000000-0005-0000-0000-00007E220000}"/>
    <cellStyle name="RIGs linked cells 5 2 5" xfId="8825" xr:uid="{00000000-0005-0000-0000-00007F220000}"/>
    <cellStyle name="RIGs linked cells 5 2 6" xfId="8826" xr:uid="{00000000-0005-0000-0000-000080220000}"/>
    <cellStyle name="RIGs linked cells 5 2 7" xfId="8827" xr:uid="{00000000-0005-0000-0000-000081220000}"/>
    <cellStyle name="RIGs linked cells 5 2_11" xfId="8828" xr:uid="{00000000-0005-0000-0000-000082220000}"/>
    <cellStyle name="RIGs linked cells 5 3" xfId="8829" xr:uid="{00000000-0005-0000-0000-000083220000}"/>
    <cellStyle name="RIGs linked cells 5 3 2" xfId="8830" xr:uid="{00000000-0005-0000-0000-000084220000}"/>
    <cellStyle name="RIGs linked cells 5 3 2 2" xfId="8831" xr:uid="{00000000-0005-0000-0000-000085220000}"/>
    <cellStyle name="RIGs linked cells 5 3 2 2 2" xfId="8832" xr:uid="{00000000-0005-0000-0000-000086220000}"/>
    <cellStyle name="RIGs linked cells 5 3 2 2 3" xfId="8833" xr:uid="{00000000-0005-0000-0000-000087220000}"/>
    <cellStyle name="RIGs linked cells 5 3 2 2_SP Manweb plc" xfId="8834" xr:uid="{00000000-0005-0000-0000-000088220000}"/>
    <cellStyle name="RIGs linked cells 5 3 2 3" xfId="8835" xr:uid="{00000000-0005-0000-0000-000089220000}"/>
    <cellStyle name="RIGs linked cells 5 3 2 4" xfId="8836" xr:uid="{00000000-0005-0000-0000-00008A220000}"/>
    <cellStyle name="RIGs linked cells 5 3 2 5" xfId="8837" xr:uid="{00000000-0005-0000-0000-00008B220000}"/>
    <cellStyle name="RIGs linked cells 5 3 2_Smoothed Input Details" xfId="8838" xr:uid="{00000000-0005-0000-0000-00008C220000}"/>
    <cellStyle name="RIGs linked cells 5 3 3" xfId="8839" xr:uid="{00000000-0005-0000-0000-00008D220000}"/>
    <cellStyle name="RIGs linked cells 5 3 3 2" xfId="8840" xr:uid="{00000000-0005-0000-0000-00008E220000}"/>
    <cellStyle name="RIGs linked cells 5 3 3 3" xfId="8841" xr:uid="{00000000-0005-0000-0000-00008F220000}"/>
    <cellStyle name="RIGs linked cells 5 3 3_SP Manweb plc" xfId="8842" xr:uid="{00000000-0005-0000-0000-000090220000}"/>
    <cellStyle name="RIGs linked cells 5 3 4" xfId="8843" xr:uid="{00000000-0005-0000-0000-000091220000}"/>
    <cellStyle name="RIGs linked cells 5 3 5" xfId="8844" xr:uid="{00000000-0005-0000-0000-000092220000}"/>
    <cellStyle name="RIGs linked cells 5 3 6" xfId="8845" xr:uid="{00000000-0005-0000-0000-000093220000}"/>
    <cellStyle name="RIGs linked cells 5 3_11" xfId="8846" xr:uid="{00000000-0005-0000-0000-000094220000}"/>
    <cellStyle name="RIGs linked cells 5 4" xfId="8847" xr:uid="{00000000-0005-0000-0000-000095220000}"/>
    <cellStyle name="RIGs linked cells 5 4 2" xfId="8848" xr:uid="{00000000-0005-0000-0000-000096220000}"/>
    <cellStyle name="RIGs linked cells 5 4 2 2" xfId="8849" xr:uid="{00000000-0005-0000-0000-000097220000}"/>
    <cellStyle name="RIGs linked cells 5 4 2 2 2" xfId="8850" xr:uid="{00000000-0005-0000-0000-000098220000}"/>
    <cellStyle name="RIGs linked cells 5 4 2 2 3" xfId="8851" xr:uid="{00000000-0005-0000-0000-000099220000}"/>
    <cellStyle name="RIGs linked cells 5 4 2 2_SP Manweb plc" xfId="8852" xr:uid="{00000000-0005-0000-0000-00009A220000}"/>
    <cellStyle name="RIGs linked cells 5 4 2 3" xfId="8853" xr:uid="{00000000-0005-0000-0000-00009B220000}"/>
    <cellStyle name="RIGs linked cells 5 4 2 4" xfId="8854" xr:uid="{00000000-0005-0000-0000-00009C220000}"/>
    <cellStyle name="RIGs linked cells 5 4 2 5" xfId="8855" xr:uid="{00000000-0005-0000-0000-00009D220000}"/>
    <cellStyle name="RIGs linked cells 5 4 2_Smoothed Input Details" xfId="8856" xr:uid="{00000000-0005-0000-0000-00009E220000}"/>
    <cellStyle name="RIGs linked cells 5 4 3" xfId="8857" xr:uid="{00000000-0005-0000-0000-00009F220000}"/>
    <cellStyle name="RIGs linked cells 5 4 3 2" xfId="8858" xr:uid="{00000000-0005-0000-0000-0000A0220000}"/>
    <cellStyle name="RIGs linked cells 5 4 3 3" xfId="8859" xr:uid="{00000000-0005-0000-0000-0000A1220000}"/>
    <cellStyle name="RIGs linked cells 5 4 3_SP Manweb plc" xfId="8860" xr:uid="{00000000-0005-0000-0000-0000A2220000}"/>
    <cellStyle name="RIGs linked cells 5 4 4" xfId="8861" xr:uid="{00000000-0005-0000-0000-0000A3220000}"/>
    <cellStyle name="RIGs linked cells 5 4 5" xfId="8862" xr:uid="{00000000-0005-0000-0000-0000A4220000}"/>
    <cellStyle name="RIGs linked cells 5 4 6" xfId="8863" xr:uid="{00000000-0005-0000-0000-0000A5220000}"/>
    <cellStyle name="RIGs linked cells 5 4_11" xfId="8864" xr:uid="{00000000-0005-0000-0000-0000A6220000}"/>
    <cellStyle name="RIGs linked cells 5 5" xfId="8865" xr:uid="{00000000-0005-0000-0000-0000A7220000}"/>
    <cellStyle name="RIGs linked cells 5 5 2" xfId="8866" xr:uid="{00000000-0005-0000-0000-0000A8220000}"/>
    <cellStyle name="RIGs linked cells 5 5 2 2" xfId="8867" xr:uid="{00000000-0005-0000-0000-0000A9220000}"/>
    <cellStyle name="RIGs linked cells 5 5 2 3" xfId="8868" xr:uid="{00000000-0005-0000-0000-0000AA220000}"/>
    <cellStyle name="RIGs linked cells 5 5 2_SP Manweb plc" xfId="8869" xr:uid="{00000000-0005-0000-0000-0000AB220000}"/>
    <cellStyle name="RIGs linked cells 5 5 3" xfId="8870" xr:uid="{00000000-0005-0000-0000-0000AC220000}"/>
    <cellStyle name="RIGs linked cells 5 5 4" xfId="8871" xr:uid="{00000000-0005-0000-0000-0000AD220000}"/>
    <cellStyle name="RIGs linked cells 5 5 5" xfId="8872" xr:uid="{00000000-0005-0000-0000-0000AE220000}"/>
    <cellStyle name="RIGs linked cells 5 5_Smoothed Input Details" xfId="8873" xr:uid="{00000000-0005-0000-0000-0000AF220000}"/>
    <cellStyle name="RIGs linked cells 5 6" xfId="8874" xr:uid="{00000000-0005-0000-0000-0000B0220000}"/>
    <cellStyle name="RIGs linked cells 5 6 2" xfId="8875" xr:uid="{00000000-0005-0000-0000-0000B1220000}"/>
    <cellStyle name="RIGs linked cells 5 6 3" xfId="8876" xr:uid="{00000000-0005-0000-0000-0000B2220000}"/>
    <cellStyle name="RIGs linked cells 5 6_SP Manweb plc" xfId="8877" xr:uid="{00000000-0005-0000-0000-0000B3220000}"/>
    <cellStyle name="RIGs linked cells 5 7" xfId="8878" xr:uid="{00000000-0005-0000-0000-0000B4220000}"/>
    <cellStyle name="RIGs linked cells 5 7 2" xfId="8879" xr:uid="{00000000-0005-0000-0000-0000B5220000}"/>
    <cellStyle name="RIGs linked cells 5 7_SP Manweb plc" xfId="8880" xr:uid="{00000000-0005-0000-0000-0000B6220000}"/>
    <cellStyle name="RIGs linked cells 5 8" xfId="8881" xr:uid="{00000000-0005-0000-0000-0000B7220000}"/>
    <cellStyle name="RIGs linked cells 5 9" xfId="8882" xr:uid="{00000000-0005-0000-0000-0000B8220000}"/>
    <cellStyle name="RIGs linked cells 5_11" xfId="8883" xr:uid="{00000000-0005-0000-0000-0000B9220000}"/>
    <cellStyle name="RIGs linked cells 6" xfId="8884" xr:uid="{00000000-0005-0000-0000-0000BA220000}"/>
    <cellStyle name="RIGs linked cells 6 10" xfId="8885" xr:uid="{00000000-0005-0000-0000-0000BB220000}"/>
    <cellStyle name="RIGs linked cells 6 2" xfId="8886" xr:uid="{00000000-0005-0000-0000-0000BC220000}"/>
    <cellStyle name="RIGs linked cells 6 2 2" xfId="8887" xr:uid="{00000000-0005-0000-0000-0000BD220000}"/>
    <cellStyle name="RIGs linked cells 6 2 2 2" xfId="8888" xr:uid="{00000000-0005-0000-0000-0000BE220000}"/>
    <cellStyle name="RIGs linked cells 6 2 2 2 2" xfId="8889" xr:uid="{00000000-0005-0000-0000-0000BF220000}"/>
    <cellStyle name="RIGs linked cells 6 2 2 2 3" xfId="8890" xr:uid="{00000000-0005-0000-0000-0000C0220000}"/>
    <cellStyle name="RIGs linked cells 6 2 2 2_SP Manweb plc" xfId="8891" xr:uid="{00000000-0005-0000-0000-0000C1220000}"/>
    <cellStyle name="RIGs linked cells 6 2 2 3" xfId="8892" xr:uid="{00000000-0005-0000-0000-0000C2220000}"/>
    <cellStyle name="RIGs linked cells 6 2 2 4" xfId="8893" xr:uid="{00000000-0005-0000-0000-0000C3220000}"/>
    <cellStyle name="RIGs linked cells 6 2 2 5" xfId="8894" xr:uid="{00000000-0005-0000-0000-0000C4220000}"/>
    <cellStyle name="RIGs linked cells 6 2 2_Smoothed Input Details" xfId="8895" xr:uid="{00000000-0005-0000-0000-0000C5220000}"/>
    <cellStyle name="RIGs linked cells 6 2 3" xfId="8896" xr:uid="{00000000-0005-0000-0000-0000C6220000}"/>
    <cellStyle name="RIGs linked cells 6 2 3 2" xfId="8897" xr:uid="{00000000-0005-0000-0000-0000C7220000}"/>
    <cellStyle name="RIGs linked cells 6 2 3 3" xfId="8898" xr:uid="{00000000-0005-0000-0000-0000C8220000}"/>
    <cellStyle name="RIGs linked cells 6 2 3_SP Manweb plc" xfId="8899" xr:uid="{00000000-0005-0000-0000-0000C9220000}"/>
    <cellStyle name="RIGs linked cells 6 2 4" xfId="8900" xr:uid="{00000000-0005-0000-0000-0000CA220000}"/>
    <cellStyle name="RIGs linked cells 6 2 5" xfId="8901" xr:uid="{00000000-0005-0000-0000-0000CB220000}"/>
    <cellStyle name="RIGs linked cells 6 2 6" xfId="8902" xr:uid="{00000000-0005-0000-0000-0000CC220000}"/>
    <cellStyle name="RIGs linked cells 6 2_11" xfId="8903" xr:uid="{00000000-0005-0000-0000-0000CD220000}"/>
    <cellStyle name="RIGs linked cells 6 3" xfId="8904" xr:uid="{00000000-0005-0000-0000-0000CE220000}"/>
    <cellStyle name="RIGs linked cells 6 3 2" xfId="8905" xr:uid="{00000000-0005-0000-0000-0000CF220000}"/>
    <cellStyle name="RIGs linked cells 6 3 2 2" xfId="8906" xr:uid="{00000000-0005-0000-0000-0000D0220000}"/>
    <cellStyle name="RIGs linked cells 6 3 2 3" xfId="8907" xr:uid="{00000000-0005-0000-0000-0000D1220000}"/>
    <cellStyle name="RIGs linked cells 6 3 2_SP Manweb plc" xfId="8908" xr:uid="{00000000-0005-0000-0000-0000D2220000}"/>
    <cellStyle name="RIGs linked cells 6 3 3" xfId="8909" xr:uid="{00000000-0005-0000-0000-0000D3220000}"/>
    <cellStyle name="RIGs linked cells 6 3 4" xfId="8910" xr:uid="{00000000-0005-0000-0000-0000D4220000}"/>
    <cellStyle name="RIGs linked cells 6 3 5" xfId="8911" xr:uid="{00000000-0005-0000-0000-0000D5220000}"/>
    <cellStyle name="RIGs linked cells 6 3_Smoothed Input Details" xfId="8912" xr:uid="{00000000-0005-0000-0000-0000D6220000}"/>
    <cellStyle name="RIGs linked cells 6 4" xfId="8913" xr:uid="{00000000-0005-0000-0000-0000D7220000}"/>
    <cellStyle name="RIGs linked cells 6 4 2" xfId="8914" xr:uid="{00000000-0005-0000-0000-0000D8220000}"/>
    <cellStyle name="RIGs linked cells 6 4 3" xfId="8915" xr:uid="{00000000-0005-0000-0000-0000D9220000}"/>
    <cellStyle name="RIGs linked cells 6 4_SP Manweb plc" xfId="8916" xr:uid="{00000000-0005-0000-0000-0000DA220000}"/>
    <cellStyle name="RIGs linked cells 6 5" xfId="8917" xr:uid="{00000000-0005-0000-0000-0000DB220000}"/>
    <cellStyle name="RIGs linked cells 6 5 2" xfId="8918" xr:uid="{00000000-0005-0000-0000-0000DC220000}"/>
    <cellStyle name="RIGs linked cells 6 5_SP Manweb plc" xfId="8919" xr:uid="{00000000-0005-0000-0000-0000DD220000}"/>
    <cellStyle name="RIGs linked cells 6 6" xfId="8920" xr:uid="{00000000-0005-0000-0000-0000DE220000}"/>
    <cellStyle name="RIGs linked cells 6 7" xfId="8921" xr:uid="{00000000-0005-0000-0000-0000DF220000}"/>
    <cellStyle name="RIGs linked cells 6 8" xfId="8922" xr:uid="{00000000-0005-0000-0000-0000E0220000}"/>
    <cellStyle name="RIGs linked cells 6 9" xfId="8923" xr:uid="{00000000-0005-0000-0000-0000E1220000}"/>
    <cellStyle name="RIGs linked cells 6_11" xfId="8924" xr:uid="{00000000-0005-0000-0000-0000E2220000}"/>
    <cellStyle name="RIGs linked cells 7" xfId="8925" xr:uid="{00000000-0005-0000-0000-0000E3220000}"/>
    <cellStyle name="RIGs linked cells 7 2" xfId="8926" xr:uid="{00000000-0005-0000-0000-0000E4220000}"/>
    <cellStyle name="RIGs linked cells 7 2 2" xfId="8927" xr:uid="{00000000-0005-0000-0000-0000E5220000}"/>
    <cellStyle name="RIGs linked cells 7 2 2 2" xfId="8928" xr:uid="{00000000-0005-0000-0000-0000E6220000}"/>
    <cellStyle name="RIGs linked cells 7 2 2 3" xfId="8929" xr:uid="{00000000-0005-0000-0000-0000E7220000}"/>
    <cellStyle name="RIGs linked cells 7 2 2_SP Manweb plc" xfId="8930" xr:uid="{00000000-0005-0000-0000-0000E8220000}"/>
    <cellStyle name="RIGs linked cells 7 2 3" xfId="8931" xr:uid="{00000000-0005-0000-0000-0000E9220000}"/>
    <cellStyle name="RIGs linked cells 7 2 4" xfId="8932" xr:uid="{00000000-0005-0000-0000-0000EA220000}"/>
    <cellStyle name="RIGs linked cells 7 2 5" xfId="8933" xr:uid="{00000000-0005-0000-0000-0000EB220000}"/>
    <cellStyle name="RIGs linked cells 7 2_Smoothed Input Details" xfId="8934" xr:uid="{00000000-0005-0000-0000-0000EC220000}"/>
    <cellStyle name="RIGs linked cells 7 3" xfId="8935" xr:uid="{00000000-0005-0000-0000-0000ED220000}"/>
    <cellStyle name="RIGs linked cells 7 3 2" xfId="8936" xr:uid="{00000000-0005-0000-0000-0000EE220000}"/>
    <cellStyle name="RIGs linked cells 7 3 3" xfId="8937" xr:uid="{00000000-0005-0000-0000-0000EF220000}"/>
    <cellStyle name="RIGs linked cells 7 3_SP Manweb plc" xfId="8938" xr:uid="{00000000-0005-0000-0000-0000F0220000}"/>
    <cellStyle name="RIGs linked cells 7 4" xfId="8939" xr:uid="{00000000-0005-0000-0000-0000F1220000}"/>
    <cellStyle name="RIGs linked cells 7 5" xfId="8940" xr:uid="{00000000-0005-0000-0000-0000F2220000}"/>
    <cellStyle name="RIGs linked cells 7 6" xfId="8941" xr:uid="{00000000-0005-0000-0000-0000F3220000}"/>
    <cellStyle name="RIGs linked cells 7 7" xfId="8942" xr:uid="{00000000-0005-0000-0000-0000F4220000}"/>
    <cellStyle name="RIGs linked cells 7 8" xfId="8943" xr:uid="{00000000-0005-0000-0000-0000F5220000}"/>
    <cellStyle name="RIGs linked cells 7_11" xfId="8944" xr:uid="{00000000-0005-0000-0000-0000F6220000}"/>
    <cellStyle name="RIGs linked cells 8" xfId="8945" xr:uid="{00000000-0005-0000-0000-0000F7220000}"/>
    <cellStyle name="RIGs linked cells 8 2" xfId="8946" xr:uid="{00000000-0005-0000-0000-0000F8220000}"/>
    <cellStyle name="RIGs linked cells 8 2 2" xfId="8947" xr:uid="{00000000-0005-0000-0000-0000F9220000}"/>
    <cellStyle name="RIGs linked cells 8 2 2 2" xfId="8948" xr:uid="{00000000-0005-0000-0000-0000FA220000}"/>
    <cellStyle name="RIGs linked cells 8 2 2 3" xfId="8949" xr:uid="{00000000-0005-0000-0000-0000FB220000}"/>
    <cellStyle name="RIGs linked cells 8 2 2_SP Manweb plc" xfId="8950" xr:uid="{00000000-0005-0000-0000-0000FC220000}"/>
    <cellStyle name="RIGs linked cells 8 2 3" xfId="8951" xr:uid="{00000000-0005-0000-0000-0000FD220000}"/>
    <cellStyle name="RIGs linked cells 8 2 4" xfId="8952" xr:uid="{00000000-0005-0000-0000-0000FE220000}"/>
    <cellStyle name="RIGs linked cells 8 2 5" xfId="8953" xr:uid="{00000000-0005-0000-0000-0000FF220000}"/>
    <cellStyle name="RIGs linked cells 8 2_Smoothed Input Details" xfId="8954" xr:uid="{00000000-0005-0000-0000-000000230000}"/>
    <cellStyle name="RIGs linked cells 8 3" xfId="8955" xr:uid="{00000000-0005-0000-0000-000001230000}"/>
    <cellStyle name="RIGs linked cells 8 3 2" xfId="8956" xr:uid="{00000000-0005-0000-0000-000002230000}"/>
    <cellStyle name="RIGs linked cells 8 3 3" xfId="8957" xr:uid="{00000000-0005-0000-0000-000003230000}"/>
    <cellStyle name="RIGs linked cells 8 3_SP Manweb plc" xfId="8958" xr:uid="{00000000-0005-0000-0000-000004230000}"/>
    <cellStyle name="RIGs linked cells 8 4" xfId="8959" xr:uid="{00000000-0005-0000-0000-000005230000}"/>
    <cellStyle name="RIGs linked cells 8 5" xfId="8960" xr:uid="{00000000-0005-0000-0000-000006230000}"/>
    <cellStyle name="RIGs linked cells 8 6" xfId="8961" xr:uid="{00000000-0005-0000-0000-000007230000}"/>
    <cellStyle name="RIGs linked cells 8 7" xfId="8962" xr:uid="{00000000-0005-0000-0000-000008230000}"/>
    <cellStyle name="RIGs linked cells 8 8" xfId="8963" xr:uid="{00000000-0005-0000-0000-000009230000}"/>
    <cellStyle name="RIGs linked cells 8_11" xfId="8964" xr:uid="{00000000-0005-0000-0000-00000A230000}"/>
    <cellStyle name="RIGs linked cells 9" xfId="8965" xr:uid="{00000000-0005-0000-0000-00000B230000}"/>
    <cellStyle name="RIGs linked cells 9 2" xfId="8966" xr:uid="{00000000-0005-0000-0000-00000C230000}"/>
    <cellStyle name="RIGs linked cells 9 2 2" xfId="8967" xr:uid="{00000000-0005-0000-0000-00000D230000}"/>
    <cellStyle name="RIGs linked cells 9 2 2 2" xfId="8968" xr:uid="{00000000-0005-0000-0000-00000E230000}"/>
    <cellStyle name="RIGs linked cells 9 2 2 3" xfId="8969" xr:uid="{00000000-0005-0000-0000-00000F230000}"/>
    <cellStyle name="RIGs linked cells 9 2 2_SP Manweb plc" xfId="8970" xr:uid="{00000000-0005-0000-0000-000010230000}"/>
    <cellStyle name="RIGs linked cells 9 2 3" xfId="8971" xr:uid="{00000000-0005-0000-0000-000011230000}"/>
    <cellStyle name="RIGs linked cells 9 2 4" xfId="8972" xr:uid="{00000000-0005-0000-0000-000012230000}"/>
    <cellStyle name="RIGs linked cells 9 2 5" xfId="8973" xr:uid="{00000000-0005-0000-0000-000013230000}"/>
    <cellStyle name="RIGs linked cells 9 2_Smoothed Input Details" xfId="8974" xr:uid="{00000000-0005-0000-0000-000014230000}"/>
    <cellStyle name="RIGs linked cells 9 3" xfId="8975" xr:uid="{00000000-0005-0000-0000-000015230000}"/>
    <cellStyle name="RIGs linked cells 9 3 2" xfId="8976" xr:uid="{00000000-0005-0000-0000-000016230000}"/>
    <cellStyle name="RIGs linked cells 9 3 3" xfId="8977" xr:uid="{00000000-0005-0000-0000-000017230000}"/>
    <cellStyle name="RIGs linked cells 9 3_SP Manweb plc" xfId="8978" xr:uid="{00000000-0005-0000-0000-000018230000}"/>
    <cellStyle name="RIGs linked cells 9 4" xfId="8979" xr:uid="{00000000-0005-0000-0000-000019230000}"/>
    <cellStyle name="RIGs linked cells 9 5" xfId="8980" xr:uid="{00000000-0005-0000-0000-00001A230000}"/>
    <cellStyle name="RIGs linked cells 9 6" xfId="8981" xr:uid="{00000000-0005-0000-0000-00001B230000}"/>
    <cellStyle name="RIGs linked cells 9 7" xfId="8982" xr:uid="{00000000-0005-0000-0000-00001C230000}"/>
    <cellStyle name="RIGs linked cells 9 8" xfId="8983" xr:uid="{00000000-0005-0000-0000-00001D230000}"/>
    <cellStyle name="RIGs linked cells 9_11" xfId="8984" xr:uid="{00000000-0005-0000-0000-00001E230000}"/>
    <cellStyle name="RIGs linked cells_1.3s Accounting C Costs Scots" xfId="8985" xr:uid="{00000000-0005-0000-0000-00001F230000}"/>
    <cellStyle name="RIGs_1.3s Accounting C Costs Scots" xfId="8986" xr:uid="{00000000-0005-0000-0000-000020230000}"/>
    <cellStyle name="Salida" xfId="8987" xr:uid="{00000000-0005-0000-0000-000021230000}"/>
    <cellStyle name="SAPBEXaggData" xfId="8988" xr:uid="{00000000-0005-0000-0000-000022230000}"/>
    <cellStyle name="SAPBEXaggData 10" xfId="8989" xr:uid="{00000000-0005-0000-0000-000023230000}"/>
    <cellStyle name="SAPBEXaggData 2" xfId="8990" xr:uid="{00000000-0005-0000-0000-000024230000}"/>
    <cellStyle name="SAPBEXaggData 2 2" xfId="8991" xr:uid="{00000000-0005-0000-0000-000025230000}"/>
    <cellStyle name="SAPBEXaggData 2 2 2" xfId="8992" xr:uid="{00000000-0005-0000-0000-000026230000}"/>
    <cellStyle name="SAPBEXaggData 2 2 2 2" xfId="8993" xr:uid="{00000000-0005-0000-0000-000027230000}"/>
    <cellStyle name="SAPBEXaggData 2 2 2_SP Manweb plc" xfId="8994" xr:uid="{00000000-0005-0000-0000-000028230000}"/>
    <cellStyle name="SAPBEXaggData 2 2 3" xfId="8995" xr:uid="{00000000-0005-0000-0000-000029230000}"/>
    <cellStyle name="SAPBEXaggData 2 2_SP Distribution Ltd" xfId="8996" xr:uid="{00000000-0005-0000-0000-00002A230000}"/>
    <cellStyle name="SAPBEXaggData 2 3" xfId="8997" xr:uid="{00000000-0005-0000-0000-00002B230000}"/>
    <cellStyle name="SAPBEXaggData 2 3 2" xfId="8998" xr:uid="{00000000-0005-0000-0000-00002C230000}"/>
    <cellStyle name="SAPBEXaggData 2 3_SP Manweb plc" xfId="8999" xr:uid="{00000000-0005-0000-0000-00002D230000}"/>
    <cellStyle name="SAPBEXaggData 2 4" xfId="9000" xr:uid="{00000000-0005-0000-0000-00002E230000}"/>
    <cellStyle name="SAPBEXaggData 2_11" xfId="9001" xr:uid="{00000000-0005-0000-0000-00002F230000}"/>
    <cellStyle name="SAPBEXaggData 3" xfId="9002" xr:uid="{00000000-0005-0000-0000-000030230000}"/>
    <cellStyle name="SAPBEXaggData 3 2" xfId="9003" xr:uid="{00000000-0005-0000-0000-000031230000}"/>
    <cellStyle name="SAPBEXaggData 3 2 2" xfId="9004" xr:uid="{00000000-0005-0000-0000-000032230000}"/>
    <cellStyle name="SAPBEXaggData 3 2 2 2" xfId="9005" xr:uid="{00000000-0005-0000-0000-000033230000}"/>
    <cellStyle name="SAPBEXaggData 3 2 2_SP Manweb plc" xfId="9006" xr:uid="{00000000-0005-0000-0000-000034230000}"/>
    <cellStyle name="SAPBEXaggData 3 2 3" xfId="9007" xr:uid="{00000000-0005-0000-0000-000035230000}"/>
    <cellStyle name="SAPBEXaggData 3 2_SP Distribution Ltd" xfId="9008" xr:uid="{00000000-0005-0000-0000-000036230000}"/>
    <cellStyle name="SAPBEXaggData 3 3" xfId="9009" xr:uid="{00000000-0005-0000-0000-000037230000}"/>
    <cellStyle name="SAPBEXaggData 3 3 2" xfId="9010" xr:uid="{00000000-0005-0000-0000-000038230000}"/>
    <cellStyle name="SAPBEXaggData 3 3_SP Manweb plc" xfId="9011" xr:uid="{00000000-0005-0000-0000-000039230000}"/>
    <cellStyle name="SAPBEXaggData 3 4" xfId="9012" xr:uid="{00000000-0005-0000-0000-00003A230000}"/>
    <cellStyle name="SAPBEXaggData 3_11" xfId="9013" xr:uid="{00000000-0005-0000-0000-00003B230000}"/>
    <cellStyle name="SAPBEXaggData 4" xfId="9014" xr:uid="{00000000-0005-0000-0000-00003C230000}"/>
    <cellStyle name="SAPBEXaggData 4 2" xfId="9015" xr:uid="{00000000-0005-0000-0000-00003D230000}"/>
    <cellStyle name="SAPBEXaggData 4 2 2" xfId="9016" xr:uid="{00000000-0005-0000-0000-00003E230000}"/>
    <cellStyle name="SAPBEXaggData 4 2 2 2" xfId="9017" xr:uid="{00000000-0005-0000-0000-00003F230000}"/>
    <cellStyle name="SAPBEXaggData 4 2 2_SP Manweb plc" xfId="9018" xr:uid="{00000000-0005-0000-0000-000040230000}"/>
    <cellStyle name="SAPBEXaggData 4 2 3" xfId="9019" xr:uid="{00000000-0005-0000-0000-000041230000}"/>
    <cellStyle name="SAPBEXaggData 4 2_SP Distribution Ltd" xfId="9020" xr:uid="{00000000-0005-0000-0000-000042230000}"/>
    <cellStyle name="SAPBEXaggData 4 3" xfId="9021" xr:uid="{00000000-0005-0000-0000-000043230000}"/>
    <cellStyle name="SAPBEXaggData 4 3 2" xfId="9022" xr:uid="{00000000-0005-0000-0000-000044230000}"/>
    <cellStyle name="SAPBEXaggData 4 3_SP Manweb plc" xfId="9023" xr:uid="{00000000-0005-0000-0000-000045230000}"/>
    <cellStyle name="SAPBEXaggData 4 4" xfId="9024" xr:uid="{00000000-0005-0000-0000-000046230000}"/>
    <cellStyle name="SAPBEXaggData 4_11" xfId="9025" xr:uid="{00000000-0005-0000-0000-000047230000}"/>
    <cellStyle name="SAPBEXaggData 5" xfId="9026" xr:uid="{00000000-0005-0000-0000-000048230000}"/>
    <cellStyle name="SAPBEXaggData 5 2" xfId="9027" xr:uid="{00000000-0005-0000-0000-000049230000}"/>
    <cellStyle name="SAPBEXaggData 5 2 2" xfId="9028" xr:uid="{00000000-0005-0000-0000-00004A230000}"/>
    <cellStyle name="SAPBEXaggData 5 2 2 2" xfId="9029" xr:uid="{00000000-0005-0000-0000-00004B230000}"/>
    <cellStyle name="SAPBEXaggData 5 2 2_SP Manweb plc" xfId="9030" xr:uid="{00000000-0005-0000-0000-00004C230000}"/>
    <cellStyle name="SAPBEXaggData 5 2 3" xfId="9031" xr:uid="{00000000-0005-0000-0000-00004D230000}"/>
    <cellStyle name="SAPBEXaggData 5 2_SP Distribution Ltd" xfId="9032" xr:uid="{00000000-0005-0000-0000-00004E230000}"/>
    <cellStyle name="SAPBEXaggData 5 3" xfId="9033" xr:uid="{00000000-0005-0000-0000-00004F230000}"/>
    <cellStyle name="SAPBEXaggData 5 3 2" xfId="9034" xr:uid="{00000000-0005-0000-0000-000050230000}"/>
    <cellStyle name="SAPBEXaggData 5 3_SP Manweb plc" xfId="9035" xr:uid="{00000000-0005-0000-0000-000051230000}"/>
    <cellStyle name="SAPBEXaggData 5 4" xfId="9036" xr:uid="{00000000-0005-0000-0000-000052230000}"/>
    <cellStyle name="SAPBEXaggData 5_11" xfId="9037" xr:uid="{00000000-0005-0000-0000-000053230000}"/>
    <cellStyle name="SAPBEXaggData 6" xfId="9038" xr:uid="{00000000-0005-0000-0000-000054230000}"/>
    <cellStyle name="SAPBEXaggData 6 2" xfId="9039" xr:uid="{00000000-0005-0000-0000-000055230000}"/>
    <cellStyle name="SAPBEXaggData 6 2 2" xfId="9040" xr:uid="{00000000-0005-0000-0000-000056230000}"/>
    <cellStyle name="SAPBEXaggData 6 2 2 2" xfId="9041" xr:uid="{00000000-0005-0000-0000-000057230000}"/>
    <cellStyle name="SAPBEXaggData 6 2 2_SP Manweb plc" xfId="9042" xr:uid="{00000000-0005-0000-0000-000058230000}"/>
    <cellStyle name="SAPBEXaggData 6 2 3" xfId="9043" xr:uid="{00000000-0005-0000-0000-000059230000}"/>
    <cellStyle name="SAPBEXaggData 6 2_SP Distribution Ltd" xfId="9044" xr:uid="{00000000-0005-0000-0000-00005A230000}"/>
    <cellStyle name="SAPBEXaggData 6 3" xfId="9045" xr:uid="{00000000-0005-0000-0000-00005B230000}"/>
    <cellStyle name="SAPBEXaggData 6 3 2" xfId="9046" xr:uid="{00000000-0005-0000-0000-00005C230000}"/>
    <cellStyle name="SAPBEXaggData 6 3_SP Manweb plc" xfId="9047" xr:uid="{00000000-0005-0000-0000-00005D230000}"/>
    <cellStyle name="SAPBEXaggData 6 4" xfId="9048" xr:uid="{00000000-0005-0000-0000-00005E230000}"/>
    <cellStyle name="SAPBEXaggData 6_11" xfId="9049" xr:uid="{00000000-0005-0000-0000-00005F230000}"/>
    <cellStyle name="SAPBEXaggData 7" xfId="9050" xr:uid="{00000000-0005-0000-0000-000060230000}"/>
    <cellStyle name="SAPBEXaggData 7 2" xfId="9051" xr:uid="{00000000-0005-0000-0000-000061230000}"/>
    <cellStyle name="SAPBEXaggData 7 2 2" xfId="9052" xr:uid="{00000000-0005-0000-0000-000062230000}"/>
    <cellStyle name="SAPBEXaggData 7 2 2 2" xfId="9053" xr:uid="{00000000-0005-0000-0000-000063230000}"/>
    <cellStyle name="SAPBEXaggData 7 2 2_SP Manweb plc" xfId="9054" xr:uid="{00000000-0005-0000-0000-000064230000}"/>
    <cellStyle name="SAPBEXaggData 7 2 3" xfId="9055" xr:uid="{00000000-0005-0000-0000-000065230000}"/>
    <cellStyle name="SAPBEXaggData 7 2_SP Distribution Ltd" xfId="9056" xr:uid="{00000000-0005-0000-0000-000066230000}"/>
    <cellStyle name="SAPBEXaggData 7 3" xfId="9057" xr:uid="{00000000-0005-0000-0000-000067230000}"/>
    <cellStyle name="SAPBEXaggData 7 3 2" xfId="9058" xr:uid="{00000000-0005-0000-0000-000068230000}"/>
    <cellStyle name="SAPBEXaggData 7 3_SP Manweb plc" xfId="9059" xr:uid="{00000000-0005-0000-0000-000069230000}"/>
    <cellStyle name="SAPBEXaggData 7 4" xfId="9060" xr:uid="{00000000-0005-0000-0000-00006A230000}"/>
    <cellStyle name="SAPBEXaggData 7_11" xfId="9061" xr:uid="{00000000-0005-0000-0000-00006B230000}"/>
    <cellStyle name="SAPBEXaggData 8" xfId="9062" xr:uid="{00000000-0005-0000-0000-00006C230000}"/>
    <cellStyle name="SAPBEXaggData 8 2" xfId="9063" xr:uid="{00000000-0005-0000-0000-00006D230000}"/>
    <cellStyle name="SAPBEXaggData 8 2 2" xfId="9064" xr:uid="{00000000-0005-0000-0000-00006E230000}"/>
    <cellStyle name="SAPBEXaggData 8 2_SP Manweb plc" xfId="9065" xr:uid="{00000000-0005-0000-0000-00006F230000}"/>
    <cellStyle name="SAPBEXaggData 8 3" xfId="9066" xr:uid="{00000000-0005-0000-0000-000070230000}"/>
    <cellStyle name="SAPBEXaggData 8_SP Distribution Ltd" xfId="9067" xr:uid="{00000000-0005-0000-0000-000071230000}"/>
    <cellStyle name="SAPBEXaggData 9" xfId="9068" xr:uid="{00000000-0005-0000-0000-000072230000}"/>
    <cellStyle name="SAPBEXaggData 9 2" xfId="9069" xr:uid="{00000000-0005-0000-0000-000073230000}"/>
    <cellStyle name="SAPBEXaggData 9_SP Manweb plc" xfId="9070" xr:uid="{00000000-0005-0000-0000-000074230000}"/>
    <cellStyle name="SAPBEXaggData_11" xfId="9071" xr:uid="{00000000-0005-0000-0000-000075230000}"/>
    <cellStyle name="SAPBEXaggDataEmph" xfId="9072" xr:uid="{00000000-0005-0000-0000-000076230000}"/>
    <cellStyle name="SAPBEXaggDataEmph 10" xfId="9073" xr:uid="{00000000-0005-0000-0000-000077230000}"/>
    <cellStyle name="SAPBEXaggDataEmph 2" xfId="9074" xr:uid="{00000000-0005-0000-0000-000078230000}"/>
    <cellStyle name="SAPBEXaggDataEmph 2 2" xfId="9075" xr:uid="{00000000-0005-0000-0000-000079230000}"/>
    <cellStyle name="SAPBEXaggDataEmph 2 2 2" xfId="9076" xr:uid="{00000000-0005-0000-0000-00007A230000}"/>
    <cellStyle name="SAPBEXaggDataEmph 2 2 2 2" xfId="9077" xr:uid="{00000000-0005-0000-0000-00007B230000}"/>
    <cellStyle name="SAPBEXaggDataEmph 2 2 2_SP Manweb plc" xfId="9078" xr:uid="{00000000-0005-0000-0000-00007C230000}"/>
    <cellStyle name="SAPBEXaggDataEmph 2 2 3" xfId="9079" xr:uid="{00000000-0005-0000-0000-00007D230000}"/>
    <cellStyle name="SAPBEXaggDataEmph 2 2_SP Distribution Ltd" xfId="9080" xr:uid="{00000000-0005-0000-0000-00007E230000}"/>
    <cellStyle name="SAPBEXaggDataEmph 2 3" xfId="9081" xr:uid="{00000000-0005-0000-0000-00007F230000}"/>
    <cellStyle name="SAPBEXaggDataEmph 2 3 2" xfId="9082" xr:uid="{00000000-0005-0000-0000-000080230000}"/>
    <cellStyle name="SAPBEXaggDataEmph 2 3_SP Manweb plc" xfId="9083" xr:uid="{00000000-0005-0000-0000-000081230000}"/>
    <cellStyle name="SAPBEXaggDataEmph 2 4" xfId="9084" xr:uid="{00000000-0005-0000-0000-000082230000}"/>
    <cellStyle name="SAPBEXaggDataEmph 2_11" xfId="9085" xr:uid="{00000000-0005-0000-0000-000083230000}"/>
    <cellStyle name="SAPBEXaggDataEmph 3" xfId="9086" xr:uid="{00000000-0005-0000-0000-000084230000}"/>
    <cellStyle name="SAPBEXaggDataEmph 3 2" xfId="9087" xr:uid="{00000000-0005-0000-0000-000085230000}"/>
    <cellStyle name="SAPBEXaggDataEmph 3 2 2" xfId="9088" xr:uid="{00000000-0005-0000-0000-000086230000}"/>
    <cellStyle name="SAPBEXaggDataEmph 3 2 2 2" xfId="9089" xr:uid="{00000000-0005-0000-0000-000087230000}"/>
    <cellStyle name="SAPBEXaggDataEmph 3 2 2_SP Manweb plc" xfId="9090" xr:uid="{00000000-0005-0000-0000-000088230000}"/>
    <cellStyle name="SAPBEXaggDataEmph 3 2 3" xfId="9091" xr:uid="{00000000-0005-0000-0000-000089230000}"/>
    <cellStyle name="SAPBEXaggDataEmph 3 2_SP Distribution Ltd" xfId="9092" xr:uid="{00000000-0005-0000-0000-00008A230000}"/>
    <cellStyle name="SAPBEXaggDataEmph 3 3" xfId="9093" xr:uid="{00000000-0005-0000-0000-00008B230000}"/>
    <cellStyle name="SAPBEXaggDataEmph 3 3 2" xfId="9094" xr:uid="{00000000-0005-0000-0000-00008C230000}"/>
    <cellStyle name="SAPBEXaggDataEmph 3 3_SP Manweb plc" xfId="9095" xr:uid="{00000000-0005-0000-0000-00008D230000}"/>
    <cellStyle name="SAPBEXaggDataEmph 3 4" xfId="9096" xr:uid="{00000000-0005-0000-0000-00008E230000}"/>
    <cellStyle name="SAPBEXaggDataEmph 3_11" xfId="9097" xr:uid="{00000000-0005-0000-0000-00008F230000}"/>
    <cellStyle name="SAPBEXaggDataEmph 4" xfId="9098" xr:uid="{00000000-0005-0000-0000-000090230000}"/>
    <cellStyle name="SAPBEXaggDataEmph 4 2" xfId="9099" xr:uid="{00000000-0005-0000-0000-000091230000}"/>
    <cellStyle name="SAPBEXaggDataEmph 4 2 2" xfId="9100" xr:uid="{00000000-0005-0000-0000-000092230000}"/>
    <cellStyle name="SAPBEXaggDataEmph 4 2 2 2" xfId="9101" xr:uid="{00000000-0005-0000-0000-000093230000}"/>
    <cellStyle name="SAPBEXaggDataEmph 4 2 2_SP Manweb plc" xfId="9102" xr:uid="{00000000-0005-0000-0000-000094230000}"/>
    <cellStyle name="SAPBEXaggDataEmph 4 2 3" xfId="9103" xr:uid="{00000000-0005-0000-0000-000095230000}"/>
    <cellStyle name="SAPBEXaggDataEmph 4 2_SP Distribution Ltd" xfId="9104" xr:uid="{00000000-0005-0000-0000-000096230000}"/>
    <cellStyle name="SAPBEXaggDataEmph 4 3" xfId="9105" xr:uid="{00000000-0005-0000-0000-000097230000}"/>
    <cellStyle name="SAPBEXaggDataEmph 4 3 2" xfId="9106" xr:uid="{00000000-0005-0000-0000-000098230000}"/>
    <cellStyle name="SAPBEXaggDataEmph 4 3_SP Manweb plc" xfId="9107" xr:uid="{00000000-0005-0000-0000-000099230000}"/>
    <cellStyle name="SAPBEXaggDataEmph 4 4" xfId="9108" xr:uid="{00000000-0005-0000-0000-00009A230000}"/>
    <cellStyle name="SAPBEXaggDataEmph 4_11" xfId="9109" xr:uid="{00000000-0005-0000-0000-00009B230000}"/>
    <cellStyle name="SAPBEXaggDataEmph 5" xfId="9110" xr:uid="{00000000-0005-0000-0000-00009C230000}"/>
    <cellStyle name="SAPBEXaggDataEmph 5 2" xfId="9111" xr:uid="{00000000-0005-0000-0000-00009D230000}"/>
    <cellStyle name="SAPBEXaggDataEmph 5 2 2" xfId="9112" xr:uid="{00000000-0005-0000-0000-00009E230000}"/>
    <cellStyle name="SAPBEXaggDataEmph 5 2 2 2" xfId="9113" xr:uid="{00000000-0005-0000-0000-00009F230000}"/>
    <cellStyle name="SAPBEXaggDataEmph 5 2 2_SP Manweb plc" xfId="9114" xr:uid="{00000000-0005-0000-0000-0000A0230000}"/>
    <cellStyle name="SAPBEXaggDataEmph 5 2 3" xfId="9115" xr:uid="{00000000-0005-0000-0000-0000A1230000}"/>
    <cellStyle name="SAPBEXaggDataEmph 5 2_SP Distribution Ltd" xfId="9116" xr:uid="{00000000-0005-0000-0000-0000A2230000}"/>
    <cellStyle name="SAPBEXaggDataEmph 5 3" xfId="9117" xr:uid="{00000000-0005-0000-0000-0000A3230000}"/>
    <cellStyle name="SAPBEXaggDataEmph 5 3 2" xfId="9118" xr:uid="{00000000-0005-0000-0000-0000A4230000}"/>
    <cellStyle name="SAPBEXaggDataEmph 5 3_SP Manweb plc" xfId="9119" xr:uid="{00000000-0005-0000-0000-0000A5230000}"/>
    <cellStyle name="SAPBEXaggDataEmph 5 4" xfId="9120" xr:uid="{00000000-0005-0000-0000-0000A6230000}"/>
    <cellStyle name="SAPBEXaggDataEmph 5_11" xfId="9121" xr:uid="{00000000-0005-0000-0000-0000A7230000}"/>
    <cellStyle name="SAPBEXaggDataEmph 6" xfId="9122" xr:uid="{00000000-0005-0000-0000-0000A8230000}"/>
    <cellStyle name="SAPBEXaggDataEmph 6 2" xfId="9123" xr:uid="{00000000-0005-0000-0000-0000A9230000}"/>
    <cellStyle name="SAPBEXaggDataEmph 6 2 2" xfId="9124" xr:uid="{00000000-0005-0000-0000-0000AA230000}"/>
    <cellStyle name="SAPBEXaggDataEmph 6 2 2 2" xfId="9125" xr:uid="{00000000-0005-0000-0000-0000AB230000}"/>
    <cellStyle name="SAPBEXaggDataEmph 6 2 2_SP Manweb plc" xfId="9126" xr:uid="{00000000-0005-0000-0000-0000AC230000}"/>
    <cellStyle name="SAPBEXaggDataEmph 6 2 3" xfId="9127" xr:uid="{00000000-0005-0000-0000-0000AD230000}"/>
    <cellStyle name="SAPBEXaggDataEmph 6 2_SP Distribution Ltd" xfId="9128" xr:uid="{00000000-0005-0000-0000-0000AE230000}"/>
    <cellStyle name="SAPBEXaggDataEmph 6 3" xfId="9129" xr:uid="{00000000-0005-0000-0000-0000AF230000}"/>
    <cellStyle name="SAPBEXaggDataEmph 6 3 2" xfId="9130" xr:uid="{00000000-0005-0000-0000-0000B0230000}"/>
    <cellStyle name="SAPBEXaggDataEmph 6 3_SP Manweb plc" xfId="9131" xr:uid="{00000000-0005-0000-0000-0000B1230000}"/>
    <cellStyle name="SAPBEXaggDataEmph 6 4" xfId="9132" xr:uid="{00000000-0005-0000-0000-0000B2230000}"/>
    <cellStyle name="SAPBEXaggDataEmph 6_11" xfId="9133" xr:uid="{00000000-0005-0000-0000-0000B3230000}"/>
    <cellStyle name="SAPBEXaggDataEmph 7" xfId="9134" xr:uid="{00000000-0005-0000-0000-0000B4230000}"/>
    <cellStyle name="SAPBEXaggDataEmph 7 2" xfId="9135" xr:uid="{00000000-0005-0000-0000-0000B5230000}"/>
    <cellStyle name="SAPBEXaggDataEmph 7 2 2" xfId="9136" xr:uid="{00000000-0005-0000-0000-0000B6230000}"/>
    <cellStyle name="SAPBEXaggDataEmph 7 2 2 2" xfId="9137" xr:uid="{00000000-0005-0000-0000-0000B7230000}"/>
    <cellStyle name="SAPBEXaggDataEmph 7 2 2_SP Manweb plc" xfId="9138" xr:uid="{00000000-0005-0000-0000-0000B8230000}"/>
    <cellStyle name="SAPBEXaggDataEmph 7 2 3" xfId="9139" xr:uid="{00000000-0005-0000-0000-0000B9230000}"/>
    <cellStyle name="SAPBEXaggDataEmph 7 2_SP Distribution Ltd" xfId="9140" xr:uid="{00000000-0005-0000-0000-0000BA230000}"/>
    <cellStyle name="SAPBEXaggDataEmph 7 3" xfId="9141" xr:uid="{00000000-0005-0000-0000-0000BB230000}"/>
    <cellStyle name="SAPBEXaggDataEmph 7 3 2" xfId="9142" xr:uid="{00000000-0005-0000-0000-0000BC230000}"/>
    <cellStyle name="SAPBEXaggDataEmph 7 3_SP Manweb plc" xfId="9143" xr:uid="{00000000-0005-0000-0000-0000BD230000}"/>
    <cellStyle name="SAPBEXaggDataEmph 7 4" xfId="9144" xr:uid="{00000000-0005-0000-0000-0000BE230000}"/>
    <cellStyle name="SAPBEXaggDataEmph 7_11" xfId="9145" xr:uid="{00000000-0005-0000-0000-0000BF230000}"/>
    <cellStyle name="SAPBEXaggDataEmph 8" xfId="9146" xr:uid="{00000000-0005-0000-0000-0000C0230000}"/>
    <cellStyle name="SAPBEXaggDataEmph 8 2" xfId="9147" xr:uid="{00000000-0005-0000-0000-0000C1230000}"/>
    <cellStyle name="SAPBEXaggDataEmph 8 2 2" xfId="9148" xr:uid="{00000000-0005-0000-0000-0000C2230000}"/>
    <cellStyle name="SAPBEXaggDataEmph 8 2_SP Manweb plc" xfId="9149" xr:uid="{00000000-0005-0000-0000-0000C3230000}"/>
    <cellStyle name="SAPBEXaggDataEmph 8 3" xfId="9150" xr:uid="{00000000-0005-0000-0000-0000C4230000}"/>
    <cellStyle name="SAPBEXaggDataEmph 8_SP Distribution Ltd" xfId="9151" xr:uid="{00000000-0005-0000-0000-0000C5230000}"/>
    <cellStyle name="SAPBEXaggDataEmph 9" xfId="9152" xr:uid="{00000000-0005-0000-0000-0000C6230000}"/>
    <cellStyle name="SAPBEXaggDataEmph 9 2" xfId="9153" xr:uid="{00000000-0005-0000-0000-0000C7230000}"/>
    <cellStyle name="SAPBEXaggDataEmph 9_SP Manweb plc" xfId="9154" xr:uid="{00000000-0005-0000-0000-0000C8230000}"/>
    <cellStyle name="SAPBEXaggDataEmph_11" xfId="9155" xr:uid="{00000000-0005-0000-0000-0000C9230000}"/>
    <cellStyle name="SAPBEXaggItem" xfId="9156" xr:uid="{00000000-0005-0000-0000-0000CA230000}"/>
    <cellStyle name="SAPBEXaggItem 10" xfId="9157" xr:uid="{00000000-0005-0000-0000-0000CB230000}"/>
    <cellStyle name="SAPBEXaggItem 2" xfId="9158" xr:uid="{00000000-0005-0000-0000-0000CC230000}"/>
    <cellStyle name="SAPBEXaggItem 2 2" xfId="9159" xr:uid="{00000000-0005-0000-0000-0000CD230000}"/>
    <cellStyle name="SAPBEXaggItem 2 2 2" xfId="9160" xr:uid="{00000000-0005-0000-0000-0000CE230000}"/>
    <cellStyle name="SAPBEXaggItem 2 2 2 2" xfId="9161" xr:uid="{00000000-0005-0000-0000-0000CF230000}"/>
    <cellStyle name="SAPBEXaggItem 2 2 2_SP Manweb plc" xfId="9162" xr:uid="{00000000-0005-0000-0000-0000D0230000}"/>
    <cellStyle name="SAPBEXaggItem 2 2 3" xfId="9163" xr:uid="{00000000-0005-0000-0000-0000D1230000}"/>
    <cellStyle name="SAPBEXaggItem 2 2_SP Distribution Ltd" xfId="9164" xr:uid="{00000000-0005-0000-0000-0000D2230000}"/>
    <cellStyle name="SAPBEXaggItem 2 3" xfId="9165" xr:uid="{00000000-0005-0000-0000-0000D3230000}"/>
    <cellStyle name="SAPBEXaggItem 2 3 2" xfId="9166" xr:uid="{00000000-0005-0000-0000-0000D4230000}"/>
    <cellStyle name="SAPBEXaggItem 2 3_SP Manweb plc" xfId="9167" xr:uid="{00000000-0005-0000-0000-0000D5230000}"/>
    <cellStyle name="SAPBEXaggItem 2 4" xfId="9168" xr:uid="{00000000-0005-0000-0000-0000D6230000}"/>
    <cellStyle name="SAPBEXaggItem 2_11" xfId="9169" xr:uid="{00000000-0005-0000-0000-0000D7230000}"/>
    <cellStyle name="SAPBEXaggItem 3" xfId="9170" xr:uid="{00000000-0005-0000-0000-0000D8230000}"/>
    <cellStyle name="SAPBEXaggItem 3 2" xfId="9171" xr:uid="{00000000-0005-0000-0000-0000D9230000}"/>
    <cellStyle name="SAPBEXaggItem 3 2 2" xfId="9172" xr:uid="{00000000-0005-0000-0000-0000DA230000}"/>
    <cellStyle name="SAPBEXaggItem 3 2 2 2" xfId="9173" xr:uid="{00000000-0005-0000-0000-0000DB230000}"/>
    <cellStyle name="SAPBEXaggItem 3 2 2_SP Manweb plc" xfId="9174" xr:uid="{00000000-0005-0000-0000-0000DC230000}"/>
    <cellStyle name="SAPBEXaggItem 3 2 3" xfId="9175" xr:uid="{00000000-0005-0000-0000-0000DD230000}"/>
    <cellStyle name="SAPBEXaggItem 3 2_SP Distribution Ltd" xfId="9176" xr:uid="{00000000-0005-0000-0000-0000DE230000}"/>
    <cellStyle name="SAPBEXaggItem 3 3" xfId="9177" xr:uid="{00000000-0005-0000-0000-0000DF230000}"/>
    <cellStyle name="SAPBEXaggItem 3 3 2" xfId="9178" xr:uid="{00000000-0005-0000-0000-0000E0230000}"/>
    <cellStyle name="SAPBEXaggItem 3 3_SP Manweb plc" xfId="9179" xr:uid="{00000000-0005-0000-0000-0000E1230000}"/>
    <cellStyle name="SAPBEXaggItem 3 4" xfId="9180" xr:uid="{00000000-0005-0000-0000-0000E2230000}"/>
    <cellStyle name="SAPBEXaggItem 3_11" xfId="9181" xr:uid="{00000000-0005-0000-0000-0000E3230000}"/>
    <cellStyle name="SAPBEXaggItem 4" xfId="9182" xr:uid="{00000000-0005-0000-0000-0000E4230000}"/>
    <cellStyle name="SAPBEXaggItem 4 2" xfId="9183" xr:uid="{00000000-0005-0000-0000-0000E5230000}"/>
    <cellStyle name="SAPBEXaggItem 4 2 2" xfId="9184" xr:uid="{00000000-0005-0000-0000-0000E6230000}"/>
    <cellStyle name="SAPBEXaggItem 4 2 2 2" xfId="9185" xr:uid="{00000000-0005-0000-0000-0000E7230000}"/>
    <cellStyle name="SAPBEXaggItem 4 2 2_SP Manweb plc" xfId="9186" xr:uid="{00000000-0005-0000-0000-0000E8230000}"/>
    <cellStyle name="SAPBEXaggItem 4 2 3" xfId="9187" xr:uid="{00000000-0005-0000-0000-0000E9230000}"/>
    <cellStyle name="SAPBEXaggItem 4 2_SP Distribution Ltd" xfId="9188" xr:uid="{00000000-0005-0000-0000-0000EA230000}"/>
    <cellStyle name="SAPBEXaggItem 4 3" xfId="9189" xr:uid="{00000000-0005-0000-0000-0000EB230000}"/>
    <cellStyle name="SAPBEXaggItem 4 3 2" xfId="9190" xr:uid="{00000000-0005-0000-0000-0000EC230000}"/>
    <cellStyle name="SAPBEXaggItem 4 3_SP Manweb plc" xfId="9191" xr:uid="{00000000-0005-0000-0000-0000ED230000}"/>
    <cellStyle name="SAPBEXaggItem 4 4" xfId="9192" xr:uid="{00000000-0005-0000-0000-0000EE230000}"/>
    <cellStyle name="SAPBEXaggItem 4_11" xfId="9193" xr:uid="{00000000-0005-0000-0000-0000EF230000}"/>
    <cellStyle name="SAPBEXaggItem 5" xfId="9194" xr:uid="{00000000-0005-0000-0000-0000F0230000}"/>
    <cellStyle name="SAPBEXaggItem 5 2" xfId="9195" xr:uid="{00000000-0005-0000-0000-0000F1230000}"/>
    <cellStyle name="SAPBEXaggItem 5 2 2" xfId="9196" xr:uid="{00000000-0005-0000-0000-0000F2230000}"/>
    <cellStyle name="SAPBEXaggItem 5 2 2 2" xfId="9197" xr:uid="{00000000-0005-0000-0000-0000F3230000}"/>
    <cellStyle name="SAPBEXaggItem 5 2 2_SP Manweb plc" xfId="9198" xr:uid="{00000000-0005-0000-0000-0000F4230000}"/>
    <cellStyle name="SAPBEXaggItem 5 2 3" xfId="9199" xr:uid="{00000000-0005-0000-0000-0000F5230000}"/>
    <cellStyle name="SAPBEXaggItem 5 2_SP Distribution Ltd" xfId="9200" xr:uid="{00000000-0005-0000-0000-0000F6230000}"/>
    <cellStyle name="SAPBEXaggItem 5 3" xfId="9201" xr:uid="{00000000-0005-0000-0000-0000F7230000}"/>
    <cellStyle name="SAPBEXaggItem 5 3 2" xfId="9202" xr:uid="{00000000-0005-0000-0000-0000F8230000}"/>
    <cellStyle name="SAPBEXaggItem 5 3_SP Manweb plc" xfId="9203" xr:uid="{00000000-0005-0000-0000-0000F9230000}"/>
    <cellStyle name="SAPBEXaggItem 5 4" xfId="9204" xr:uid="{00000000-0005-0000-0000-0000FA230000}"/>
    <cellStyle name="SAPBEXaggItem 5_11" xfId="9205" xr:uid="{00000000-0005-0000-0000-0000FB230000}"/>
    <cellStyle name="SAPBEXaggItem 6" xfId="9206" xr:uid="{00000000-0005-0000-0000-0000FC230000}"/>
    <cellStyle name="SAPBEXaggItem 6 2" xfId="9207" xr:uid="{00000000-0005-0000-0000-0000FD230000}"/>
    <cellStyle name="SAPBEXaggItem 6 2 2" xfId="9208" xr:uid="{00000000-0005-0000-0000-0000FE230000}"/>
    <cellStyle name="SAPBEXaggItem 6 2 2 2" xfId="9209" xr:uid="{00000000-0005-0000-0000-0000FF230000}"/>
    <cellStyle name="SAPBEXaggItem 6 2 2_SP Manweb plc" xfId="9210" xr:uid="{00000000-0005-0000-0000-000000240000}"/>
    <cellStyle name="SAPBEXaggItem 6 2 3" xfId="9211" xr:uid="{00000000-0005-0000-0000-000001240000}"/>
    <cellStyle name="SAPBEXaggItem 6 2_SP Distribution Ltd" xfId="9212" xr:uid="{00000000-0005-0000-0000-000002240000}"/>
    <cellStyle name="SAPBEXaggItem 6 3" xfId="9213" xr:uid="{00000000-0005-0000-0000-000003240000}"/>
    <cellStyle name="SAPBEXaggItem 6 3 2" xfId="9214" xr:uid="{00000000-0005-0000-0000-000004240000}"/>
    <cellStyle name="SAPBEXaggItem 6 3_SP Manweb plc" xfId="9215" xr:uid="{00000000-0005-0000-0000-000005240000}"/>
    <cellStyle name="SAPBEXaggItem 6 4" xfId="9216" xr:uid="{00000000-0005-0000-0000-000006240000}"/>
    <cellStyle name="SAPBEXaggItem 6_11" xfId="9217" xr:uid="{00000000-0005-0000-0000-000007240000}"/>
    <cellStyle name="SAPBEXaggItem 7" xfId="9218" xr:uid="{00000000-0005-0000-0000-000008240000}"/>
    <cellStyle name="SAPBEXaggItem 7 2" xfId="9219" xr:uid="{00000000-0005-0000-0000-000009240000}"/>
    <cellStyle name="SAPBEXaggItem 7 2 2" xfId="9220" xr:uid="{00000000-0005-0000-0000-00000A240000}"/>
    <cellStyle name="SAPBEXaggItem 7 2 2 2" xfId="9221" xr:uid="{00000000-0005-0000-0000-00000B240000}"/>
    <cellStyle name="SAPBEXaggItem 7 2 2_SP Manweb plc" xfId="9222" xr:uid="{00000000-0005-0000-0000-00000C240000}"/>
    <cellStyle name="SAPBEXaggItem 7 2 3" xfId="9223" xr:uid="{00000000-0005-0000-0000-00000D240000}"/>
    <cellStyle name="SAPBEXaggItem 7 2_SP Distribution Ltd" xfId="9224" xr:uid="{00000000-0005-0000-0000-00000E240000}"/>
    <cellStyle name="SAPBEXaggItem 7 3" xfId="9225" xr:uid="{00000000-0005-0000-0000-00000F240000}"/>
    <cellStyle name="SAPBEXaggItem 7 3 2" xfId="9226" xr:uid="{00000000-0005-0000-0000-000010240000}"/>
    <cellStyle name="SAPBEXaggItem 7 3_SP Manweb plc" xfId="9227" xr:uid="{00000000-0005-0000-0000-000011240000}"/>
    <cellStyle name="SAPBEXaggItem 7 4" xfId="9228" xr:uid="{00000000-0005-0000-0000-000012240000}"/>
    <cellStyle name="SAPBEXaggItem 7_11" xfId="9229" xr:uid="{00000000-0005-0000-0000-000013240000}"/>
    <cellStyle name="SAPBEXaggItem 8" xfId="9230" xr:uid="{00000000-0005-0000-0000-000014240000}"/>
    <cellStyle name="SAPBEXaggItem 8 2" xfId="9231" xr:uid="{00000000-0005-0000-0000-000015240000}"/>
    <cellStyle name="SAPBEXaggItem 8 2 2" xfId="9232" xr:uid="{00000000-0005-0000-0000-000016240000}"/>
    <cellStyle name="SAPBEXaggItem 8 2_SP Manweb plc" xfId="9233" xr:uid="{00000000-0005-0000-0000-000017240000}"/>
    <cellStyle name="SAPBEXaggItem 8 3" xfId="9234" xr:uid="{00000000-0005-0000-0000-000018240000}"/>
    <cellStyle name="SAPBEXaggItem 8_SP Distribution Ltd" xfId="9235" xr:uid="{00000000-0005-0000-0000-000019240000}"/>
    <cellStyle name="SAPBEXaggItem 9" xfId="9236" xr:uid="{00000000-0005-0000-0000-00001A240000}"/>
    <cellStyle name="SAPBEXaggItem 9 2" xfId="9237" xr:uid="{00000000-0005-0000-0000-00001B240000}"/>
    <cellStyle name="SAPBEXaggItem 9_SP Manweb plc" xfId="9238" xr:uid="{00000000-0005-0000-0000-00001C240000}"/>
    <cellStyle name="SAPBEXaggItem_11" xfId="9239" xr:uid="{00000000-0005-0000-0000-00001D240000}"/>
    <cellStyle name="SAPBEXaggItemX" xfId="9240" xr:uid="{00000000-0005-0000-0000-00001E240000}"/>
    <cellStyle name="SAPBEXaggItemX 10" xfId="9241" xr:uid="{00000000-0005-0000-0000-00001F240000}"/>
    <cellStyle name="SAPBEXaggItemX 2" xfId="9242" xr:uid="{00000000-0005-0000-0000-000020240000}"/>
    <cellStyle name="SAPBEXaggItemX 2 2" xfId="9243" xr:uid="{00000000-0005-0000-0000-000021240000}"/>
    <cellStyle name="SAPBEXaggItemX 2 2 2" xfId="9244" xr:uid="{00000000-0005-0000-0000-000022240000}"/>
    <cellStyle name="SAPBEXaggItemX 2 2 2 2" xfId="9245" xr:uid="{00000000-0005-0000-0000-000023240000}"/>
    <cellStyle name="SAPBEXaggItemX 2 2 2_SP Manweb plc" xfId="9246" xr:uid="{00000000-0005-0000-0000-000024240000}"/>
    <cellStyle name="SAPBEXaggItemX 2 2 3" xfId="9247" xr:uid="{00000000-0005-0000-0000-000025240000}"/>
    <cellStyle name="SAPBEXaggItemX 2 2_SP Distribution Ltd" xfId="9248" xr:uid="{00000000-0005-0000-0000-000026240000}"/>
    <cellStyle name="SAPBEXaggItemX 2 3" xfId="9249" xr:uid="{00000000-0005-0000-0000-000027240000}"/>
    <cellStyle name="SAPBEXaggItemX 2 3 2" xfId="9250" xr:uid="{00000000-0005-0000-0000-000028240000}"/>
    <cellStyle name="SAPBEXaggItemX 2 3_SP Manweb plc" xfId="9251" xr:uid="{00000000-0005-0000-0000-000029240000}"/>
    <cellStyle name="SAPBEXaggItemX 2 4" xfId="9252" xr:uid="{00000000-0005-0000-0000-00002A240000}"/>
    <cellStyle name="SAPBEXaggItemX 2_11" xfId="9253" xr:uid="{00000000-0005-0000-0000-00002B240000}"/>
    <cellStyle name="SAPBEXaggItemX 3" xfId="9254" xr:uid="{00000000-0005-0000-0000-00002C240000}"/>
    <cellStyle name="SAPBEXaggItemX 3 2" xfId="9255" xr:uid="{00000000-0005-0000-0000-00002D240000}"/>
    <cellStyle name="SAPBEXaggItemX 3 2 2" xfId="9256" xr:uid="{00000000-0005-0000-0000-00002E240000}"/>
    <cellStyle name="SAPBEXaggItemX 3 2 2 2" xfId="9257" xr:uid="{00000000-0005-0000-0000-00002F240000}"/>
    <cellStyle name="SAPBEXaggItemX 3 2 2_SP Manweb plc" xfId="9258" xr:uid="{00000000-0005-0000-0000-000030240000}"/>
    <cellStyle name="SAPBEXaggItemX 3 2 3" xfId="9259" xr:uid="{00000000-0005-0000-0000-000031240000}"/>
    <cellStyle name="SAPBEXaggItemX 3 2_SP Distribution Ltd" xfId="9260" xr:uid="{00000000-0005-0000-0000-000032240000}"/>
    <cellStyle name="SAPBEXaggItemX 3 3" xfId="9261" xr:uid="{00000000-0005-0000-0000-000033240000}"/>
    <cellStyle name="SAPBEXaggItemX 3 3 2" xfId="9262" xr:uid="{00000000-0005-0000-0000-000034240000}"/>
    <cellStyle name="SAPBEXaggItemX 3 3_SP Manweb plc" xfId="9263" xr:uid="{00000000-0005-0000-0000-000035240000}"/>
    <cellStyle name="SAPBEXaggItemX 3 4" xfId="9264" xr:uid="{00000000-0005-0000-0000-000036240000}"/>
    <cellStyle name="SAPBEXaggItemX 3_11" xfId="9265" xr:uid="{00000000-0005-0000-0000-000037240000}"/>
    <cellStyle name="SAPBEXaggItemX 4" xfId="9266" xr:uid="{00000000-0005-0000-0000-000038240000}"/>
    <cellStyle name="SAPBEXaggItemX 4 2" xfId="9267" xr:uid="{00000000-0005-0000-0000-000039240000}"/>
    <cellStyle name="SAPBEXaggItemX 4 2 2" xfId="9268" xr:uid="{00000000-0005-0000-0000-00003A240000}"/>
    <cellStyle name="SAPBEXaggItemX 4 2 2 2" xfId="9269" xr:uid="{00000000-0005-0000-0000-00003B240000}"/>
    <cellStyle name="SAPBEXaggItemX 4 2 2_SP Manweb plc" xfId="9270" xr:uid="{00000000-0005-0000-0000-00003C240000}"/>
    <cellStyle name="SAPBEXaggItemX 4 2 3" xfId="9271" xr:uid="{00000000-0005-0000-0000-00003D240000}"/>
    <cellStyle name="SAPBEXaggItemX 4 2_SP Distribution Ltd" xfId="9272" xr:uid="{00000000-0005-0000-0000-00003E240000}"/>
    <cellStyle name="SAPBEXaggItemX 4 3" xfId="9273" xr:uid="{00000000-0005-0000-0000-00003F240000}"/>
    <cellStyle name="SAPBEXaggItemX 4 3 2" xfId="9274" xr:uid="{00000000-0005-0000-0000-000040240000}"/>
    <cellStyle name="SAPBEXaggItemX 4 3_SP Manweb plc" xfId="9275" xr:uid="{00000000-0005-0000-0000-000041240000}"/>
    <cellStyle name="SAPBEXaggItemX 4 4" xfId="9276" xr:uid="{00000000-0005-0000-0000-000042240000}"/>
    <cellStyle name="SAPBEXaggItemX 4_11" xfId="9277" xr:uid="{00000000-0005-0000-0000-000043240000}"/>
    <cellStyle name="SAPBEXaggItemX 5" xfId="9278" xr:uid="{00000000-0005-0000-0000-000044240000}"/>
    <cellStyle name="SAPBEXaggItemX 5 2" xfId="9279" xr:uid="{00000000-0005-0000-0000-000045240000}"/>
    <cellStyle name="SAPBEXaggItemX 5 2 2" xfId="9280" xr:uid="{00000000-0005-0000-0000-000046240000}"/>
    <cellStyle name="SAPBEXaggItemX 5 2 2 2" xfId="9281" xr:uid="{00000000-0005-0000-0000-000047240000}"/>
    <cellStyle name="SAPBEXaggItemX 5 2 2_SP Manweb plc" xfId="9282" xr:uid="{00000000-0005-0000-0000-000048240000}"/>
    <cellStyle name="SAPBEXaggItemX 5 2 3" xfId="9283" xr:uid="{00000000-0005-0000-0000-000049240000}"/>
    <cellStyle name="SAPBEXaggItemX 5 2_SP Distribution Ltd" xfId="9284" xr:uid="{00000000-0005-0000-0000-00004A240000}"/>
    <cellStyle name="SAPBEXaggItemX 5 3" xfId="9285" xr:uid="{00000000-0005-0000-0000-00004B240000}"/>
    <cellStyle name="SAPBEXaggItemX 5 3 2" xfId="9286" xr:uid="{00000000-0005-0000-0000-00004C240000}"/>
    <cellStyle name="SAPBEXaggItemX 5 3_SP Manweb plc" xfId="9287" xr:uid="{00000000-0005-0000-0000-00004D240000}"/>
    <cellStyle name="SAPBEXaggItemX 5 4" xfId="9288" xr:uid="{00000000-0005-0000-0000-00004E240000}"/>
    <cellStyle name="SAPBEXaggItemX 5_11" xfId="9289" xr:uid="{00000000-0005-0000-0000-00004F240000}"/>
    <cellStyle name="SAPBEXaggItemX 6" xfId="9290" xr:uid="{00000000-0005-0000-0000-000050240000}"/>
    <cellStyle name="SAPBEXaggItemX 6 2" xfId="9291" xr:uid="{00000000-0005-0000-0000-000051240000}"/>
    <cellStyle name="SAPBEXaggItemX 6 2 2" xfId="9292" xr:uid="{00000000-0005-0000-0000-000052240000}"/>
    <cellStyle name="SAPBEXaggItemX 6 2 2 2" xfId="9293" xr:uid="{00000000-0005-0000-0000-000053240000}"/>
    <cellStyle name="SAPBEXaggItemX 6 2 2_SP Manweb plc" xfId="9294" xr:uid="{00000000-0005-0000-0000-000054240000}"/>
    <cellStyle name="SAPBEXaggItemX 6 2 3" xfId="9295" xr:uid="{00000000-0005-0000-0000-000055240000}"/>
    <cellStyle name="SAPBEXaggItemX 6 2_SP Distribution Ltd" xfId="9296" xr:uid="{00000000-0005-0000-0000-000056240000}"/>
    <cellStyle name="SAPBEXaggItemX 6 3" xfId="9297" xr:uid="{00000000-0005-0000-0000-000057240000}"/>
    <cellStyle name="SAPBEXaggItemX 6 3 2" xfId="9298" xr:uid="{00000000-0005-0000-0000-000058240000}"/>
    <cellStyle name="SAPBEXaggItemX 6 3_SP Manweb plc" xfId="9299" xr:uid="{00000000-0005-0000-0000-000059240000}"/>
    <cellStyle name="SAPBEXaggItemX 6 4" xfId="9300" xr:uid="{00000000-0005-0000-0000-00005A240000}"/>
    <cellStyle name="SAPBEXaggItemX 6_11" xfId="9301" xr:uid="{00000000-0005-0000-0000-00005B240000}"/>
    <cellStyle name="SAPBEXaggItemX 7" xfId="9302" xr:uid="{00000000-0005-0000-0000-00005C240000}"/>
    <cellStyle name="SAPBEXaggItemX 7 2" xfId="9303" xr:uid="{00000000-0005-0000-0000-00005D240000}"/>
    <cellStyle name="SAPBEXaggItemX 7 2 2" xfId="9304" xr:uid="{00000000-0005-0000-0000-00005E240000}"/>
    <cellStyle name="SAPBEXaggItemX 7 2 2 2" xfId="9305" xr:uid="{00000000-0005-0000-0000-00005F240000}"/>
    <cellStyle name="SAPBEXaggItemX 7 2 2_SP Manweb plc" xfId="9306" xr:uid="{00000000-0005-0000-0000-000060240000}"/>
    <cellStyle name="SAPBEXaggItemX 7 2 3" xfId="9307" xr:uid="{00000000-0005-0000-0000-000061240000}"/>
    <cellStyle name="SAPBEXaggItemX 7 2_SP Distribution Ltd" xfId="9308" xr:uid="{00000000-0005-0000-0000-000062240000}"/>
    <cellStyle name="SAPBEXaggItemX 7 3" xfId="9309" xr:uid="{00000000-0005-0000-0000-000063240000}"/>
    <cellStyle name="SAPBEXaggItemX 7 3 2" xfId="9310" xr:uid="{00000000-0005-0000-0000-000064240000}"/>
    <cellStyle name="SAPBEXaggItemX 7 3_SP Manweb plc" xfId="9311" xr:uid="{00000000-0005-0000-0000-000065240000}"/>
    <cellStyle name="SAPBEXaggItemX 7 4" xfId="9312" xr:uid="{00000000-0005-0000-0000-000066240000}"/>
    <cellStyle name="SAPBEXaggItemX 7_11" xfId="9313" xr:uid="{00000000-0005-0000-0000-000067240000}"/>
    <cellStyle name="SAPBEXaggItemX 8" xfId="9314" xr:uid="{00000000-0005-0000-0000-000068240000}"/>
    <cellStyle name="SAPBEXaggItemX 8 2" xfId="9315" xr:uid="{00000000-0005-0000-0000-000069240000}"/>
    <cellStyle name="SAPBEXaggItemX 8 2 2" xfId="9316" xr:uid="{00000000-0005-0000-0000-00006A240000}"/>
    <cellStyle name="SAPBEXaggItemX 8 2_SP Manweb plc" xfId="9317" xr:uid="{00000000-0005-0000-0000-00006B240000}"/>
    <cellStyle name="SAPBEXaggItemX 8 3" xfId="9318" xr:uid="{00000000-0005-0000-0000-00006C240000}"/>
    <cellStyle name="SAPBEXaggItemX 8_SP Distribution Ltd" xfId="9319" xr:uid="{00000000-0005-0000-0000-00006D240000}"/>
    <cellStyle name="SAPBEXaggItemX 9" xfId="9320" xr:uid="{00000000-0005-0000-0000-00006E240000}"/>
    <cellStyle name="SAPBEXaggItemX 9 2" xfId="9321" xr:uid="{00000000-0005-0000-0000-00006F240000}"/>
    <cellStyle name="SAPBEXaggItemX 9_SP Manweb plc" xfId="9322" xr:uid="{00000000-0005-0000-0000-000070240000}"/>
    <cellStyle name="SAPBEXaggItemX_11" xfId="9323" xr:uid="{00000000-0005-0000-0000-000071240000}"/>
    <cellStyle name="SAPBEXchaText" xfId="9324" xr:uid="{00000000-0005-0000-0000-000072240000}"/>
    <cellStyle name="SAPBEXexcBad7" xfId="9325" xr:uid="{00000000-0005-0000-0000-000073240000}"/>
    <cellStyle name="SAPBEXexcBad7 10" xfId="9326" xr:uid="{00000000-0005-0000-0000-000074240000}"/>
    <cellStyle name="SAPBEXexcBad7 2" xfId="9327" xr:uid="{00000000-0005-0000-0000-000075240000}"/>
    <cellStyle name="SAPBEXexcBad7 2 2" xfId="9328" xr:uid="{00000000-0005-0000-0000-000076240000}"/>
    <cellStyle name="SAPBEXexcBad7 2 2 2" xfId="9329" xr:uid="{00000000-0005-0000-0000-000077240000}"/>
    <cellStyle name="SAPBEXexcBad7 2 2 2 2" xfId="9330" xr:uid="{00000000-0005-0000-0000-000078240000}"/>
    <cellStyle name="SAPBEXexcBad7 2 2 2_SP Manweb plc" xfId="9331" xr:uid="{00000000-0005-0000-0000-000079240000}"/>
    <cellStyle name="SAPBEXexcBad7 2 2 3" xfId="9332" xr:uid="{00000000-0005-0000-0000-00007A240000}"/>
    <cellStyle name="SAPBEXexcBad7 2 2_SP Distribution Ltd" xfId="9333" xr:uid="{00000000-0005-0000-0000-00007B240000}"/>
    <cellStyle name="SAPBEXexcBad7 2 3" xfId="9334" xr:uid="{00000000-0005-0000-0000-00007C240000}"/>
    <cellStyle name="SAPBEXexcBad7 2 3 2" xfId="9335" xr:uid="{00000000-0005-0000-0000-00007D240000}"/>
    <cellStyle name="SAPBEXexcBad7 2 3_SP Manweb plc" xfId="9336" xr:uid="{00000000-0005-0000-0000-00007E240000}"/>
    <cellStyle name="SAPBEXexcBad7 2 4" xfId="9337" xr:uid="{00000000-0005-0000-0000-00007F240000}"/>
    <cellStyle name="SAPBEXexcBad7 2_11" xfId="9338" xr:uid="{00000000-0005-0000-0000-000080240000}"/>
    <cellStyle name="SAPBEXexcBad7 3" xfId="9339" xr:uid="{00000000-0005-0000-0000-000081240000}"/>
    <cellStyle name="SAPBEXexcBad7 3 2" xfId="9340" xr:uid="{00000000-0005-0000-0000-000082240000}"/>
    <cellStyle name="SAPBEXexcBad7 3 2 2" xfId="9341" xr:uid="{00000000-0005-0000-0000-000083240000}"/>
    <cellStyle name="SAPBEXexcBad7 3 2 2 2" xfId="9342" xr:uid="{00000000-0005-0000-0000-000084240000}"/>
    <cellStyle name="SAPBEXexcBad7 3 2 2_SP Manweb plc" xfId="9343" xr:uid="{00000000-0005-0000-0000-000085240000}"/>
    <cellStyle name="SAPBEXexcBad7 3 2 3" xfId="9344" xr:uid="{00000000-0005-0000-0000-000086240000}"/>
    <cellStyle name="SAPBEXexcBad7 3 2_SP Distribution Ltd" xfId="9345" xr:uid="{00000000-0005-0000-0000-000087240000}"/>
    <cellStyle name="SAPBEXexcBad7 3 3" xfId="9346" xr:uid="{00000000-0005-0000-0000-000088240000}"/>
    <cellStyle name="SAPBEXexcBad7 3 3 2" xfId="9347" xr:uid="{00000000-0005-0000-0000-000089240000}"/>
    <cellStyle name="SAPBEXexcBad7 3 3_SP Manweb plc" xfId="9348" xr:uid="{00000000-0005-0000-0000-00008A240000}"/>
    <cellStyle name="SAPBEXexcBad7 3 4" xfId="9349" xr:uid="{00000000-0005-0000-0000-00008B240000}"/>
    <cellStyle name="SAPBEXexcBad7 3_11" xfId="9350" xr:uid="{00000000-0005-0000-0000-00008C240000}"/>
    <cellStyle name="SAPBEXexcBad7 4" xfId="9351" xr:uid="{00000000-0005-0000-0000-00008D240000}"/>
    <cellStyle name="SAPBEXexcBad7 4 2" xfId="9352" xr:uid="{00000000-0005-0000-0000-00008E240000}"/>
    <cellStyle name="SAPBEXexcBad7 4 2 2" xfId="9353" xr:uid="{00000000-0005-0000-0000-00008F240000}"/>
    <cellStyle name="SAPBEXexcBad7 4 2 2 2" xfId="9354" xr:uid="{00000000-0005-0000-0000-000090240000}"/>
    <cellStyle name="SAPBEXexcBad7 4 2 2_SP Manweb plc" xfId="9355" xr:uid="{00000000-0005-0000-0000-000091240000}"/>
    <cellStyle name="SAPBEXexcBad7 4 2 3" xfId="9356" xr:uid="{00000000-0005-0000-0000-000092240000}"/>
    <cellStyle name="SAPBEXexcBad7 4 2_SP Distribution Ltd" xfId="9357" xr:uid="{00000000-0005-0000-0000-000093240000}"/>
    <cellStyle name="SAPBEXexcBad7 4 3" xfId="9358" xr:uid="{00000000-0005-0000-0000-000094240000}"/>
    <cellStyle name="SAPBEXexcBad7 4 3 2" xfId="9359" xr:uid="{00000000-0005-0000-0000-000095240000}"/>
    <cellStyle name="SAPBEXexcBad7 4 3_SP Manweb plc" xfId="9360" xr:uid="{00000000-0005-0000-0000-000096240000}"/>
    <cellStyle name="SAPBEXexcBad7 4 4" xfId="9361" xr:uid="{00000000-0005-0000-0000-000097240000}"/>
    <cellStyle name="SAPBEXexcBad7 4_11" xfId="9362" xr:uid="{00000000-0005-0000-0000-000098240000}"/>
    <cellStyle name="SAPBEXexcBad7 5" xfId="9363" xr:uid="{00000000-0005-0000-0000-000099240000}"/>
    <cellStyle name="SAPBEXexcBad7 5 2" xfId="9364" xr:uid="{00000000-0005-0000-0000-00009A240000}"/>
    <cellStyle name="SAPBEXexcBad7 5 2 2" xfId="9365" xr:uid="{00000000-0005-0000-0000-00009B240000}"/>
    <cellStyle name="SAPBEXexcBad7 5 2 2 2" xfId="9366" xr:uid="{00000000-0005-0000-0000-00009C240000}"/>
    <cellStyle name="SAPBEXexcBad7 5 2 2_SP Manweb plc" xfId="9367" xr:uid="{00000000-0005-0000-0000-00009D240000}"/>
    <cellStyle name="SAPBEXexcBad7 5 2 3" xfId="9368" xr:uid="{00000000-0005-0000-0000-00009E240000}"/>
    <cellStyle name="SAPBEXexcBad7 5 2_SP Distribution Ltd" xfId="9369" xr:uid="{00000000-0005-0000-0000-00009F240000}"/>
    <cellStyle name="SAPBEXexcBad7 5 3" xfId="9370" xr:uid="{00000000-0005-0000-0000-0000A0240000}"/>
    <cellStyle name="SAPBEXexcBad7 5 3 2" xfId="9371" xr:uid="{00000000-0005-0000-0000-0000A1240000}"/>
    <cellStyle name="SAPBEXexcBad7 5 3_SP Manweb plc" xfId="9372" xr:uid="{00000000-0005-0000-0000-0000A2240000}"/>
    <cellStyle name="SAPBEXexcBad7 5 4" xfId="9373" xr:uid="{00000000-0005-0000-0000-0000A3240000}"/>
    <cellStyle name="SAPBEXexcBad7 5_11" xfId="9374" xr:uid="{00000000-0005-0000-0000-0000A4240000}"/>
    <cellStyle name="SAPBEXexcBad7 6" xfId="9375" xr:uid="{00000000-0005-0000-0000-0000A5240000}"/>
    <cellStyle name="SAPBEXexcBad7 6 2" xfId="9376" xr:uid="{00000000-0005-0000-0000-0000A6240000}"/>
    <cellStyle name="SAPBEXexcBad7 6 2 2" xfId="9377" xr:uid="{00000000-0005-0000-0000-0000A7240000}"/>
    <cellStyle name="SAPBEXexcBad7 6 2 2 2" xfId="9378" xr:uid="{00000000-0005-0000-0000-0000A8240000}"/>
    <cellStyle name="SAPBEXexcBad7 6 2 2_SP Manweb plc" xfId="9379" xr:uid="{00000000-0005-0000-0000-0000A9240000}"/>
    <cellStyle name="SAPBEXexcBad7 6 2 3" xfId="9380" xr:uid="{00000000-0005-0000-0000-0000AA240000}"/>
    <cellStyle name="SAPBEXexcBad7 6 2_SP Distribution Ltd" xfId="9381" xr:uid="{00000000-0005-0000-0000-0000AB240000}"/>
    <cellStyle name="SAPBEXexcBad7 6 3" xfId="9382" xr:uid="{00000000-0005-0000-0000-0000AC240000}"/>
    <cellStyle name="SAPBEXexcBad7 6 3 2" xfId="9383" xr:uid="{00000000-0005-0000-0000-0000AD240000}"/>
    <cellStyle name="SAPBEXexcBad7 6 3_SP Manweb plc" xfId="9384" xr:uid="{00000000-0005-0000-0000-0000AE240000}"/>
    <cellStyle name="SAPBEXexcBad7 6 4" xfId="9385" xr:uid="{00000000-0005-0000-0000-0000AF240000}"/>
    <cellStyle name="SAPBEXexcBad7 6_11" xfId="9386" xr:uid="{00000000-0005-0000-0000-0000B0240000}"/>
    <cellStyle name="SAPBEXexcBad7 7" xfId="9387" xr:uid="{00000000-0005-0000-0000-0000B1240000}"/>
    <cellStyle name="SAPBEXexcBad7 7 2" xfId="9388" xr:uid="{00000000-0005-0000-0000-0000B2240000}"/>
    <cellStyle name="SAPBEXexcBad7 7 2 2" xfId="9389" xr:uid="{00000000-0005-0000-0000-0000B3240000}"/>
    <cellStyle name="SAPBEXexcBad7 7 2 2 2" xfId="9390" xr:uid="{00000000-0005-0000-0000-0000B4240000}"/>
    <cellStyle name="SAPBEXexcBad7 7 2 2_SP Manweb plc" xfId="9391" xr:uid="{00000000-0005-0000-0000-0000B5240000}"/>
    <cellStyle name="SAPBEXexcBad7 7 2 3" xfId="9392" xr:uid="{00000000-0005-0000-0000-0000B6240000}"/>
    <cellStyle name="SAPBEXexcBad7 7 2_SP Distribution Ltd" xfId="9393" xr:uid="{00000000-0005-0000-0000-0000B7240000}"/>
    <cellStyle name="SAPBEXexcBad7 7 3" xfId="9394" xr:uid="{00000000-0005-0000-0000-0000B8240000}"/>
    <cellStyle name="SAPBEXexcBad7 7 3 2" xfId="9395" xr:uid="{00000000-0005-0000-0000-0000B9240000}"/>
    <cellStyle name="SAPBEXexcBad7 7 3_SP Manweb plc" xfId="9396" xr:uid="{00000000-0005-0000-0000-0000BA240000}"/>
    <cellStyle name="SAPBEXexcBad7 7 4" xfId="9397" xr:uid="{00000000-0005-0000-0000-0000BB240000}"/>
    <cellStyle name="SAPBEXexcBad7 7_11" xfId="9398" xr:uid="{00000000-0005-0000-0000-0000BC240000}"/>
    <cellStyle name="SAPBEXexcBad7 8" xfId="9399" xr:uid="{00000000-0005-0000-0000-0000BD240000}"/>
    <cellStyle name="SAPBEXexcBad7 8 2" xfId="9400" xr:uid="{00000000-0005-0000-0000-0000BE240000}"/>
    <cellStyle name="SAPBEXexcBad7 8 2 2" xfId="9401" xr:uid="{00000000-0005-0000-0000-0000BF240000}"/>
    <cellStyle name="SAPBEXexcBad7 8 2_SP Manweb plc" xfId="9402" xr:uid="{00000000-0005-0000-0000-0000C0240000}"/>
    <cellStyle name="SAPBEXexcBad7 8 3" xfId="9403" xr:uid="{00000000-0005-0000-0000-0000C1240000}"/>
    <cellStyle name="SAPBEXexcBad7 8_SP Distribution Ltd" xfId="9404" xr:uid="{00000000-0005-0000-0000-0000C2240000}"/>
    <cellStyle name="SAPBEXexcBad7 9" xfId="9405" xr:uid="{00000000-0005-0000-0000-0000C3240000}"/>
    <cellStyle name="SAPBEXexcBad7 9 2" xfId="9406" xr:uid="{00000000-0005-0000-0000-0000C4240000}"/>
    <cellStyle name="SAPBEXexcBad7 9_SP Manweb plc" xfId="9407" xr:uid="{00000000-0005-0000-0000-0000C5240000}"/>
    <cellStyle name="SAPBEXexcBad7_11" xfId="9408" xr:uid="{00000000-0005-0000-0000-0000C6240000}"/>
    <cellStyle name="SAPBEXexcBad8" xfId="9409" xr:uid="{00000000-0005-0000-0000-0000C7240000}"/>
    <cellStyle name="SAPBEXexcBad8 10" xfId="9410" xr:uid="{00000000-0005-0000-0000-0000C8240000}"/>
    <cellStyle name="SAPBEXexcBad8 2" xfId="9411" xr:uid="{00000000-0005-0000-0000-0000C9240000}"/>
    <cellStyle name="SAPBEXexcBad8 2 2" xfId="9412" xr:uid="{00000000-0005-0000-0000-0000CA240000}"/>
    <cellStyle name="SAPBEXexcBad8 2 2 2" xfId="9413" xr:uid="{00000000-0005-0000-0000-0000CB240000}"/>
    <cellStyle name="SAPBEXexcBad8 2 2 2 2" xfId="9414" xr:uid="{00000000-0005-0000-0000-0000CC240000}"/>
    <cellStyle name="SAPBEXexcBad8 2 2 2_SP Manweb plc" xfId="9415" xr:uid="{00000000-0005-0000-0000-0000CD240000}"/>
    <cellStyle name="SAPBEXexcBad8 2 2 3" xfId="9416" xr:uid="{00000000-0005-0000-0000-0000CE240000}"/>
    <cellStyle name="SAPBEXexcBad8 2 2_SP Distribution Ltd" xfId="9417" xr:uid="{00000000-0005-0000-0000-0000CF240000}"/>
    <cellStyle name="SAPBEXexcBad8 2 3" xfId="9418" xr:uid="{00000000-0005-0000-0000-0000D0240000}"/>
    <cellStyle name="SAPBEXexcBad8 2 3 2" xfId="9419" xr:uid="{00000000-0005-0000-0000-0000D1240000}"/>
    <cellStyle name="SAPBEXexcBad8 2 3_SP Manweb plc" xfId="9420" xr:uid="{00000000-0005-0000-0000-0000D2240000}"/>
    <cellStyle name="SAPBEXexcBad8 2 4" xfId="9421" xr:uid="{00000000-0005-0000-0000-0000D3240000}"/>
    <cellStyle name="SAPBEXexcBad8 2_11" xfId="9422" xr:uid="{00000000-0005-0000-0000-0000D4240000}"/>
    <cellStyle name="SAPBEXexcBad8 3" xfId="9423" xr:uid="{00000000-0005-0000-0000-0000D5240000}"/>
    <cellStyle name="SAPBEXexcBad8 3 2" xfId="9424" xr:uid="{00000000-0005-0000-0000-0000D6240000}"/>
    <cellStyle name="SAPBEXexcBad8 3 2 2" xfId="9425" xr:uid="{00000000-0005-0000-0000-0000D7240000}"/>
    <cellStyle name="SAPBEXexcBad8 3 2 2 2" xfId="9426" xr:uid="{00000000-0005-0000-0000-0000D8240000}"/>
    <cellStyle name="SAPBEXexcBad8 3 2 2_SP Manweb plc" xfId="9427" xr:uid="{00000000-0005-0000-0000-0000D9240000}"/>
    <cellStyle name="SAPBEXexcBad8 3 2 3" xfId="9428" xr:uid="{00000000-0005-0000-0000-0000DA240000}"/>
    <cellStyle name="SAPBEXexcBad8 3 2_SP Distribution Ltd" xfId="9429" xr:uid="{00000000-0005-0000-0000-0000DB240000}"/>
    <cellStyle name="SAPBEXexcBad8 3 3" xfId="9430" xr:uid="{00000000-0005-0000-0000-0000DC240000}"/>
    <cellStyle name="SAPBEXexcBad8 3 3 2" xfId="9431" xr:uid="{00000000-0005-0000-0000-0000DD240000}"/>
    <cellStyle name="SAPBEXexcBad8 3 3_SP Manweb plc" xfId="9432" xr:uid="{00000000-0005-0000-0000-0000DE240000}"/>
    <cellStyle name="SAPBEXexcBad8 3 4" xfId="9433" xr:uid="{00000000-0005-0000-0000-0000DF240000}"/>
    <cellStyle name="SAPBEXexcBad8 3_11" xfId="9434" xr:uid="{00000000-0005-0000-0000-0000E0240000}"/>
    <cellStyle name="SAPBEXexcBad8 4" xfId="9435" xr:uid="{00000000-0005-0000-0000-0000E1240000}"/>
    <cellStyle name="SAPBEXexcBad8 4 2" xfId="9436" xr:uid="{00000000-0005-0000-0000-0000E2240000}"/>
    <cellStyle name="SAPBEXexcBad8 4 2 2" xfId="9437" xr:uid="{00000000-0005-0000-0000-0000E3240000}"/>
    <cellStyle name="SAPBEXexcBad8 4 2 2 2" xfId="9438" xr:uid="{00000000-0005-0000-0000-0000E4240000}"/>
    <cellStyle name="SAPBEXexcBad8 4 2 2_SP Manweb plc" xfId="9439" xr:uid="{00000000-0005-0000-0000-0000E5240000}"/>
    <cellStyle name="SAPBEXexcBad8 4 2 3" xfId="9440" xr:uid="{00000000-0005-0000-0000-0000E6240000}"/>
    <cellStyle name="SAPBEXexcBad8 4 2_SP Distribution Ltd" xfId="9441" xr:uid="{00000000-0005-0000-0000-0000E7240000}"/>
    <cellStyle name="SAPBEXexcBad8 4 3" xfId="9442" xr:uid="{00000000-0005-0000-0000-0000E8240000}"/>
    <cellStyle name="SAPBEXexcBad8 4 3 2" xfId="9443" xr:uid="{00000000-0005-0000-0000-0000E9240000}"/>
    <cellStyle name="SAPBEXexcBad8 4 3_SP Manweb plc" xfId="9444" xr:uid="{00000000-0005-0000-0000-0000EA240000}"/>
    <cellStyle name="SAPBEXexcBad8 4 4" xfId="9445" xr:uid="{00000000-0005-0000-0000-0000EB240000}"/>
    <cellStyle name="SAPBEXexcBad8 4_11" xfId="9446" xr:uid="{00000000-0005-0000-0000-0000EC240000}"/>
    <cellStyle name="SAPBEXexcBad8 5" xfId="9447" xr:uid="{00000000-0005-0000-0000-0000ED240000}"/>
    <cellStyle name="SAPBEXexcBad8 5 2" xfId="9448" xr:uid="{00000000-0005-0000-0000-0000EE240000}"/>
    <cellStyle name="SAPBEXexcBad8 5 2 2" xfId="9449" xr:uid="{00000000-0005-0000-0000-0000EF240000}"/>
    <cellStyle name="SAPBEXexcBad8 5 2 2 2" xfId="9450" xr:uid="{00000000-0005-0000-0000-0000F0240000}"/>
    <cellStyle name="SAPBEXexcBad8 5 2 2_SP Manweb plc" xfId="9451" xr:uid="{00000000-0005-0000-0000-0000F1240000}"/>
    <cellStyle name="SAPBEXexcBad8 5 2 3" xfId="9452" xr:uid="{00000000-0005-0000-0000-0000F2240000}"/>
    <cellStyle name="SAPBEXexcBad8 5 2_SP Distribution Ltd" xfId="9453" xr:uid="{00000000-0005-0000-0000-0000F3240000}"/>
    <cellStyle name="SAPBEXexcBad8 5 3" xfId="9454" xr:uid="{00000000-0005-0000-0000-0000F4240000}"/>
    <cellStyle name="SAPBEXexcBad8 5 3 2" xfId="9455" xr:uid="{00000000-0005-0000-0000-0000F5240000}"/>
    <cellStyle name="SAPBEXexcBad8 5 3_SP Manweb plc" xfId="9456" xr:uid="{00000000-0005-0000-0000-0000F6240000}"/>
    <cellStyle name="SAPBEXexcBad8 5 4" xfId="9457" xr:uid="{00000000-0005-0000-0000-0000F7240000}"/>
    <cellStyle name="SAPBEXexcBad8 5_11" xfId="9458" xr:uid="{00000000-0005-0000-0000-0000F8240000}"/>
    <cellStyle name="SAPBEXexcBad8 6" xfId="9459" xr:uid="{00000000-0005-0000-0000-0000F9240000}"/>
    <cellStyle name="SAPBEXexcBad8 6 2" xfId="9460" xr:uid="{00000000-0005-0000-0000-0000FA240000}"/>
    <cellStyle name="SAPBEXexcBad8 6 2 2" xfId="9461" xr:uid="{00000000-0005-0000-0000-0000FB240000}"/>
    <cellStyle name="SAPBEXexcBad8 6 2 2 2" xfId="9462" xr:uid="{00000000-0005-0000-0000-0000FC240000}"/>
    <cellStyle name="SAPBEXexcBad8 6 2 2_SP Manweb plc" xfId="9463" xr:uid="{00000000-0005-0000-0000-0000FD240000}"/>
    <cellStyle name="SAPBEXexcBad8 6 2 3" xfId="9464" xr:uid="{00000000-0005-0000-0000-0000FE240000}"/>
    <cellStyle name="SAPBEXexcBad8 6 2_SP Distribution Ltd" xfId="9465" xr:uid="{00000000-0005-0000-0000-0000FF240000}"/>
    <cellStyle name="SAPBEXexcBad8 6 3" xfId="9466" xr:uid="{00000000-0005-0000-0000-000000250000}"/>
    <cellStyle name="SAPBEXexcBad8 6 3 2" xfId="9467" xr:uid="{00000000-0005-0000-0000-000001250000}"/>
    <cellStyle name="SAPBEXexcBad8 6 3_SP Manweb plc" xfId="9468" xr:uid="{00000000-0005-0000-0000-000002250000}"/>
    <cellStyle name="SAPBEXexcBad8 6 4" xfId="9469" xr:uid="{00000000-0005-0000-0000-000003250000}"/>
    <cellStyle name="SAPBEXexcBad8 6_11" xfId="9470" xr:uid="{00000000-0005-0000-0000-000004250000}"/>
    <cellStyle name="SAPBEXexcBad8 7" xfId="9471" xr:uid="{00000000-0005-0000-0000-000005250000}"/>
    <cellStyle name="SAPBEXexcBad8 7 2" xfId="9472" xr:uid="{00000000-0005-0000-0000-000006250000}"/>
    <cellStyle name="SAPBEXexcBad8 7 2 2" xfId="9473" xr:uid="{00000000-0005-0000-0000-000007250000}"/>
    <cellStyle name="SAPBEXexcBad8 7 2 2 2" xfId="9474" xr:uid="{00000000-0005-0000-0000-000008250000}"/>
    <cellStyle name="SAPBEXexcBad8 7 2 2_SP Manweb plc" xfId="9475" xr:uid="{00000000-0005-0000-0000-000009250000}"/>
    <cellStyle name="SAPBEXexcBad8 7 2 3" xfId="9476" xr:uid="{00000000-0005-0000-0000-00000A250000}"/>
    <cellStyle name="SAPBEXexcBad8 7 2_SP Distribution Ltd" xfId="9477" xr:uid="{00000000-0005-0000-0000-00000B250000}"/>
    <cellStyle name="SAPBEXexcBad8 7 3" xfId="9478" xr:uid="{00000000-0005-0000-0000-00000C250000}"/>
    <cellStyle name="SAPBEXexcBad8 7 3 2" xfId="9479" xr:uid="{00000000-0005-0000-0000-00000D250000}"/>
    <cellStyle name="SAPBEXexcBad8 7 3_SP Manweb plc" xfId="9480" xr:uid="{00000000-0005-0000-0000-00000E250000}"/>
    <cellStyle name="SAPBEXexcBad8 7 4" xfId="9481" xr:uid="{00000000-0005-0000-0000-00000F250000}"/>
    <cellStyle name="SAPBEXexcBad8 7_11" xfId="9482" xr:uid="{00000000-0005-0000-0000-000010250000}"/>
    <cellStyle name="SAPBEXexcBad8 8" xfId="9483" xr:uid="{00000000-0005-0000-0000-000011250000}"/>
    <cellStyle name="SAPBEXexcBad8 8 2" xfId="9484" xr:uid="{00000000-0005-0000-0000-000012250000}"/>
    <cellStyle name="SAPBEXexcBad8 8 2 2" xfId="9485" xr:uid="{00000000-0005-0000-0000-000013250000}"/>
    <cellStyle name="SAPBEXexcBad8 8 2_SP Manweb plc" xfId="9486" xr:uid="{00000000-0005-0000-0000-000014250000}"/>
    <cellStyle name="SAPBEXexcBad8 8 3" xfId="9487" xr:uid="{00000000-0005-0000-0000-000015250000}"/>
    <cellStyle name="SAPBEXexcBad8 8_SP Distribution Ltd" xfId="9488" xr:uid="{00000000-0005-0000-0000-000016250000}"/>
    <cellStyle name="SAPBEXexcBad8 9" xfId="9489" xr:uid="{00000000-0005-0000-0000-000017250000}"/>
    <cellStyle name="SAPBEXexcBad8 9 2" xfId="9490" xr:uid="{00000000-0005-0000-0000-000018250000}"/>
    <cellStyle name="SAPBEXexcBad8 9_SP Manweb plc" xfId="9491" xr:uid="{00000000-0005-0000-0000-000019250000}"/>
    <cellStyle name="SAPBEXexcBad8_11" xfId="9492" xr:uid="{00000000-0005-0000-0000-00001A250000}"/>
    <cellStyle name="SAPBEXexcBad9" xfId="9493" xr:uid="{00000000-0005-0000-0000-00001B250000}"/>
    <cellStyle name="SAPBEXexcBad9 10" xfId="9494" xr:uid="{00000000-0005-0000-0000-00001C250000}"/>
    <cellStyle name="SAPBEXexcBad9 2" xfId="9495" xr:uid="{00000000-0005-0000-0000-00001D250000}"/>
    <cellStyle name="SAPBEXexcBad9 2 2" xfId="9496" xr:uid="{00000000-0005-0000-0000-00001E250000}"/>
    <cellStyle name="SAPBEXexcBad9 2 2 2" xfId="9497" xr:uid="{00000000-0005-0000-0000-00001F250000}"/>
    <cellStyle name="SAPBEXexcBad9 2 2 2 2" xfId="9498" xr:uid="{00000000-0005-0000-0000-000020250000}"/>
    <cellStyle name="SAPBEXexcBad9 2 2 2_SP Manweb plc" xfId="9499" xr:uid="{00000000-0005-0000-0000-000021250000}"/>
    <cellStyle name="SAPBEXexcBad9 2 2 3" xfId="9500" xr:uid="{00000000-0005-0000-0000-000022250000}"/>
    <cellStyle name="SAPBEXexcBad9 2 2_SP Distribution Ltd" xfId="9501" xr:uid="{00000000-0005-0000-0000-000023250000}"/>
    <cellStyle name="SAPBEXexcBad9 2 3" xfId="9502" xr:uid="{00000000-0005-0000-0000-000024250000}"/>
    <cellStyle name="SAPBEXexcBad9 2 3 2" xfId="9503" xr:uid="{00000000-0005-0000-0000-000025250000}"/>
    <cellStyle name="SAPBEXexcBad9 2 3_SP Manweb plc" xfId="9504" xr:uid="{00000000-0005-0000-0000-000026250000}"/>
    <cellStyle name="SAPBEXexcBad9 2 4" xfId="9505" xr:uid="{00000000-0005-0000-0000-000027250000}"/>
    <cellStyle name="SAPBEXexcBad9 2_11" xfId="9506" xr:uid="{00000000-0005-0000-0000-000028250000}"/>
    <cellStyle name="SAPBEXexcBad9 3" xfId="9507" xr:uid="{00000000-0005-0000-0000-000029250000}"/>
    <cellStyle name="SAPBEXexcBad9 3 2" xfId="9508" xr:uid="{00000000-0005-0000-0000-00002A250000}"/>
    <cellStyle name="SAPBEXexcBad9 3 2 2" xfId="9509" xr:uid="{00000000-0005-0000-0000-00002B250000}"/>
    <cellStyle name="SAPBEXexcBad9 3 2 2 2" xfId="9510" xr:uid="{00000000-0005-0000-0000-00002C250000}"/>
    <cellStyle name="SAPBEXexcBad9 3 2 2_SP Manweb plc" xfId="9511" xr:uid="{00000000-0005-0000-0000-00002D250000}"/>
    <cellStyle name="SAPBEXexcBad9 3 2 3" xfId="9512" xr:uid="{00000000-0005-0000-0000-00002E250000}"/>
    <cellStyle name="SAPBEXexcBad9 3 2_SP Distribution Ltd" xfId="9513" xr:uid="{00000000-0005-0000-0000-00002F250000}"/>
    <cellStyle name="SAPBEXexcBad9 3 3" xfId="9514" xr:uid="{00000000-0005-0000-0000-000030250000}"/>
    <cellStyle name="SAPBEXexcBad9 3 3 2" xfId="9515" xr:uid="{00000000-0005-0000-0000-000031250000}"/>
    <cellStyle name="SAPBEXexcBad9 3 3_SP Manweb plc" xfId="9516" xr:uid="{00000000-0005-0000-0000-000032250000}"/>
    <cellStyle name="SAPBEXexcBad9 3 4" xfId="9517" xr:uid="{00000000-0005-0000-0000-000033250000}"/>
    <cellStyle name="SAPBEXexcBad9 3_11" xfId="9518" xr:uid="{00000000-0005-0000-0000-000034250000}"/>
    <cellStyle name="SAPBEXexcBad9 4" xfId="9519" xr:uid="{00000000-0005-0000-0000-000035250000}"/>
    <cellStyle name="SAPBEXexcBad9 4 2" xfId="9520" xr:uid="{00000000-0005-0000-0000-000036250000}"/>
    <cellStyle name="SAPBEXexcBad9 4 2 2" xfId="9521" xr:uid="{00000000-0005-0000-0000-000037250000}"/>
    <cellStyle name="SAPBEXexcBad9 4 2 2 2" xfId="9522" xr:uid="{00000000-0005-0000-0000-000038250000}"/>
    <cellStyle name="SAPBEXexcBad9 4 2 2_SP Manweb plc" xfId="9523" xr:uid="{00000000-0005-0000-0000-000039250000}"/>
    <cellStyle name="SAPBEXexcBad9 4 2 3" xfId="9524" xr:uid="{00000000-0005-0000-0000-00003A250000}"/>
    <cellStyle name="SAPBEXexcBad9 4 2_SP Distribution Ltd" xfId="9525" xr:uid="{00000000-0005-0000-0000-00003B250000}"/>
    <cellStyle name="SAPBEXexcBad9 4 3" xfId="9526" xr:uid="{00000000-0005-0000-0000-00003C250000}"/>
    <cellStyle name="SAPBEXexcBad9 4 3 2" xfId="9527" xr:uid="{00000000-0005-0000-0000-00003D250000}"/>
    <cellStyle name="SAPBEXexcBad9 4 3_SP Manweb plc" xfId="9528" xr:uid="{00000000-0005-0000-0000-00003E250000}"/>
    <cellStyle name="SAPBEXexcBad9 4 4" xfId="9529" xr:uid="{00000000-0005-0000-0000-00003F250000}"/>
    <cellStyle name="SAPBEXexcBad9 4_11" xfId="9530" xr:uid="{00000000-0005-0000-0000-000040250000}"/>
    <cellStyle name="SAPBEXexcBad9 5" xfId="9531" xr:uid="{00000000-0005-0000-0000-000041250000}"/>
    <cellStyle name="SAPBEXexcBad9 5 2" xfId="9532" xr:uid="{00000000-0005-0000-0000-000042250000}"/>
    <cellStyle name="SAPBEXexcBad9 5 2 2" xfId="9533" xr:uid="{00000000-0005-0000-0000-000043250000}"/>
    <cellStyle name="SAPBEXexcBad9 5 2 2 2" xfId="9534" xr:uid="{00000000-0005-0000-0000-000044250000}"/>
    <cellStyle name="SAPBEXexcBad9 5 2 2_SP Manweb plc" xfId="9535" xr:uid="{00000000-0005-0000-0000-000045250000}"/>
    <cellStyle name="SAPBEXexcBad9 5 2 3" xfId="9536" xr:uid="{00000000-0005-0000-0000-000046250000}"/>
    <cellStyle name="SAPBEXexcBad9 5 2_SP Distribution Ltd" xfId="9537" xr:uid="{00000000-0005-0000-0000-000047250000}"/>
    <cellStyle name="SAPBEXexcBad9 5 3" xfId="9538" xr:uid="{00000000-0005-0000-0000-000048250000}"/>
    <cellStyle name="SAPBEXexcBad9 5 3 2" xfId="9539" xr:uid="{00000000-0005-0000-0000-000049250000}"/>
    <cellStyle name="SAPBEXexcBad9 5 3_SP Manweb plc" xfId="9540" xr:uid="{00000000-0005-0000-0000-00004A250000}"/>
    <cellStyle name="SAPBEXexcBad9 5 4" xfId="9541" xr:uid="{00000000-0005-0000-0000-00004B250000}"/>
    <cellStyle name="SAPBEXexcBad9 5_11" xfId="9542" xr:uid="{00000000-0005-0000-0000-00004C250000}"/>
    <cellStyle name="SAPBEXexcBad9 6" xfId="9543" xr:uid="{00000000-0005-0000-0000-00004D250000}"/>
    <cellStyle name="SAPBEXexcBad9 6 2" xfId="9544" xr:uid="{00000000-0005-0000-0000-00004E250000}"/>
    <cellStyle name="SAPBEXexcBad9 6 2 2" xfId="9545" xr:uid="{00000000-0005-0000-0000-00004F250000}"/>
    <cellStyle name="SAPBEXexcBad9 6 2 2 2" xfId="9546" xr:uid="{00000000-0005-0000-0000-000050250000}"/>
    <cellStyle name="SAPBEXexcBad9 6 2 2_SP Manweb plc" xfId="9547" xr:uid="{00000000-0005-0000-0000-000051250000}"/>
    <cellStyle name="SAPBEXexcBad9 6 2 3" xfId="9548" xr:uid="{00000000-0005-0000-0000-000052250000}"/>
    <cellStyle name="SAPBEXexcBad9 6 2_SP Distribution Ltd" xfId="9549" xr:uid="{00000000-0005-0000-0000-000053250000}"/>
    <cellStyle name="SAPBEXexcBad9 6 3" xfId="9550" xr:uid="{00000000-0005-0000-0000-000054250000}"/>
    <cellStyle name="SAPBEXexcBad9 6 3 2" xfId="9551" xr:uid="{00000000-0005-0000-0000-000055250000}"/>
    <cellStyle name="SAPBEXexcBad9 6 3_SP Manweb plc" xfId="9552" xr:uid="{00000000-0005-0000-0000-000056250000}"/>
    <cellStyle name="SAPBEXexcBad9 6 4" xfId="9553" xr:uid="{00000000-0005-0000-0000-000057250000}"/>
    <cellStyle name="SAPBEXexcBad9 6_11" xfId="9554" xr:uid="{00000000-0005-0000-0000-000058250000}"/>
    <cellStyle name="SAPBEXexcBad9 7" xfId="9555" xr:uid="{00000000-0005-0000-0000-000059250000}"/>
    <cellStyle name="SAPBEXexcBad9 7 2" xfId="9556" xr:uid="{00000000-0005-0000-0000-00005A250000}"/>
    <cellStyle name="SAPBEXexcBad9 7 2 2" xfId="9557" xr:uid="{00000000-0005-0000-0000-00005B250000}"/>
    <cellStyle name="SAPBEXexcBad9 7 2 2 2" xfId="9558" xr:uid="{00000000-0005-0000-0000-00005C250000}"/>
    <cellStyle name="SAPBEXexcBad9 7 2 2_SP Manweb plc" xfId="9559" xr:uid="{00000000-0005-0000-0000-00005D250000}"/>
    <cellStyle name="SAPBEXexcBad9 7 2 3" xfId="9560" xr:uid="{00000000-0005-0000-0000-00005E250000}"/>
    <cellStyle name="SAPBEXexcBad9 7 2_SP Distribution Ltd" xfId="9561" xr:uid="{00000000-0005-0000-0000-00005F250000}"/>
    <cellStyle name="SAPBEXexcBad9 7 3" xfId="9562" xr:uid="{00000000-0005-0000-0000-000060250000}"/>
    <cellStyle name="SAPBEXexcBad9 7 3 2" xfId="9563" xr:uid="{00000000-0005-0000-0000-000061250000}"/>
    <cellStyle name="SAPBEXexcBad9 7 3_SP Manweb plc" xfId="9564" xr:uid="{00000000-0005-0000-0000-000062250000}"/>
    <cellStyle name="SAPBEXexcBad9 7 4" xfId="9565" xr:uid="{00000000-0005-0000-0000-000063250000}"/>
    <cellStyle name="SAPBEXexcBad9 7_11" xfId="9566" xr:uid="{00000000-0005-0000-0000-000064250000}"/>
    <cellStyle name="SAPBEXexcBad9 8" xfId="9567" xr:uid="{00000000-0005-0000-0000-000065250000}"/>
    <cellStyle name="SAPBEXexcBad9 8 2" xfId="9568" xr:uid="{00000000-0005-0000-0000-000066250000}"/>
    <cellStyle name="SAPBEXexcBad9 8 2 2" xfId="9569" xr:uid="{00000000-0005-0000-0000-000067250000}"/>
    <cellStyle name="SAPBEXexcBad9 8 2_SP Manweb plc" xfId="9570" xr:uid="{00000000-0005-0000-0000-000068250000}"/>
    <cellStyle name="SAPBEXexcBad9 8 3" xfId="9571" xr:uid="{00000000-0005-0000-0000-000069250000}"/>
    <cellStyle name="SAPBEXexcBad9 8_SP Distribution Ltd" xfId="9572" xr:uid="{00000000-0005-0000-0000-00006A250000}"/>
    <cellStyle name="SAPBEXexcBad9 9" xfId="9573" xr:uid="{00000000-0005-0000-0000-00006B250000}"/>
    <cellStyle name="SAPBEXexcBad9 9 2" xfId="9574" xr:uid="{00000000-0005-0000-0000-00006C250000}"/>
    <cellStyle name="SAPBEXexcBad9 9_SP Manweb plc" xfId="9575" xr:uid="{00000000-0005-0000-0000-00006D250000}"/>
    <cellStyle name="SAPBEXexcBad9_11" xfId="9576" xr:uid="{00000000-0005-0000-0000-00006E250000}"/>
    <cellStyle name="SAPBEXexcCritical4" xfId="9577" xr:uid="{00000000-0005-0000-0000-00006F250000}"/>
    <cellStyle name="SAPBEXexcCritical4 10" xfId="9578" xr:uid="{00000000-0005-0000-0000-000070250000}"/>
    <cellStyle name="SAPBEXexcCritical4 2" xfId="9579" xr:uid="{00000000-0005-0000-0000-000071250000}"/>
    <cellStyle name="SAPBEXexcCritical4 2 2" xfId="9580" xr:uid="{00000000-0005-0000-0000-000072250000}"/>
    <cellStyle name="SAPBEXexcCritical4 2 2 2" xfId="9581" xr:uid="{00000000-0005-0000-0000-000073250000}"/>
    <cellStyle name="SAPBEXexcCritical4 2 2 2 2" xfId="9582" xr:uid="{00000000-0005-0000-0000-000074250000}"/>
    <cellStyle name="SAPBEXexcCritical4 2 2 2_SP Manweb plc" xfId="9583" xr:uid="{00000000-0005-0000-0000-000075250000}"/>
    <cellStyle name="SAPBEXexcCritical4 2 2 3" xfId="9584" xr:uid="{00000000-0005-0000-0000-000076250000}"/>
    <cellStyle name="SAPBEXexcCritical4 2 2_SP Distribution Ltd" xfId="9585" xr:uid="{00000000-0005-0000-0000-000077250000}"/>
    <cellStyle name="SAPBEXexcCritical4 2 3" xfId="9586" xr:uid="{00000000-0005-0000-0000-000078250000}"/>
    <cellStyle name="SAPBEXexcCritical4 2 3 2" xfId="9587" xr:uid="{00000000-0005-0000-0000-000079250000}"/>
    <cellStyle name="SAPBEXexcCritical4 2 3_SP Manweb plc" xfId="9588" xr:uid="{00000000-0005-0000-0000-00007A250000}"/>
    <cellStyle name="SAPBEXexcCritical4 2 4" xfId="9589" xr:uid="{00000000-0005-0000-0000-00007B250000}"/>
    <cellStyle name="SAPBEXexcCritical4 2_11" xfId="9590" xr:uid="{00000000-0005-0000-0000-00007C250000}"/>
    <cellStyle name="SAPBEXexcCritical4 3" xfId="9591" xr:uid="{00000000-0005-0000-0000-00007D250000}"/>
    <cellStyle name="SAPBEXexcCritical4 3 2" xfId="9592" xr:uid="{00000000-0005-0000-0000-00007E250000}"/>
    <cellStyle name="SAPBEXexcCritical4 3 2 2" xfId="9593" xr:uid="{00000000-0005-0000-0000-00007F250000}"/>
    <cellStyle name="SAPBEXexcCritical4 3 2 2 2" xfId="9594" xr:uid="{00000000-0005-0000-0000-000080250000}"/>
    <cellStyle name="SAPBEXexcCritical4 3 2 2_SP Manweb plc" xfId="9595" xr:uid="{00000000-0005-0000-0000-000081250000}"/>
    <cellStyle name="SAPBEXexcCritical4 3 2 3" xfId="9596" xr:uid="{00000000-0005-0000-0000-000082250000}"/>
    <cellStyle name="SAPBEXexcCritical4 3 2_SP Distribution Ltd" xfId="9597" xr:uid="{00000000-0005-0000-0000-000083250000}"/>
    <cellStyle name="SAPBEXexcCritical4 3 3" xfId="9598" xr:uid="{00000000-0005-0000-0000-000084250000}"/>
    <cellStyle name="SAPBEXexcCritical4 3 3 2" xfId="9599" xr:uid="{00000000-0005-0000-0000-000085250000}"/>
    <cellStyle name="SAPBEXexcCritical4 3 3_SP Manweb plc" xfId="9600" xr:uid="{00000000-0005-0000-0000-000086250000}"/>
    <cellStyle name="SAPBEXexcCritical4 3 4" xfId="9601" xr:uid="{00000000-0005-0000-0000-000087250000}"/>
    <cellStyle name="SAPBEXexcCritical4 3_11" xfId="9602" xr:uid="{00000000-0005-0000-0000-000088250000}"/>
    <cellStyle name="SAPBEXexcCritical4 4" xfId="9603" xr:uid="{00000000-0005-0000-0000-000089250000}"/>
    <cellStyle name="SAPBEXexcCritical4 4 2" xfId="9604" xr:uid="{00000000-0005-0000-0000-00008A250000}"/>
    <cellStyle name="SAPBEXexcCritical4 4 2 2" xfId="9605" xr:uid="{00000000-0005-0000-0000-00008B250000}"/>
    <cellStyle name="SAPBEXexcCritical4 4 2 2 2" xfId="9606" xr:uid="{00000000-0005-0000-0000-00008C250000}"/>
    <cellStyle name="SAPBEXexcCritical4 4 2 2_SP Manweb plc" xfId="9607" xr:uid="{00000000-0005-0000-0000-00008D250000}"/>
    <cellStyle name="SAPBEXexcCritical4 4 2 3" xfId="9608" xr:uid="{00000000-0005-0000-0000-00008E250000}"/>
    <cellStyle name="SAPBEXexcCritical4 4 2_SP Distribution Ltd" xfId="9609" xr:uid="{00000000-0005-0000-0000-00008F250000}"/>
    <cellStyle name="SAPBEXexcCritical4 4 3" xfId="9610" xr:uid="{00000000-0005-0000-0000-000090250000}"/>
    <cellStyle name="SAPBEXexcCritical4 4 3 2" xfId="9611" xr:uid="{00000000-0005-0000-0000-000091250000}"/>
    <cellStyle name="SAPBEXexcCritical4 4 3_SP Manweb plc" xfId="9612" xr:uid="{00000000-0005-0000-0000-000092250000}"/>
    <cellStyle name="SAPBEXexcCritical4 4 4" xfId="9613" xr:uid="{00000000-0005-0000-0000-000093250000}"/>
    <cellStyle name="SAPBEXexcCritical4 4_11" xfId="9614" xr:uid="{00000000-0005-0000-0000-000094250000}"/>
    <cellStyle name="SAPBEXexcCritical4 5" xfId="9615" xr:uid="{00000000-0005-0000-0000-000095250000}"/>
    <cellStyle name="SAPBEXexcCritical4 5 2" xfId="9616" xr:uid="{00000000-0005-0000-0000-000096250000}"/>
    <cellStyle name="SAPBEXexcCritical4 5 2 2" xfId="9617" xr:uid="{00000000-0005-0000-0000-000097250000}"/>
    <cellStyle name="SAPBEXexcCritical4 5 2 2 2" xfId="9618" xr:uid="{00000000-0005-0000-0000-000098250000}"/>
    <cellStyle name="SAPBEXexcCritical4 5 2 2_SP Manweb plc" xfId="9619" xr:uid="{00000000-0005-0000-0000-000099250000}"/>
    <cellStyle name="SAPBEXexcCritical4 5 2 3" xfId="9620" xr:uid="{00000000-0005-0000-0000-00009A250000}"/>
    <cellStyle name="SAPBEXexcCritical4 5 2_SP Distribution Ltd" xfId="9621" xr:uid="{00000000-0005-0000-0000-00009B250000}"/>
    <cellStyle name="SAPBEXexcCritical4 5 3" xfId="9622" xr:uid="{00000000-0005-0000-0000-00009C250000}"/>
    <cellStyle name="SAPBEXexcCritical4 5 3 2" xfId="9623" xr:uid="{00000000-0005-0000-0000-00009D250000}"/>
    <cellStyle name="SAPBEXexcCritical4 5 3_SP Manweb plc" xfId="9624" xr:uid="{00000000-0005-0000-0000-00009E250000}"/>
    <cellStyle name="SAPBEXexcCritical4 5 4" xfId="9625" xr:uid="{00000000-0005-0000-0000-00009F250000}"/>
    <cellStyle name="SAPBEXexcCritical4 5_11" xfId="9626" xr:uid="{00000000-0005-0000-0000-0000A0250000}"/>
    <cellStyle name="SAPBEXexcCritical4 6" xfId="9627" xr:uid="{00000000-0005-0000-0000-0000A1250000}"/>
    <cellStyle name="SAPBEXexcCritical4 6 2" xfId="9628" xr:uid="{00000000-0005-0000-0000-0000A2250000}"/>
    <cellStyle name="SAPBEXexcCritical4 6 2 2" xfId="9629" xr:uid="{00000000-0005-0000-0000-0000A3250000}"/>
    <cellStyle name="SAPBEXexcCritical4 6 2 2 2" xfId="9630" xr:uid="{00000000-0005-0000-0000-0000A4250000}"/>
    <cellStyle name="SAPBEXexcCritical4 6 2 2_SP Manweb plc" xfId="9631" xr:uid="{00000000-0005-0000-0000-0000A5250000}"/>
    <cellStyle name="SAPBEXexcCritical4 6 2 3" xfId="9632" xr:uid="{00000000-0005-0000-0000-0000A6250000}"/>
    <cellStyle name="SAPBEXexcCritical4 6 2_SP Distribution Ltd" xfId="9633" xr:uid="{00000000-0005-0000-0000-0000A7250000}"/>
    <cellStyle name="SAPBEXexcCritical4 6 3" xfId="9634" xr:uid="{00000000-0005-0000-0000-0000A8250000}"/>
    <cellStyle name="SAPBEXexcCritical4 6 3 2" xfId="9635" xr:uid="{00000000-0005-0000-0000-0000A9250000}"/>
    <cellStyle name="SAPBEXexcCritical4 6 3_SP Manweb plc" xfId="9636" xr:uid="{00000000-0005-0000-0000-0000AA250000}"/>
    <cellStyle name="SAPBEXexcCritical4 6 4" xfId="9637" xr:uid="{00000000-0005-0000-0000-0000AB250000}"/>
    <cellStyle name="SAPBEXexcCritical4 6_11" xfId="9638" xr:uid="{00000000-0005-0000-0000-0000AC250000}"/>
    <cellStyle name="SAPBEXexcCritical4 7" xfId="9639" xr:uid="{00000000-0005-0000-0000-0000AD250000}"/>
    <cellStyle name="SAPBEXexcCritical4 7 2" xfId="9640" xr:uid="{00000000-0005-0000-0000-0000AE250000}"/>
    <cellStyle name="SAPBEXexcCritical4 7 2 2" xfId="9641" xr:uid="{00000000-0005-0000-0000-0000AF250000}"/>
    <cellStyle name="SAPBEXexcCritical4 7 2 2 2" xfId="9642" xr:uid="{00000000-0005-0000-0000-0000B0250000}"/>
    <cellStyle name="SAPBEXexcCritical4 7 2 2_SP Manweb plc" xfId="9643" xr:uid="{00000000-0005-0000-0000-0000B1250000}"/>
    <cellStyle name="SAPBEXexcCritical4 7 2 3" xfId="9644" xr:uid="{00000000-0005-0000-0000-0000B2250000}"/>
    <cellStyle name="SAPBEXexcCritical4 7 2_SP Distribution Ltd" xfId="9645" xr:uid="{00000000-0005-0000-0000-0000B3250000}"/>
    <cellStyle name="SAPBEXexcCritical4 7 3" xfId="9646" xr:uid="{00000000-0005-0000-0000-0000B4250000}"/>
    <cellStyle name="SAPBEXexcCritical4 7 3 2" xfId="9647" xr:uid="{00000000-0005-0000-0000-0000B5250000}"/>
    <cellStyle name="SAPBEXexcCritical4 7 3_SP Manweb plc" xfId="9648" xr:uid="{00000000-0005-0000-0000-0000B6250000}"/>
    <cellStyle name="SAPBEXexcCritical4 7 4" xfId="9649" xr:uid="{00000000-0005-0000-0000-0000B7250000}"/>
    <cellStyle name="SAPBEXexcCritical4 7_11" xfId="9650" xr:uid="{00000000-0005-0000-0000-0000B8250000}"/>
    <cellStyle name="SAPBEXexcCritical4 8" xfId="9651" xr:uid="{00000000-0005-0000-0000-0000B9250000}"/>
    <cellStyle name="SAPBEXexcCritical4 8 2" xfId="9652" xr:uid="{00000000-0005-0000-0000-0000BA250000}"/>
    <cellStyle name="SAPBEXexcCritical4 8 2 2" xfId="9653" xr:uid="{00000000-0005-0000-0000-0000BB250000}"/>
    <cellStyle name="SAPBEXexcCritical4 8 2_SP Manweb plc" xfId="9654" xr:uid="{00000000-0005-0000-0000-0000BC250000}"/>
    <cellStyle name="SAPBEXexcCritical4 8 3" xfId="9655" xr:uid="{00000000-0005-0000-0000-0000BD250000}"/>
    <cellStyle name="SAPBEXexcCritical4 8_SP Distribution Ltd" xfId="9656" xr:uid="{00000000-0005-0000-0000-0000BE250000}"/>
    <cellStyle name="SAPBEXexcCritical4 9" xfId="9657" xr:uid="{00000000-0005-0000-0000-0000BF250000}"/>
    <cellStyle name="SAPBEXexcCritical4 9 2" xfId="9658" xr:uid="{00000000-0005-0000-0000-0000C0250000}"/>
    <cellStyle name="SAPBEXexcCritical4 9_SP Manweb plc" xfId="9659" xr:uid="{00000000-0005-0000-0000-0000C1250000}"/>
    <cellStyle name="SAPBEXexcCritical4_11" xfId="9660" xr:uid="{00000000-0005-0000-0000-0000C2250000}"/>
    <cellStyle name="SAPBEXexcCritical5" xfId="9661" xr:uid="{00000000-0005-0000-0000-0000C3250000}"/>
    <cellStyle name="SAPBEXexcCritical5 10" xfId="9662" xr:uid="{00000000-0005-0000-0000-0000C4250000}"/>
    <cellStyle name="SAPBEXexcCritical5 2" xfId="9663" xr:uid="{00000000-0005-0000-0000-0000C5250000}"/>
    <cellStyle name="SAPBEXexcCritical5 2 2" xfId="9664" xr:uid="{00000000-0005-0000-0000-0000C6250000}"/>
    <cellStyle name="SAPBEXexcCritical5 2 2 2" xfId="9665" xr:uid="{00000000-0005-0000-0000-0000C7250000}"/>
    <cellStyle name="SAPBEXexcCritical5 2 2 2 2" xfId="9666" xr:uid="{00000000-0005-0000-0000-0000C8250000}"/>
    <cellStyle name="SAPBEXexcCritical5 2 2 2_SP Manweb plc" xfId="9667" xr:uid="{00000000-0005-0000-0000-0000C9250000}"/>
    <cellStyle name="SAPBEXexcCritical5 2 2 3" xfId="9668" xr:uid="{00000000-0005-0000-0000-0000CA250000}"/>
    <cellStyle name="SAPBEXexcCritical5 2 2_SP Distribution Ltd" xfId="9669" xr:uid="{00000000-0005-0000-0000-0000CB250000}"/>
    <cellStyle name="SAPBEXexcCritical5 2 3" xfId="9670" xr:uid="{00000000-0005-0000-0000-0000CC250000}"/>
    <cellStyle name="SAPBEXexcCritical5 2 3 2" xfId="9671" xr:uid="{00000000-0005-0000-0000-0000CD250000}"/>
    <cellStyle name="SAPBEXexcCritical5 2 3_SP Manweb plc" xfId="9672" xr:uid="{00000000-0005-0000-0000-0000CE250000}"/>
    <cellStyle name="SAPBEXexcCritical5 2 4" xfId="9673" xr:uid="{00000000-0005-0000-0000-0000CF250000}"/>
    <cellStyle name="SAPBEXexcCritical5 2_11" xfId="9674" xr:uid="{00000000-0005-0000-0000-0000D0250000}"/>
    <cellStyle name="SAPBEXexcCritical5 3" xfId="9675" xr:uid="{00000000-0005-0000-0000-0000D1250000}"/>
    <cellStyle name="SAPBEXexcCritical5 3 2" xfId="9676" xr:uid="{00000000-0005-0000-0000-0000D2250000}"/>
    <cellStyle name="SAPBEXexcCritical5 3 2 2" xfId="9677" xr:uid="{00000000-0005-0000-0000-0000D3250000}"/>
    <cellStyle name="SAPBEXexcCritical5 3 2 2 2" xfId="9678" xr:uid="{00000000-0005-0000-0000-0000D4250000}"/>
    <cellStyle name="SAPBEXexcCritical5 3 2 2_SP Manweb plc" xfId="9679" xr:uid="{00000000-0005-0000-0000-0000D5250000}"/>
    <cellStyle name="SAPBEXexcCritical5 3 2 3" xfId="9680" xr:uid="{00000000-0005-0000-0000-0000D6250000}"/>
    <cellStyle name="SAPBEXexcCritical5 3 2_SP Distribution Ltd" xfId="9681" xr:uid="{00000000-0005-0000-0000-0000D7250000}"/>
    <cellStyle name="SAPBEXexcCritical5 3 3" xfId="9682" xr:uid="{00000000-0005-0000-0000-0000D8250000}"/>
    <cellStyle name="SAPBEXexcCritical5 3 3 2" xfId="9683" xr:uid="{00000000-0005-0000-0000-0000D9250000}"/>
    <cellStyle name="SAPBEXexcCritical5 3 3_SP Manweb plc" xfId="9684" xr:uid="{00000000-0005-0000-0000-0000DA250000}"/>
    <cellStyle name="SAPBEXexcCritical5 3 4" xfId="9685" xr:uid="{00000000-0005-0000-0000-0000DB250000}"/>
    <cellStyle name="SAPBEXexcCritical5 3_11" xfId="9686" xr:uid="{00000000-0005-0000-0000-0000DC250000}"/>
    <cellStyle name="SAPBEXexcCritical5 4" xfId="9687" xr:uid="{00000000-0005-0000-0000-0000DD250000}"/>
    <cellStyle name="SAPBEXexcCritical5 4 2" xfId="9688" xr:uid="{00000000-0005-0000-0000-0000DE250000}"/>
    <cellStyle name="SAPBEXexcCritical5 4 2 2" xfId="9689" xr:uid="{00000000-0005-0000-0000-0000DF250000}"/>
    <cellStyle name="SAPBEXexcCritical5 4 2 2 2" xfId="9690" xr:uid="{00000000-0005-0000-0000-0000E0250000}"/>
    <cellStyle name="SAPBEXexcCritical5 4 2 2_SP Manweb plc" xfId="9691" xr:uid="{00000000-0005-0000-0000-0000E1250000}"/>
    <cellStyle name="SAPBEXexcCritical5 4 2 3" xfId="9692" xr:uid="{00000000-0005-0000-0000-0000E2250000}"/>
    <cellStyle name="SAPBEXexcCritical5 4 2_SP Distribution Ltd" xfId="9693" xr:uid="{00000000-0005-0000-0000-0000E3250000}"/>
    <cellStyle name="SAPBEXexcCritical5 4 3" xfId="9694" xr:uid="{00000000-0005-0000-0000-0000E4250000}"/>
    <cellStyle name="SAPBEXexcCritical5 4 3 2" xfId="9695" xr:uid="{00000000-0005-0000-0000-0000E5250000}"/>
    <cellStyle name="SAPBEXexcCritical5 4 3_SP Manweb plc" xfId="9696" xr:uid="{00000000-0005-0000-0000-0000E6250000}"/>
    <cellStyle name="SAPBEXexcCritical5 4 4" xfId="9697" xr:uid="{00000000-0005-0000-0000-0000E7250000}"/>
    <cellStyle name="SAPBEXexcCritical5 4_11" xfId="9698" xr:uid="{00000000-0005-0000-0000-0000E8250000}"/>
    <cellStyle name="SAPBEXexcCritical5 5" xfId="9699" xr:uid="{00000000-0005-0000-0000-0000E9250000}"/>
    <cellStyle name="SAPBEXexcCritical5 5 2" xfId="9700" xr:uid="{00000000-0005-0000-0000-0000EA250000}"/>
    <cellStyle name="SAPBEXexcCritical5 5 2 2" xfId="9701" xr:uid="{00000000-0005-0000-0000-0000EB250000}"/>
    <cellStyle name="SAPBEXexcCritical5 5 2 2 2" xfId="9702" xr:uid="{00000000-0005-0000-0000-0000EC250000}"/>
    <cellStyle name="SAPBEXexcCritical5 5 2 2_SP Manweb plc" xfId="9703" xr:uid="{00000000-0005-0000-0000-0000ED250000}"/>
    <cellStyle name="SAPBEXexcCritical5 5 2 3" xfId="9704" xr:uid="{00000000-0005-0000-0000-0000EE250000}"/>
    <cellStyle name="SAPBEXexcCritical5 5 2_SP Distribution Ltd" xfId="9705" xr:uid="{00000000-0005-0000-0000-0000EF250000}"/>
    <cellStyle name="SAPBEXexcCritical5 5 3" xfId="9706" xr:uid="{00000000-0005-0000-0000-0000F0250000}"/>
    <cellStyle name="SAPBEXexcCritical5 5 3 2" xfId="9707" xr:uid="{00000000-0005-0000-0000-0000F1250000}"/>
    <cellStyle name="SAPBEXexcCritical5 5 3_SP Manweb plc" xfId="9708" xr:uid="{00000000-0005-0000-0000-0000F2250000}"/>
    <cellStyle name="SAPBEXexcCritical5 5 4" xfId="9709" xr:uid="{00000000-0005-0000-0000-0000F3250000}"/>
    <cellStyle name="SAPBEXexcCritical5 5_11" xfId="9710" xr:uid="{00000000-0005-0000-0000-0000F4250000}"/>
    <cellStyle name="SAPBEXexcCritical5 6" xfId="9711" xr:uid="{00000000-0005-0000-0000-0000F5250000}"/>
    <cellStyle name="SAPBEXexcCritical5 6 2" xfId="9712" xr:uid="{00000000-0005-0000-0000-0000F6250000}"/>
    <cellStyle name="SAPBEXexcCritical5 6 2 2" xfId="9713" xr:uid="{00000000-0005-0000-0000-0000F7250000}"/>
    <cellStyle name="SAPBEXexcCritical5 6 2 2 2" xfId="9714" xr:uid="{00000000-0005-0000-0000-0000F8250000}"/>
    <cellStyle name="SAPBEXexcCritical5 6 2 2_SP Manweb plc" xfId="9715" xr:uid="{00000000-0005-0000-0000-0000F9250000}"/>
    <cellStyle name="SAPBEXexcCritical5 6 2 3" xfId="9716" xr:uid="{00000000-0005-0000-0000-0000FA250000}"/>
    <cellStyle name="SAPBEXexcCritical5 6 2_SP Distribution Ltd" xfId="9717" xr:uid="{00000000-0005-0000-0000-0000FB250000}"/>
    <cellStyle name="SAPBEXexcCritical5 6 3" xfId="9718" xr:uid="{00000000-0005-0000-0000-0000FC250000}"/>
    <cellStyle name="SAPBEXexcCritical5 6 3 2" xfId="9719" xr:uid="{00000000-0005-0000-0000-0000FD250000}"/>
    <cellStyle name="SAPBEXexcCritical5 6 3_SP Manweb plc" xfId="9720" xr:uid="{00000000-0005-0000-0000-0000FE250000}"/>
    <cellStyle name="SAPBEXexcCritical5 6 4" xfId="9721" xr:uid="{00000000-0005-0000-0000-0000FF250000}"/>
    <cellStyle name="SAPBEXexcCritical5 6_11" xfId="9722" xr:uid="{00000000-0005-0000-0000-000000260000}"/>
    <cellStyle name="SAPBEXexcCritical5 7" xfId="9723" xr:uid="{00000000-0005-0000-0000-000001260000}"/>
    <cellStyle name="SAPBEXexcCritical5 7 2" xfId="9724" xr:uid="{00000000-0005-0000-0000-000002260000}"/>
    <cellStyle name="SAPBEXexcCritical5 7 2 2" xfId="9725" xr:uid="{00000000-0005-0000-0000-000003260000}"/>
    <cellStyle name="SAPBEXexcCritical5 7 2 2 2" xfId="9726" xr:uid="{00000000-0005-0000-0000-000004260000}"/>
    <cellStyle name="SAPBEXexcCritical5 7 2 2_SP Manweb plc" xfId="9727" xr:uid="{00000000-0005-0000-0000-000005260000}"/>
    <cellStyle name="SAPBEXexcCritical5 7 2 3" xfId="9728" xr:uid="{00000000-0005-0000-0000-000006260000}"/>
    <cellStyle name="SAPBEXexcCritical5 7 2_SP Distribution Ltd" xfId="9729" xr:uid="{00000000-0005-0000-0000-000007260000}"/>
    <cellStyle name="SAPBEXexcCritical5 7 3" xfId="9730" xr:uid="{00000000-0005-0000-0000-000008260000}"/>
    <cellStyle name="SAPBEXexcCritical5 7 3 2" xfId="9731" xr:uid="{00000000-0005-0000-0000-000009260000}"/>
    <cellStyle name="SAPBEXexcCritical5 7 3_SP Manweb plc" xfId="9732" xr:uid="{00000000-0005-0000-0000-00000A260000}"/>
    <cellStyle name="SAPBEXexcCritical5 7 4" xfId="9733" xr:uid="{00000000-0005-0000-0000-00000B260000}"/>
    <cellStyle name="SAPBEXexcCritical5 7_11" xfId="9734" xr:uid="{00000000-0005-0000-0000-00000C260000}"/>
    <cellStyle name="SAPBEXexcCritical5 8" xfId="9735" xr:uid="{00000000-0005-0000-0000-00000D260000}"/>
    <cellStyle name="SAPBEXexcCritical5 8 2" xfId="9736" xr:uid="{00000000-0005-0000-0000-00000E260000}"/>
    <cellStyle name="SAPBEXexcCritical5 8 2 2" xfId="9737" xr:uid="{00000000-0005-0000-0000-00000F260000}"/>
    <cellStyle name="SAPBEXexcCritical5 8 2_SP Manweb plc" xfId="9738" xr:uid="{00000000-0005-0000-0000-000010260000}"/>
    <cellStyle name="SAPBEXexcCritical5 8 3" xfId="9739" xr:uid="{00000000-0005-0000-0000-000011260000}"/>
    <cellStyle name="SAPBEXexcCritical5 8_SP Distribution Ltd" xfId="9740" xr:uid="{00000000-0005-0000-0000-000012260000}"/>
    <cellStyle name="SAPBEXexcCritical5 9" xfId="9741" xr:uid="{00000000-0005-0000-0000-000013260000}"/>
    <cellStyle name="SAPBEXexcCritical5 9 2" xfId="9742" xr:uid="{00000000-0005-0000-0000-000014260000}"/>
    <cellStyle name="SAPBEXexcCritical5 9_SP Manweb plc" xfId="9743" xr:uid="{00000000-0005-0000-0000-000015260000}"/>
    <cellStyle name="SAPBEXexcCritical5_11" xfId="9744" xr:uid="{00000000-0005-0000-0000-000016260000}"/>
    <cellStyle name="SAPBEXexcCritical6" xfId="9745" xr:uid="{00000000-0005-0000-0000-000017260000}"/>
    <cellStyle name="SAPBEXexcCritical6 10" xfId="9746" xr:uid="{00000000-0005-0000-0000-000018260000}"/>
    <cellStyle name="SAPBEXexcCritical6 2" xfId="9747" xr:uid="{00000000-0005-0000-0000-000019260000}"/>
    <cellStyle name="SAPBEXexcCritical6 2 2" xfId="9748" xr:uid="{00000000-0005-0000-0000-00001A260000}"/>
    <cellStyle name="SAPBEXexcCritical6 2 2 2" xfId="9749" xr:uid="{00000000-0005-0000-0000-00001B260000}"/>
    <cellStyle name="SAPBEXexcCritical6 2 2 2 2" xfId="9750" xr:uid="{00000000-0005-0000-0000-00001C260000}"/>
    <cellStyle name="SAPBEXexcCritical6 2 2 2_SP Manweb plc" xfId="9751" xr:uid="{00000000-0005-0000-0000-00001D260000}"/>
    <cellStyle name="SAPBEXexcCritical6 2 2 3" xfId="9752" xr:uid="{00000000-0005-0000-0000-00001E260000}"/>
    <cellStyle name="SAPBEXexcCritical6 2 2_SP Distribution Ltd" xfId="9753" xr:uid="{00000000-0005-0000-0000-00001F260000}"/>
    <cellStyle name="SAPBEXexcCritical6 2 3" xfId="9754" xr:uid="{00000000-0005-0000-0000-000020260000}"/>
    <cellStyle name="SAPBEXexcCritical6 2 3 2" xfId="9755" xr:uid="{00000000-0005-0000-0000-000021260000}"/>
    <cellStyle name="SAPBEXexcCritical6 2 3_SP Manweb plc" xfId="9756" xr:uid="{00000000-0005-0000-0000-000022260000}"/>
    <cellStyle name="SAPBEXexcCritical6 2 4" xfId="9757" xr:uid="{00000000-0005-0000-0000-000023260000}"/>
    <cellStyle name="SAPBEXexcCritical6 2_11" xfId="9758" xr:uid="{00000000-0005-0000-0000-000024260000}"/>
    <cellStyle name="SAPBEXexcCritical6 3" xfId="9759" xr:uid="{00000000-0005-0000-0000-000025260000}"/>
    <cellStyle name="SAPBEXexcCritical6 3 2" xfId="9760" xr:uid="{00000000-0005-0000-0000-000026260000}"/>
    <cellStyle name="SAPBEXexcCritical6 3 2 2" xfId="9761" xr:uid="{00000000-0005-0000-0000-000027260000}"/>
    <cellStyle name="SAPBEXexcCritical6 3 2 2 2" xfId="9762" xr:uid="{00000000-0005-0000-0000-000028260000}"/>
    <cellStyle name="SAPBEXexcCritical6 3 2 2_SP Manweb plc" xfId="9763" xr:uid="{00000000-0005-0000-0000-000029260000}"/>
    <cellStyle name="SAPBEXexcCritical6 3 2 3" xfId="9764" xr:uid="{00000000-0005-0000-0000-00002A260000}"/>
    <cellStyle name="SAPBEXexcCritical6 3 2_SP Distribution Ltd" xfId="9765" xr:uid="{00000000-0005-0000-0000-00002B260000}"/>
    <cellStyle name="SAPBEXexcCritical6 3 3" xfId="9766" xr:uid="{00000000-0005-0000-0000-00002C260000}"/>
    <cellStyle name="SAPBEXexcCritical6 3 3 2" xfId="9767" xr:uid="{00000000-0005-0000-0000-00002D260000}"/>
    <cellStyle name="SAPBEXexcCritical6 3 3_SP Manweb plc" xfId="9768" xr:uid="{00000000-0005-0000-0000-00002E260000}"/>
    <cellStyle name="SAPBEXexcCritical6 3 4" xfId="9769" xr:uid="{00000000-0005-0000-0000-00002F260000}"/>
    <cellStyle name="SAPBEXexcCritical6 3_11" xfId="9770" xr:uid="{00000000-0005-0000-0000-000030260000}"/>
    <cellStyle name="SAPBEXexcCritical6 4" xfId="9771" xr:uid="{00000000-0005-0000-0000-000031260000}"/>
    <cellStyle name="SAPBEXexcCritical6 4 2" xfId="9772" xr:uid="{00000000-0005-0000-0000-000032260000}"/>
    <cellStyle name="SAPBEXexcCritical6 4 2 2" xfId="9773" xr:uid="{00000000-0005-0000-0000-000033260000}"/>
    <cellStyle name="SAPBEXexcCritical6 4 2 2 2" xfId="9774" xr:uid="{00000000-0005-0000-0000-000034260000}"/>
    <cellStyle name="SAPBEXexcCritical6 4 2 2_SP Manweb plc" xfId="9775" xr:uid="{00000000-0005-0000-0000-000035260000}"/>
    <cellStyle name="SAPBEXexcCritical6 4 2 3" xfId="9776" xr:uid="{00000000-0005-0000-0000-000036260000}"/>
    <cellStyle name="SAPBEXexcCritical6 4 2_SP Distribution Ltd" xfId="9777" xr:uid="{00000000-0005-0000-0000-000037260000}"/>
    <cellStyle name="SAPBEXexcCritical6 4 3" xfId="9778" xr:uid="{00000000-0005-0000-0000-000038260000}"/>
    <cellStyle name="SAPBEXexcCritical6 4 3 2" xfId="9779" xr:uid="{00000000-0005-0000-0000-000039260000}"/>
    <cellStyle name="SAPBEXexcCritical6 4 3_SP Manweb plc" xfId="9780" xr:uid="{00000000-0005-0000-0000-00003A260000}"/>
    <cellStyle name="SAPBEXexcCritical6 4 4" xfId="9781" xr:uid="{00000000-0005-0000-0000-00003B260000}"/>
    <cellStyle name="SAPBEXexcCritical6 4_11" xfId="9782" xr:uid="{00000000-0005-0000-0000-00003C260000}"/>
    <cellStyle name="SAPBEXexcCritical6 5" xfId="9783" xr:uid="{00000000-0005-0000-0000-00003D260000}"/>
    <cellStyle name="SAPBEXexcCritical6 5 2" xfId="9784" xr:uid="{00000000-0005-0000-0000-00003E260000}"/>
    <cellStyle name="SAPBEXexcCritical6 5 2 2" xfId="9785" xr:uid="{00000000-0005-0000-0000-00003F260000}"/>
    <cellStyle name="SAPBEXexcCritical6 5 2 2 2" xfId="9786" xr:uid="{00000000-0005-0000-0000-000040260000}"/>
    <cellStyle name="SAPBEXexcCritical6 5 2 2_SP Manweb plc" xfId="9787" xr:uid="{00000000-0005-0000-0000-000041260000}"/>
    <cellStyle name="SAPBEXexcCritical6 5 2 3" xfId="9788" xr:uid="{00000000-0005-0000-0000-000042260000}"/>
    <cellStyle name="SAPBEXexcCritical6 5 2_SP Distribution Ltd" xfId="9789" xr:uid="{00000000-0005-0000-0000-000043260000}"/>
    <cellStyle name="SAPBEXexcCritical6 5 3" xfId="9790" xr:uid="{00000000-0005-0000-0000-000044260000}"/>
    <cellStyle name="SAPBEXexcCritical6 5 3 2" xfId="9791" xr:uid="{00000000-0005-0000-0000-000045260000}"/>
    <cellStyle name="SAPBEXexcCritical6 5 3_SP Manweb plc" xfId="9792" xr:uid="{00000000-0005-0000-0000-000046260000}"/>
    <cellStyle name="SAPBEXexcCritical6 5 4" xfId="9793" xr:uid="{00000000-0005-0000-0000-000047260000}"/>
    <cellStyle name="SAPBEXexcCritical6 5_11" xfId="9794" xr:uid="{00000000-0005-0000-0000-000048260000}"/>
    <cellStyle name="SAPBEXexcCritical6 6" xfId="9795" xr:uid="{00000000-0005-0000-0000-000049260000}"/>
    <cellStyle name="SAPBEXexcCritical6 6 2" xfId="9796" xr:uid="{00000000-0005-0000-0000-00004A260000}"/>
    <cellStyle name="SAPBEXexcCritical6 6 2 2" xfId="9797" xr:uid="{00000000-0005-0000-0000-00004B260000}"/>
    <cellStyle name="SAPBEXexcCritical6 6 2 2 2" xfId="9798" xr:uid="{00000000-0005-0000-0000-00004C260000}"/>
    <cellStyle name="SAPBEXexcCritical6 6 2 2_SP Manweb plc" xfId="9799" xr:uid="{00000000-0005-0000-0000-00004D260000}"/>
    <cellStyle name="SAPBEXexcCritical6 6 2 3" xfId="9800" xr:uid="{00000000-0005-0000-0000-00004E260000}"/>
    <cellStyle name="SAPBEXexcCritical6 6 2_SP Distribution Ltd" xfId="9801" xr:uid="{00000000-0005-0000-0000-00004F260000}"/>
    <cellStyle name="SAPBEXexcCritical6 6 3" xfId="9802" xr:uid="{00000000-0005-0000-0000-000050260000}"/>
    <cellStyle name="SAPBEXexcCritical6 6 3 2" xfId="9803" xr:uid="{00000000-0005-0000-0000-000051260000}"/>
    <cellStyle name="SAPBEXexcCritical6 6 3_SP Manweb plc" xfId="9804" xr:uid="{00000000-0005-0000-0000-000052260000}"/>
    <cellStyle name="SAPBEXexcCritical6 6 4" xfId="9805" xr:uid="{00000000-0005-0000-0000-000053260000}"/>
    <cellStyle name="SAPBEXexcCritical6 6_11" xfId="9806" xr:uid="{00000000-0005-0000-0000-000054260000}"/>
    <cellStyle name="SAPBEXexcCritical6 7" xfId="9807" xr:uid="{00000000-0005-0000-0000-000055260000}"/>
    <cellStyle name="SAPBEXexcCritical6 7 2" xfId="9808" xr:uid="{00000000-0005-0000-0000-000056260000}"/>
    <cellStyle name="SAPBEXexcCritical6 7 2 2" xfId="9809" xr:uid="{00000000-0005-0000-0000-000057260000}"/>
    <cellStyle name="SAPBEXexcCritical6 7 2 2 2" xfId="9810" xr:uid="{00000000-0005-0000-0000-000058260000}"/>
    <cellStyle name="SAPBEXexcCritical6 7 2 2_SP Manweb plc" xfId="9811" xr:uid="{00000000-0005-0000-0000-000059260000}"/>
    <cellStyle name="SAPBEXexcCritical6 7 2 3" xfId="9812" xr:uid="{00000000-0005-0000-0000-00005A260000}"/>
    <cellStyle name="SAPBEXexcCritical6 7 2_SP Distribution Ltd" xfId="9813" xr:uid="{00000000-0005-0000-0000-00005B260000}"/>
    <cellStyle name="SAPBEXexcCritical6 7 3" xfId="9814" xr:uid="{00000000-0005-0000-0000-00005C260000}"/>
    <cellStyle name="SAPBEXexcCritical6 7 3 2" xfId="9815" xr:uid="{00000000-0005-0000-0000-00005D260000}"/>
    <cellStyle name="SAPBEXexcCritical6 7 3_SP Manweb plc" xfId="9816" xr:uid="{00000000-0005-0000-0000-00005E260000}"/>
    <cellStyle name="SAPBEXexcCritical6 7 4" xfId="9817" xr:uid="{00000000-0005-0000-0000-00005F260000}"/>
    <cellStyle name="SAPBEXexcCritical6 7_11" xfId="9818" xr:uid="{00000000-0005-0000-0000-000060260000}"/>
    <cellStyle name="SAPBEXexcCritical6 8" xfId="9819" xr:uid="{00000000-0005-0000-0000-000061260000}"/>
    <cellStyle name="SAPBEXexcCritical6 8 2" xfId="9820" xr:uid="{00000000-0005-0000-0000-000062260000}"/>
    <cellStyle name="SAPBEXexcCritical6 8 2 2" xfId="9821" xr:uid="{00000000-0005-0000-0000-000063260000}"/>
    <cellStyle name="SAPBEXexcCritical6 8 2_SP Manweb plc" xfId="9822" xr:uid="{00000000-0005-0000-0000-000064260000}"/>
    <cellStyle name="SAPBEXexcCritical6 8 3" xfId="9823" xr:uid="{00000000-0005-0000-0000-000065260000}"/>
    <cellStyle name="SAPBEXexcCritical6 8_SP Distribution Ltd" xfId="9824" xr:uid="{00000000-0005-0000-0000-000066260000}"/>
    <cellStyle name="SAPBEXexcCritical6 9" xfId="9825" xr:uid="{00000000-0005-0000-0000-000067260000}"/>
    <cellStyle name="SAPBEXexcCritical6 9 2" xfId="9826" xr:uid="{00000000-0005-0000-0000-000068260000}"/>
    <cellStyle name="SAPBEXexcCritical6 9_SP Manweb plc" xfId="9827" xr:uid="{00000000-0005-0000-0000-000069260000}"/>
    <cellStyle name="SAPBEXexcCritical6_11" xfId="9828" xr:uid="{00000000-0005-0000-0000-00006A260000}"/>
    <cellStyle name="SAPBEXexcGood1" xfId="9829" xr:uid="{00000000-0005-0000-0000-00006B260000}"/>
    <cellStyle name="SAPBEXexcGood1 10" xfId="9830" xr:uid="{00000000-0005-0000-0000-00006C260000}"/>
    <cellStyle name="SAPBEXexcGood1 2" xfId="9831" xr:uid="{00000000-0005-0000-0000-00006D260000}"/>
    <cellStyle name="SAPBEXexcGood1 2 2" xfId="9832" xr:uid="{00000000-0005-0000-0000-00006E260000}"/>
    <cellStyle name="SAPBEXexcGood1 2 2 2" xfId="9833" xr:uid="{00000000-0005-0000-0000-00006F260000}"/>
    <cellStyle name="SAPBEXexcGood1 2 2 2 2" xfId="9834" xr:uid="{00000000-0005-0000-0000-000070260000}"/>
    <cellStyle name="SAPBEXexcGood1 2 2 2_SP Manweb plc" xfId="9835" xr:uid="{00000000-0005-0000-0000-000071260000}"/>
    <cellStyle name="SAPBEXexcGood1 2 2 3" xfId="9836" xr:uid="{00000000-0005-0000-0000-000072260000}"/>
    <cellStyle name="SAPBEXexcGood1 2 2_SP Distribution Ltd" xfId="9837" xr:uid="{00000000-0005-0000-0000-000073260000}"/>
    <cellStyle name="SAPBEXexcGood1 2 3" xfId="9838" xr:uid="{00000000-0005-0000-0000-000074260000}"/>
    <cellStyle name="SAPBEXexcGood1 2 3 2" xfId="9839" xr:uid="{00000000-0005-0000-0000-000075260000}"/>
    <cellStyle name="SAPBEXexcGood1 2 3_SP Manweb plc" xfId="9840" xr:uid="{00000000-0005-0000-0000-000076260000}"/>
    <cellStyle name="SAPBEXexcGood1 2 4" xfId="9841" xr:uid="{00000000-0005-0000-0000-000077260000}"/>
    <cellStyle name="SAPBEXexcGood1 2_11" xfId="9842" xr:uid="{00000000-0005-0000-0000-000078260000}"/>
    <cellStyle name="SAPBEXexcGood1 3" xfId="9843" xr:uid="{00000000-0005-0000-0000-000079260000}"/>
    <cellStyle name="SAPBEXexcGood1 3 2" xfId="9844" xr:uid="{00000000-0005-0000-0000-00007A260000}"/>
    <cellStyle name="SAPBEXexcGood1 3 2 2" xfId="9845" xr:uid="{00000000-0005-0000-0000-00007B260000}"/>
    <cellStyle name="SAPBEXexcGood1 3 2 2 2" xfId="9846" xr:uid="{00000000-0005-0000-0000-00007C260000}"/>
    <cellStyle name="SAPBEXexcGood1 3 2 2_SP Manweb plc" xfId="9847" xr:uid="{00000000-0005-0000-0000-00007D260000}"/>
    <cellStyle name="SAPBEXexcGood1 3 2 3" xfId="9848" xr:uid="{00000000-0005-0000-0000-00007E260000}"/>
    <cellStyle name="SAPBEXexcGood1 3 2_SP Distribution Ltd" xfId="9849" xr:uid="{00000000-0005-0000-0000-00007F260000}"/>
    <cellStyle name="SAPBEXexcGood1 3 3" xfId="9850" xr:uid="{00000000-0005-0000-0000-000080260000}"/>
    <cellStyle name="SAPBEXexcGood1 3 3 2" xfId="9851" xr:uid="{00000000-0005-0000-0000-000081260000}"/>
    <cellStyle name="SAPBEXexcGood1 3 3_SP Manweb plc" xfId="9852" xr:uid="{00000000-0005-0000-0000-000082260000}"/>
    <cellStyle name="SAPBEXexcGood1 3 4" xfId="9853" xr:uid="{00000000-0005-0000-0000-000083260000}"/>
    <cellStyle name="SAPBEXexcGood1 3_11" xfId="9854" xr:uid="{00000000-0005-0000-0000-000084260000}"/>
    <cellStyle name="SAPBEXexcGood1 4" xfId="9855" xr:uid="{00000000-0005-0000-0000-000085260000}"/>
    <cellStyle name="SAPBEXexcGood1 4 2" xfId="9856" xr:uid="{00000000-0005-0000-0000-000086260000}"/>
    <cellStyle name="SAPBEXexcGood1 4 2 2" xfId="9857" xr:uid="{00000000-0005-0000-0000-000087260000}"/>
    <cellStyle name="SAPBEXexcGood1 4 2 2 2" xfId="9858" xr:uid="{00000000-0005-0000-0000-000088260000}"/>
    <cellStyle name="SAPBEXexcGood1 4 2 2_SP Manweb plc" xfId="9859" xr:uid="{00000000-0005-0000-0000-000089260000}"/>
    <cellStyle name="SAPBEXexcGood1 4 2 3" xfId="9860" xr:uid="{00000000-0005-0000-0000-00008A260000}"/>
    <cellStyle name="SAPBEXexcGood1 4 2_SP Distribution Ltd" xfId="9861" xr:uid="{00000000-0005-0000-0000-00008B260000}"/>
    <cellStyle name="SAPBEXexcGood1 4 3" xfId="9862" xr:uid="{00000000-0005-0000-0000-00008C260000}"/>
    <cellStyle name="SAPBEXexcGood1 4 3 2" xfId="9863" xr:uid="{00000000-0005-0000-0000-00008D260000}"/>
    <cellStyle name="SAPBEXexcGood1 4 3_SP Manweb plc" xfId="9864" xr:uid="{00000000-0005-0000-0000-00008E260000}"/>
    <cellStyle name="SAPBEXexcGood1 4 4" xfId="9865" xr:uid="{00000000-0005-0000-0000-00008F260000}"/>
    <cellStyle name="SAPBEXexcGood1 4_11" xfId="9866" xr:uid="{00000000-0005-0000-0000-000090260000}"/>
    <cellStyle name="SAPBEXexcGood1 5" xfId="9867" xr:uid="{00000000-0005-0000-0000-000091260000}"/>
    <cellStyle name="SAPBEXexcGood1 5 2" xfId="9868" xr:uid="{00000000-0005-0000-0000-000092260000}"/>
    <cellStyle name="SAPBEXexcGood1 5 2 2" xfId="9869" xr:uid="{00000000-0005-0000-0000-000093260000}"/>
    <cellStyle name="SAPBEXexcGood1 5 2 2 2" xfId="9870" xr:uid="{00000000-0005-0000-0000-000094260000}"/>
    <cellStyle name="SAPBEXexcGood1 5 2 2_SP Manweb plc" xfId="9871" xr:uid="{00000000-0005-0000-0000-000095260000}"/>
    <cellStyle name="SAPBEXexcGood1 5 2 3" xfId="9872" xr:uid="{00000000-0005-0000-0000-000096260000}"/>
    <cellStyle name="SAPBEXexcGood1 5 2_SP Distribution Ltd" xfId="9873" xr:uid="{00000000-0005-0000-0000-000097260000}"/>
    <cellStyle name="SAPBEXexcGood1 5 3" xfId="9874" xr:uid="{00000000-0005-0000-0000-000098260000}"/>
    <cellStyle name="SAPBEXexcGood1 5 3 2" xfId="9875" xr:uid="{00000000-0005-0000-0000-000099260000}"/>
    <cellStyle name="SAPBEXexcGood1 5 3_SP Manweb plc" xfId="9876" xr:uid="{00000000-0005-0000-0000-00009A260000}"/>
    <cellStyle name="SAPBEXexcGood1 5 4" xfId="9877" xr:uid="{00000000-0005-0000-0000-00009B260000}"/>
    <cellStyle name="SAPBEXexcGood1 5_11" xfId="9878" xr:uid="{00000000-0005-0000-0000-00009C260000}"/>
    <cellStyle name="SAPBEXexcGood1 6" xfId="9879" xr:uid="{00000000-0005-0000-0000-00009D260000}"/>
    <cellStyle name="SAPBEXexcGood1 6 2" xfId="9880" xr:uid="{00000000-0005-0000-0000-00009E260000}"/>
    <cellStyle name="SAPBEXexcGood1 6 2 2" xfId="9881" xr:uid="{00000000-0005-0000-0000-00009F260000}"/>
    <cellStyle name="SAPBEXexcGood1 6 2 2 2" xfId="9882" xr:uid="{00000000-0005-0000-0000-0000A0260000}"/>
    <cellStyle name="SAPBEXexcGood1 6 2 2_SP Manweb plc" xfId="9883" xr:uid="{00000000-0005-0000-0000-0000A1260000}"/>
    <cellStyle name="SAPBEXexcGood1 6 2 3" xfId="9884" xr:uid="{00000000-0005-0000-0000-0000A2260000}"/>
    <cellStyle name="SAPBEXexcGood1 6 2_SP Distribution Ltd" xfId="9885" xr:uid="{00000000-0005-0000-0000-0000A3260000}"/>
    <cellStyle name="SAPBEXexcGood1 6 3" xfId="9886" xr:uid="{00000000-0005-0000-0000-0000A4260000}"/>
    <cellStyle name="SAPBEXexcGood1 6 3 2" xfId="9887" xr:uid="{00000000-0005-0000-0000-0000A5260000}"/>
    <cellStyle name="SAPBEXexcGood1 6 3_SP Manweb plc" xfId="9888" xr:uid="{00000000-0005-0000-0000-0000A6260000}"/>
    <cellStyle name="SAPBEXexcGood1 6 4" xfId="9889" xr:uid="{00000000-0005-0000-0000-0000A7260000}"/>
    <cellStyle name="SAPBEXexcGood1 6_11" xfId="9890" xr:uid="{00000000-0005-0000-0000-0000A8260000}"/>
    <cellStyle name="SAPBEXexcGood1 7" xfId="9891" xr:uid="{00000000-0005-0000-0000-0000A9260000}"/>
    <cellStyle name="SAPBEXexcGood1 7 2" xfId="9892" xr:uid="{00000000-0005-0000-0000-0000AA260000}"/>
    <cellStyle name="SAPBEXexcGood1 7 2 2" xfId="9893" xr:uid="{00000000-0005-0000-0000-0000AB260000}"/>
    <cellStyle name="SAPBEXexcGood1 7 2 2 2" xfId="9894" xr:uid="{00000000-0005-0000-0000-0000AC260000}"/>
    <cellStyle name="SAPBEXexcGood1 7 2 2_SP Manweb plc" xfId="9895" xr:uid="{00000000-0005-0000-0000-0000AD260000}"/>
    <cellStyle name="SAPBEXexcGood1 7 2 3" xfId="9896" xr:uid="{00000000-0005-0000-0000-0000AE260000}"/>
    <cellStyle name="SAPBEXexcGood1 7 2_SP Distribution Ltd" xfId="9897" xr:uid="{00000000-0005-0000-0000-0000AF260000}"/>
    <cellStyle name="SAPBEXexcGood1 7 3" xfId="9898" xr:uid="{00000000-0005-0000-0000-0000B0260000}"/>
    <cellStyle name="SAPBEXexcGood1 7 3 2" xfId="9899" xr:uid="{00000000-0005-0000-0000-0000B1260000}"/>
    <cellStyle name="SAPBEXexcGood1 7 3_SP Manweb plc" xfId="9900" xr:uid="{00000000-0005-0000-0000-0000B2260000}"/>
    <cellStyle name="SAPBEXexcGood1 7 4" xfId="9901" xr:uid="{00000000-0005-0000-0000-0000B3260000}"/>
    <cellStyle name="SAPBEXexcGood1 7_11" xfId="9902" xr:uid="{00000000-0005-0000-0000-0000B4260000}"/>
    <cellStyle name="SAPBEXexcGood1 8" xfId="9903" xr:uid="{00000000-0005-0000-0000-0000B5260000}"/>
    <cellStyle name="SAPBEXexcGood1 8 2" xfId="9904" xr:uid="{00000000-0005-0000-0000-0000B6260000}"/>
    <cellStyle name="SAPBEXexcGood1 8 2 2" xfId="9905" xr:uid="{00000000-0005-0000-0000-0000B7260000}"/>
    <cellStyle name="SAPBEXexcGood1 8 2_SP Manweb plc" xfId="9906" xr:uid="{00000000-0005-0000-0000-0000B8260000}"/>
    <cellStyle name="SAPBEXexcGood1 8 3" xfId="9907" xr:uid="{00000000-0005-0000-0000-0000B9260000}"/>
    <cellStyle name="SAPBEXexcGood1 8_SP Distribution Ltd" xfId="9908" xr:uid="{00000000-0005-0000-0000-0000BA260000}"/>
    <cellStyle name="SAPBEXexcGood1 9" xfId="9909" xr:uid="{00000000-0005-0000-0000-0000BB260000}"/>
    <cellStyle name="SAPBEXexcGood1 9 2" xfId="9910" xr:uid="{00000000-0005-0000-0000-0000BC260000}"/>
    <cellStyle name="SAPBEXexcGood1 9_SP Manweb plc" xfId="9911" xr:uid="{00000000-0005-0000-0000-0000BD260000}"/>
    <cellStyle name="SAPBEXexcGood1_11" xfId="9912" xr:uid="{00000000-0005-0000-0000-0000BE260000}"/>
    <cellStyle name="SAPBEXexcGood2" xfId="9913" xr:uid="{00000000-0005-0000-0000-0000BF260000}"/>
    <cellStyle name="SAPBEXexcGood2 10" xfId="9914" xr:uid="{00000000-0005-0000-0000-0000C0260000}"/>
    <cellStyle name="SAPBEXexcGood2 2" xfId="9915" xr:uid="{00000000-0005-0000-0000-0000C1260000}"/>
    <cellStyle name="SAPBEXexcGood2 2 2" xfId="9916" xr:uid="{00000000-0005-0000-0000-0000C2260000}"/>
    <cellStyle name="SAPBEXexcGood2 2 2 2" xfId="9917" xr:uid="{00000000-0005-0000-0000-0000C3260000}"/>
    <cellStyle name="SAPBEXexcGood2 2 2 2 2" xfId="9918" xr:uid="{00000000-0005-0000-0000-0000C4260000}"/>
    <cellStyle name="SAPBEXexcGood2 2 2 2_SP Manweb plc" xfId="9919" xr:uid="{00000000-0005-0000-0000-0000C5260000}"/>
    <cellStyle name="SAPBEXexcGood2 2 2 3" xfId="9920" xr:uid="{00000000-0005-0000-0000-0000C6260000}"/>
    <cellStyle name="SAPBEXexcGood2 2 2_SP Distribution Ltd" xfId="9921" xr:uid="{00000000-0005-0000-0000-0000C7260000}"/>
    <cellStyle name="SAPBEXexcGood2 2 3" xfId="9922" xr:uid="{00000000-0005-0000-0000-0000C8260000}"/>
    <cellStyle name="SAPBEXexcGood2 2 3 2" xfId="9923" xr:uid="{00000000-0005-0000-0000-0000C9260000}"/>
    <cellStyle name="SAPBEXexcGood2 2 3_SP Manweb plc" xfId="9924" xr:uid="{00000000-0005-0000-0000-0000CA260000}"/>
    <cellStyle name="SAPBEXexcGood2 2 4" xfId="9925" xr:uid="{00000000-0005-0000-0000-0000CB260000}"/>
    <cellStyle name="SAPBEXexcGood2 2_11" xfId="9926" xr:uid="{00000000-0005-0000-0000-0000CC260000}"/>
    <cellStyle name="SAPBEXexcGood2 3" xfId="9927" xr:uid="{00000000-0005-0000-0000-0000CD260000}"/>
    <cellStyle name="SAPBEXexcGood2 3 2" xfId="9928" xr:uid="{00000000-0005-0000-0000-0000CE260000}"/>
    <cellStyle name="SAPBEXexcGood2 3 2 2" xfId="9929" xr:uid="{00000000-0005-0000-0000-0000CF260000}"/>
    <cellStyle name="SAPBEXexcGood2 3 2 2 2" xfId="9930" xr:uid="{00000000-0005-0000-0000-0000D0260000}"/>
    <cellStyle name="SAPBEXexcGood2 3 2 2_SP Manweb plc" xfId="9931" xr:uid="{00000000-0005-0000-0000-0000D1260000}"/>
    <cellStyle name="SAPBEXexcGood2 3 2 3" xfId="9932" xr:uid="{00000000-0005-0000-0000-0000D2260000}"/>
    <cellStyle name="SAPBEXexcGood2 3 2_SP Distribution Ltd" xfId="9933" xr:uid="{00000000-0005-0000-0000-0000D3260000}"/>
    <cellStyle name="SAPBEXexcGood2 3 3" xfId="9934" xr:uid="{00000000-0005-0000-0000-0000D4260000}"/>
    <cellStyle name="SAPBEXexcGood2 3 3 2" xfId="9935" xr:uid="{00000000-0005-0000-0000-0000D5260000}"/>
    <cellStyle name="SAPBEXexcGood2 3 3_SP Manweb plc" xfId="9936" xr:uid="{00000000-0005-0000-0000-0000D6260000}"/>
    <cellStyle name="SAPBEXexcGood2 3 4" xfId="9937" xr:uid="{00000000-0005-0000-0000-0000D7260000}"/>
    <cellStyle name="SAPBEXexcGood2 3_11" xfId="9938" xr:uid="{00000000-0005-0000-0000-0000D8260000}"/>
    <cellStyle name="SAPBEXexcGood2 4" xfId="9939" xr:uid="{00000000-0005-0000-0000-0000D9260000}"/>
    <cellStyle name="SAPBEXexcGood2 4 2" xfId="9940" xr:uid="{00000000-0005-0000-0000-0000DA260000}"/>
    <cellStyle name="SAPBEXexcGood2 4 2 2" xfId="9941" xr:uid="{00000000-0005-0000-0000-0000DB260000}"/>
    <cellStyle name="SAPBEXexcGood2 4 2 2 2" xfId="9942" xr:uid="{00000000-0005-0000-0000-0000DC260000}"/>
    <cellStyle name="SAPBEXexcGood2 4 2 2_SP Manweb plc" xfId="9943" xr:uid="{00000000-0005-0000-0000-0000DD260000}"/>
    <cellStyle name="SAPBEXexcGood2 4 2 3" xfId="9944" xr:uid="{00000000-0005-0000-0000-0000DE260000}"/>
    <cellStyle name="SAPBEXexcGood2 4 2_SP Distribution Ltd" xfId="9945" xr:uid="{00000000-0005-0000-0000-0000DF260000}"/>
    <cellStyle name="SAPBEXexcGood2 4 3" xfId="9946" xr:uid="{00000000-0005-0000-0000-0000E0260000}"/>
    <cellStyle name="SAPBEXexcGood2 4 3 2" xfId="9947" xr:uid="{00000000-0005-0000-0000-0000E1260000}"/>
    <cellStyle name="SAPBEXexcGood2 4 3_SP Manweb plc" xfId="9948" xr:uid="{00000000-0005-0000-0000-0000E2260000}"/>
    <cellStyle name="SAPBEXexcGood2 4 4" xfId="9949" xr:uid="{00000000-0005-0000-0000-0000E3260000}"/>
    <cellStyle name="SAPBEXexcGood2 4_11" xfId="9950" xr:uid="{00000000-0005-0000-0000-0000E4260000}"/>
    <cellStyle name="SAPBEXexcGood2 5" xfId="9951" xr:uid="{00000000-0005-0000-0000-0000E5260000}"/>
    <cellStyle name="SAPBEXexcGood2 5 2" xfId="9952" xr:uid="{00000000-0005-0000-0000-0000E6260000}"/>
    <cellStyle name="SAPBEXexcGood2 5 2 2" xfId="9953" xr:uid="{00000000-0005-0000-0000-0000E7260000}"/>
    <cellStyle name="SAPBEXexcGood2 5 2 2 2" xfId="9954" xr:uid="{00000000-0005-0000-0000-0000E8260000}"/>
    <cellStyle name="SAPBEXexcGood2 5 2 2_SP Manweb plc" xfId="9955" xr:uid="{00000000-0005-0000-0000-0000E9260000}"/>
    <cellStyle name="SAPBEXexcGood2 5 2 3" xfId="9956" xr:uid="{00000000-0005-0000-0000-0000EA260000}"/>
    <cellStyle name="SAPBEXexcGood2 5 2_SP Distribution Ltd" xfId="9957" xr:uid="{00000000-0005-0000-0000-0000EB260000}"/>
    <cellStyle name="SAPBEXexcGood2 5 3" xfId="9958" xr:uid="{00000000-0005-0000-0000-0000EC260000}"/>
    <cellStyle name="SAPBEXexcGood2 5 3 2" xfId="9959" xr:uid="{00000000-0005-0000-0000-0000ED260000}"/>
    <cellStyle name="SAPBEXexcGood2 5 3_SP Manweb plc" xfId="9960" xr:uid="{00000000-0005-0000-0000-0000EE260000}"/>
    <cellStyle name="SAPBEXexcGood2 5 4" xfId="9961" xr:uid="{00000000-0005-0000-0000-0000EF260000}"/>
    <cellStyle name="SAPBEXexcGood2 5_11" xfId="9962" xr:uid="{00000000-0005-0000-0000-0000F0260000}"/>
    <cellStyle name="SAPBEXexcGood2 6" xfId="9963" xr:uid="{00000000-0005-0000-0000-0000F1260000}"/>
    <cellStyle name="SAPBEXexcGood2 6 2" xfId="9964" xr:uid="{00000000-0005-0000-0000-0000F2260000}"/>
    <cellStyle name="SAPBEXexcGood2 6 2 2" xfId="9965" xr:uid="{00000000-0005-0000-0000-0000F3260000}"/>
    <cellStyle name="SAPBEXexcGood2 6 2 2 2" xfId="9966" xr:uid="{00000000-0005-0000-0000-0000F4260000}"/>
    <cellStyle name="SAPBEXexcGood2 6 2 2_SP Manweb plc" xfId="9967" xr:uid="{00000000-0005-0000-0000-0000F5260000}"/>
    <cellStyle name="SAPBEXexcGood2 6 2 3" xfId="9968" xr:uid="{00000000-0005-0000-0000-0000F6260000}"/>
    <cellStyle name="SAPBEXexcGood2 6 2_SP Distribution Ltd" xfId="9969" xr:uid="{00000000-0005-0000-0000-0000F7260000}"/>
    <cellStyle name="SAPBEXexcGood2 6 3" xfId="9970" xr:uid="{00000000-0005-0000-0000-0000F8260000}"/>
    <cellStyle name="SAPBEXexcGood2 6 3 2" xfId="9971" xr:uid="{00000000-0005-0000-0000-0000F9260000}"/>
    <cellStyle name="SAPBEXexcGood2 6 3_SP Manweb plc" xfId="9972" xr:uid="{00000000-0005-0000-0000-0000FA260000}"/>
    <cellStyle name="SAPBEXexcGood2 6 4" xfId="9973" xr:uid="{00000000-0005-0000-0000-0000FB260000}"/>
    <cellStyle name="SAPBEXexcGood2 6_11" xfId="9974" xr:uid="{00000000-0005-0000-0000-0000FC260000}"/>
    <cellStyle name="SAPBEXexcGood2 7" xfId="9975" xr:uid="{00000000-0005-0000-0000-0000FD260000}"/>
    <cellStyle name="SAPBEXexcGood2 7 2" xfId="9976" xr:uid="{00000000-0005-0000-0000-0000FE260000}"/>
    <cellStyle name="SAPBEXexcGood2 7 2 2" xfId="9977" xr:uid="{00000000-0005-0000-0000-0000FF260000}"/>
    <cellStyle name="SAPBEXexcGood2 7 2 2 2" xfId="9978" xr:uid="{00000000-0005-0000-0000-000000270000}"/>
    <cellStyle name="SAPBEXexcGood2 7 2 2_SP Manweb plc" xfId="9979" xr:uid="{00000000-0005-0000-0000-000001270000}"/>
    <cellStyle name="SAPBEXexcGood2 7 2 3" xfId="9980" xr:uid="{00000000-0005-0000-0000-000002270000}"/>
    <cellStyle name="SAPBEXexcGood2 7 2_SP Distribution Ltd" xfId="9981" xr:uid="{00000000-0005-0000-0000-000003270000}"/>
    <cellStyle name="SAPBEXexcGood2 7 3" xfId="9982" xr:uid="{00000000-0005-0000-0000-000004270000}"/>
    <cellStyle name="SAPBEXexcGood2 7 3 2" xfId="9983" xr:uid="{00000000-0005-0000-0000-000005270000}"/>
    <cellStyle name="SAPBEXexcGood2 7 3_SP Manweb plc" xfId="9984" xr:uid="{00000000-0005-0000-0000-000006270000}"/>
    <cellStyle name="SAPBEXexcGood2 7 4" xfId="9985" xr:uid="{00000000-0005-0000-0000-000007270000}"/>
    <cellStyle name="SAPBEXexcGood2 7_11" xfId="9986" xr:uid="{00000000-0005-0000-0000-000008270000}"/>
    <cellStyle name="SAPBEXexcGood2 8" xfId="9987" xr:uid="{00000000-0005-0000-0000-000009270000}"/>
    <cellStyle name="SAPBEXexcGood2 8 2" xfId="9988" xr:uid="{00000000-0005-0000-0000-00000A270000}"/>
    <cellStyle name="SAPBEXexcGood2 8 2 2" xfId="9989" xr:uid="{00000000-0005-0000-0000-00000B270000}"/>
    <cellStyle name="SAPBEXexcGood2 8 2_SP Manweb plc" xfId="9990" xr:uid="{00000000-0005-0000-0000-00000C270000}"/>
    <cellStyle name="SAPBEXexcGood2 8 3" xfId="9991" xr:uid="{00000000-0005-0000-0000-00000D270000}"/>
    <cellStyle name="SAPBEXexcGood2 8_SP Distribution Ltd" xfId="9992" xr:uid="{00000000-0005-0000-0000-00000E270000}"/>
    <cellStyle name="SAPBEXexcGood2 9" xfId="9993" xr:uid="{00000000-0005-0000-0000-00000F270000}"/>
    <cellStyle name="SAPBEXexcGood2 9 2" xfId="9994" xr:uid="{00000000-0005-0000-0000-000010270000}"/>
    <cellStyle name="SAPBEXexcGood2 9_SP Manweb plc" xfId="9995" xr:uid="{00000000-0005-0000-0000-000011270000}"/>
    <cellStyle name="SAPBEXexcGood2_11" xfId="9996" xr:uid="{00000000-0005-0000-0000-000012270000}"/>
    <cellStyle name="SAPBEXexcGood3" xfId="9997" xr:uid="{00000000-0005-0000-0000-000013270000}"/>
    <cellStyle name="SAPBEXexcGood3 10" xfId="9998" xr:uid="{00000000-0005-0000-0000-000014270000}"/>
    <cellStyle name="SAPBEXexcGood3 2" xfId="9999" xr:uid="{00000000-0005-0000-0000-000015270000}"/>
    <cellStyle name="SAPBEXexcGood3 2 2" xfId="10000" xr:uid="{00000000-0005-0000-0000-000016270000}"/>
    <cellStyle name="SAPBEXexcGood3 2 2 2" xfId="10001" xr:uid="{00000000-0005-0000-0000-000017270000}"/>
    <cellStyle name="SAPBEXexcGood3 2 2 2 2" xfId="10002" xr:uid="{00000000-0005-0000-0000-000018270000}"/>
    <cellStyle name="SAPBEXexcGood3 2 2 2_SP Manweb plc" xfId="10003" xr:uid="{00000000-0005-0000-0000-000019270000}"/>
    <cellStyle name="SAPBEXexcGood3 2 2 3" xfId="10004" xr:uid="{00000000-0005-0000-0000-00001A270000}"/>
    <cellStyle name="SAPBEXexcGood3 2 2_SP Distribution Ltd" xfId="10005" xr:uid="{00000000-0005-0000-0000-00001B270000}"/>
    <cellStyle name="SAPBEXexcGood3 2 3" xfId="10006" xr:uid="{00000000-0005-0000-0000-00001C270000}"/>
    <cellStyle name="SAPBEXexcGood3 2 3 2" xfId="10007" xr:uid="{00000000-0005-0000-0000-00001D270000}"/>
    <cellStyle name="SAPBEXexcGood3 2 3_SP Manweb plc" xfId="10008" xr:uid="{00000000-0005-0000-0000-00001E270000}"/>
    <cellStyle name="SAPBEXexcGood3 2 4" xfId="10009" xr:uid="{00000000-0005-0000-0000-00001F270000}"/>
    <cellStyle name="SAPBEXexcGood3 2_11" xfId="10010" xr:uid="{00000000-0005-0000-0000-000020270000}"/>
    <cellStyle name="SAPBEXexcGood3 3" xfId="10011" xr:uid="{00000000-0005-0000-0000-000021270000}"/>
    <cellStyle name="SAPBEXexcGood3 3 2" xfId="10012" xr:uid="{00000000-0005-0000-0000-000022270000}"/>
    <cellStyle name="SAPBEXexcGood3 3 2 2" xfId="10013" xr:uid="{00000000-0005-0000-0000-000023270000}"/>
    <cellStyle name="SAPBEXexcGood3 3 2 2 2" xfId="10014" xr:uid="{00000000-0005-0000-0000-000024270000}"/>
    <cellStyle name="SAPBEXexcGood3 3 2 2_SP Manweb plc" xfId="10015" xr:uid="{00000000-0005-0000-0000-000025270000}"/>
    <cellStyle name="SAPBEXexcGood3 3 2 3" xfId="10016" xr:uid="{00000000-0005-0000-0000-000026270000}"/>
    <cellStyle name="SAPBEXexcGood3 3 2_SP Distribution Ltd" xfId="10017" xr:uid="{00000000-0005-0000-0000-000027270000}"/>
    <cellStyle name="SAPBEXexcGood3 3 3" xfId="10018" xr:uid="{00000000-0005-0000-0000-000028270000}"/>
    <cellStyle name="SAPBEXexcGood3 3 3 2" xfId="10019" xr:uid="{00000000-0005-0000-0000-000029270000}"/>
    <cellStyle name="SAPBEXexcGood3 3 3_SP Manweb plc" xfId="10020" xr:uid="{00000000-0005-0000-0000-00002A270000}"/>
    <cellStyle name="SAPBEXexcGood3 3 4" xfId="10021" xr:uid="{00000000-0005-0000-0000-00002B270000}"/>
    <cellStyle name="SAPBEXexcGood3 3_11" xfId="10022" xr:uid="{00000000-0005-0000-0000-00002C270000}"/>
    <cellStyle name="SAPBEXexcGood3 4" xfId="10023" xr:uid="{00000000-0005-0000-0000-00002D270000}"/>
    <cellStyle name="SAPBEXexcGood3 4 2" xfId="10024" xr:uid="{00000000-0005-0000-0000-00002E270000}"/>
    <cellStyle name="SAPBEXexcGood3 4 2 2" xfId="10025" xr:uid="{00000000-0005-0000-0000-00002F270000}"/>
    <cellStyle name="SAPBEXexcGood3 4 2 2 2" xfId="10026" xr:uid="{00000000-0005-0000-0000-000030270000}"/>
    <cellStyle name="SAPBEXexcGood3 4 2 2_SP Manweb plc" xfId="10027" xr:uid="{00000000-0005-0000-0000-000031270000}"/>
    <cellStyle name="SAPBEXexcGood3 4 2 3" xfId="10028" xr:uid="{00000000-0005-0000-0000-000032270000}"/>
    <cellStyle name="SAPBEXexcGood3 4 2_SP Distribution Ltd" xfId="10029" xr:uid="{00000000-0005-0000-0000-000033270000}"/>
    <cellStyle name="SAPBEXexcGood3 4 3" xfId="10030" xr:uid="{00000000-0005-0000-0000-000034270000}"/>
    <cellStyle name="SAPBEXexcGood3 4 3 2" xfId="10031" xr:uid="{00000000-0005-0000-0000-000035270000}"/>
    <cellStyle name="SAPBEXexcGood3 4 3_SP Manweb plc" xfId="10032" xr:uid="{00000000-0005-0000-0000-000036270000}"/>
    <cellStyle name="SAPBEXexcGood3 4 4" xfId="10033" xr:uid="{00000000-0005-0000-0000-000037270000}"/>
    <cellStyle name="SAPBEXexcGood3 4_11" xfId="10034" xr:uid="{00000000-0005-0000-0000-000038270000}"/>
    <cellStyle name="SAPBEXexcGood3 5" xfId="10035" xr:uid="{00000000-0005-0000-0000-000039270000}"/>
    <cellStyle name="SAPBEXexcGood3 5 2" xfId="10036" xr:uid="{00000000-0005-0000-0000-00003A270000}"/>
    <cellStyle name="SAPBEXexcGood3 5 2 2" xfId="10037" xr:uid="{00000000-0005-0000-0000-00003B270000}"/>
    <cellStyle name="SAPBEXexcGood3 5 2 2 2" xfId="10038" xr:uid="{00000000-0005-0000-0000-00003C270000}"/>
    <cellStyle name="SAPBEXexcGood3 5 2 2_SP Manweb plc" xfId="10039" xr:uid="{00000000-0005-0000-0000-00003D270000}"/>
    <cellStyle name="SAPBEXexcGood3 5 2 3" xfId="10040" xr:uid="{00000000-0005-0000-0000-00003E270000}"/>
    <cellStyle name="SAPBEXexcGood3 5 2_SP Distribution Ltd" xfId="10041" xr:uid="{00000000-0005-0000-0000-00003F270000}"/>
    <cellStyle name="SAPBEXexcGood3 5 3" xfId="10042" xr:uid="{00000000-0005-0000-0000-000040270000}"/>
    <cellStyle name="SAPBEXexcGood3 5 3 2" xfId="10043" xr:uid="{00000000-0005-0000-0000-000041270000}"/>
    <cellStyle name="SAPBEXexcGood3 5 3_SP Manweb plc" xfId="10044" xr:uid="{00000000-0005-0000-0000-000042270000}"/>
    <cellStyle name="SAPBEXexcGood3 5 4" xfId="10045" xr:uid="{00000000-0005-0000-0000-000043270000}"/>
    <cellStyle name="SAPBEXexcGood3 5_11" xfId="10046" xr:uid="{00000000-0005-0000-0000-000044270000}"/>
    <cellStyle name="SAPBEXexcGood3 6" xfId="10047" xr:uid="{00000000-0005-0000-0000-000045270000}"/>
    <cellStyle name="SAPBEXexcGood3 6 2" xfId="10048" xr:uid="{00000000-0005-0000-0000-000046270000}"/>
    <cellStyle name="SAPBEXexcGood3 6 2 2" xfId="10049" xr:uid="{00000000-0005-0000-0000-000047270000}"/>
    <cellStyle name="SAPBEXexcGood3 6 2 2 2" xfId="10050" xr:uid="{00000000-0005-0000-0000-000048270000}"/>
    <cellStyle name="SAPBEXexcGood3 6 2 2_SP Manweb plc" xfId="10051" xr:uid="{00000000-0005-0000-0000-000049270000}"/>
    <cellStyle name="SAPBEXexcGood3 6 2 3" xfId="10052" xr:uid="{00000000-0005-0000-0000-00004A270000}"/>
    <cellStyle name="SAPBEXexcGood3 6 2_SP Distribution Ltd" xfId="10053" xr:uid="{00000000-0005-0000-0000-00004B270000}"/>
    <cellStyle name="SAPBEXexcGood3 6 3" xfId="10054" xr:uid="{00000000-0005-0000-0000-00004C270000}"/>
    <cellStyle name="SAPBEXexcGood3 6 3 2" xfId="10055" xr:uid="{00000000-0005-0000-0000-00004D270000}"/>
    <cellStyle name="SAPBEXexcGood3 6 3_SP Manweb plc" xfId="10056" xr:uid="{00000000-0005-0000-0000-00004E270000}"/>
    <cellStyle name="SAPBEXexcGood3 6 4" xfId="10057" xr:uid="{00000000-0005-0000-0000-00004F270000}"/>
    <cellStyle name="SAPBEXexcGood3 6_11" xfId="10058" xr:uid="{00000000-0005-0000-0000-000050270000}"/>
    <cellStyle name="SAPBEXexcGood3 7" xfId="10059" xr:uid="{00000000-0005-0000-0000-000051270000}"/>
    <cellStyle name="SAPBEXexcGood3 7 2" xfId="10060" xr:uid="{00000000-0005-0000-0000-000052270000}"/>
    <cellStyle name="SAPBEXexcGood3 7 2 2" xfId="10061" xr:uid="{00000000-0005-0000-0000-000053270000}"/>
    <cellStyle name="SAPBEXexcGood3 7 2 2 2" xfId="10062" xr:uid="{00000000-0005-0000-0000-000054270000}"/>
    <cellStyle name="SAPBEXexcGood3 7 2 2_SP Manweb plc" xfId="10063" xr:uid="{00000000-0005-0000-0000-000055270000}"/>
    <cellStyle name="SAPBEXexcGood3 7 2 3" xfId="10064" xr:uid="{00000000-0005-0000-0000-000056270000}"/>
    <cellStyle name="SAPBEXexcGood3 7 2_SP Distribution Ltd" xfId="10065" xr:uid="{00000000-0005-0000-0000-000057270000}"/>
    <cellStyle name="SAPBEXexcGood3 7 3" xfId="10066" xr:uid="{00000000-0005-0000-0000-000058270000}"/>
    <cellStyle name="SAPBEXexcGood3 7 3 2" xfId="10067" xr:uid="{00000000-0005-0000-0000-000059270000}"/>
    <cellStyle name="SAPBEXexcGood3 7 3_SP Manweb plc" xfId="10068" xr:uid="{00000000-0005-0000-0000-00005A270000}"/>
    <cellStyle name="SAPBEXexcGood3 7 4" xfId="10069" xr:uid="{00000000-0005-0000-0000-00005B270000}"/>
    <cellStyle name="SAPBEXexcGood3 7_11" xfId="10070" xr:uid="{00000000-0005-0000-0000-00005C270000}"/>
    <cellStyle name="SAPBEXexcGood3 8" xfId="10071" xr:uid="{00000000-0005-0000-0000-00005D270000}"/>
    <cellStyle name="SAPBEXexcGood3 8 2" xfId="10072" xr:uid="{00000000-0005-0000-0000-00005E270000}"/>
    <cellStyle name="SAPBEXexcGood3 8 2 2" xfId="10073" xr:uid="{00000000-0005-0000-0000-00005F270000}"/>
    <cellStyle name="SAPBEXexcGood3 8 2_SP Manweb plc" xfId="10074" xr:uid="{00000000-0005-0000-0000-000060270000}"/>
    <cellStyle name="SAPBEXexcGood3 8 3" xfId="10075" xr:uid="{00000000-0005-0000-0000-000061270000}"/>
    <cellStyle name="SAPBEXexcGood3 8_SP Distribution Ltd" xfId="10076" xr:uid="{00000000-0005-0000-0000-000062270000}"/>
    <cellStyle name="SAPBEXexcGood3 9" xfId="10077" xr:uid="{00000000-0005-0000-0000-000063270000}"/>
    <cellStyle name="SAPBEXexcGood3 9 2" xfId="10078" xr:uid="{00000000-0005-0000-0000-000064270000}"/>
    <cellStyle name="SAPBEXexcGood3 9_SP Manweb plc" xfId="10079" xr:uid="{00000000-0005-0000-0000-000065270000}"/>
    <cellStyle name="SAPBEXexcGood3_11" xfId="10080" xr:uid="{00000000-0005-0000-0000-000066270000}"/>
    <cellStyle name="SAPBEXfilterDrill" xfId="10081" xr:uid="{00000000-0005-0000-0000-000067270000}"/>
    <cellStyle name="SAPBEXfilterItem" xfId="10082" xr:uid="{00000000-0005-0000-0000-000068270000}"/>
    <cellStyle name="SAPBEXfilterText" xfId="10083" xr:uid="{00000000-0005-0000-0000-000069270000}"/>
    <cellStyle name="SAPBEXformats" xfId="10084" xr:uid="{00000000-0005-0000-0000-00006A270000}"/>
    <cellStyle name="SAPBEXformats 10" xfId="10085" xr:uid="{00000000-0005-0000-0000-00006B270000}"/>
    <cellStyle name="SAPBEXformats 2" xfId="10086" xr:uid="{00000000-0005-0000-0000-00006C270000}"/>
    <cellStyle name="SAPBEXformats 2 2" xfId="10087" xr:uid="{00000000-0005-0000-0000-00006D270000}"/>
    <cellStyle name="SAPBEXformats 2 2 2" xfId="10088" xr:uid="{00000000-0005-0000-0000-00006E270000}"/>
    <cellStyle name="SAPBEXformats 2 2 2 2" xfId="10089" xr:uid="{00000000-0005-0000-0000-00006F270000}"/>
    <cellStyle name="SAPBEXformats 2 2 2_SP Manweb plc" xfId="10090" xr:uid="{00000000-0005-0000-0000-000070270000}"/>
    <cellStyle name="SAPBEXformats 2 2 3" xfId="10091" xr:uid="{00000000-0005-0000-0000-000071270000}"/>
    <cellStyle name="SAPBEXformats 2 2_SP Distribution Ltd" xfId="10092" xr:uid="{00000000-0005-0000-0000-000072270000}"/>
    <cellStyle name="SAPBEXformats 2 3" xfId="10093" xr:uid="{00000000-0005-0000-0000-000073270000}"/>
    <cellStyle name="SAPBEXformats 2 3 2" xfId="10094" xr:uid="{00000000-0005-0000-0000-000074270000}"/>
    <cellStyle name="SAPBEXformats 2 3_SP Manweb plc" xfId="10095" xr:uid="{00000000-0005-0000-0000-000075270000}"/>
    <cellStyle name="SAPBEXformats 2 4" xfId="10096" xr:uid="{00000000-0005-0000-0000-000076270000}"/>
    <cellStyle name="SAPBEXformats 2_11" xfId="10097" xr:uid="{00000000-0005-0000-0000-000077270000}"/>
    <cellStyle name="SAPBEXformats 3" xfId="10098" xr:uid="{00000000-0005-0000-0000-000078270000}"/>
    <cellStyle name="SAPBEXformats 3 2" xfId="10099" xr:uid="{00000000-0005-0000-0000-000079270000}"/>
    <cellStyle name="SAPBEXformats 3 2 2" xfId="10100" xr:uid="{00000000-0005-0000-0000-00007A270000}"/>
    <cellStyle name="SAPBEXformats 3 2 2 2" xfId="10101" xr:uid="{00000000-0005-0000-0000-00007B270000}"/>
    <cellStyle name="SAPBEXformats 3 2 2_SP Manweb plc" xfId="10102" xr:uid="{00000000-0005-0000-0000-00007C270000}"/>
    <cellStyle name="SAPBEXformats 3 2 3" xfId="10103" xr:uid="{00000000-0005-0000-0000-00007D270000}"/>
    <cellStyle name="SAPBEXformats 3 2_SP Distribution Ltd" xfId="10104" xr:uid="{00000000-0005-0000-0000-00007E270000}"/>
    <cellStyle name="SAPBEXformats 3 3" xfId="10105" xr:uid="{00000000-0005-0000-0000-00007F270000}"/>
    <cellStyle name="SAPBEXformats 3 3 2" xfId="10106" xr:uid="{00000000-0005-0000-0000-000080270000}"/>
    <cellStyle name="SAPBEXformats 3 3_SP Manweb plc" xfId="10107" xr:uid="{00000000-0005-0000-0000-000081270000}"/>
    <cellStyle name="SAPBEXformats 3 4" xfId="10108" xr:uid="{00000000-0005-0000-0000-000082270000}"/>
    <cellStyle name="SAPBEXformats 3_11" xfId="10109" xr:uid="{00000000-0005-0000-0000-000083270000}"/>
    <cellStyle name="SAPBEXformats 4" xfId="10110" xr:uid="{00000000-0005-0000-0000-000084270000}"/>
    <cellStyle name="SAPBEXformats 4 2" xfId="10111" xr:uid="{00000000-0005-0000-0000-000085270000}"/>
    <cellStyle name="SAPBEXformats 4 2 2" xfId="10112" xr:uid="{00000000-0005-0000-0000-000086270000}"/>
    <cellStyle name="SAPBEXformats 4 2 2 2" xfId="10113" xr:uid="{00000000-0005-0000-0000-000087270000}"/>
    <cellStyle name="SAPBEXformats 4 2 2_SP Manweb plc" xfId="10114" xr:uid="{00000000-0005-0000-0000-000088270000}"/>
    <cellStyle name="SAPBEXformats 4 2 3" xfId="10115" xr:uid="{00000000-0005-0000-0000-000089270000}"/>
    <cellStyle name="SAPBEXformats 4 2_SP Distribution Ltd" xfId="10116" xr:uid="{00000000-0005-0000-0000-00008A270000}"/>
    <cellStyle name="SAPBEXformats 4 3" xfId="10117" xr:uid="{00000000-0005-0000-0000-00008B270000}"/>
    <cellStyle name="SAPBEXformats 4 3 2" xfId="10118" xr:uid="{00000000-0005-0000-0000-00008C270000}"/>
    <cellStyle name="SAPBEXformats 4 3_SP Manweb plc" xfId="10119" xr:uid="{00000000-0005-0000-0000-00008D270000}"/>
    <cellStyle name="SAPBEXformats 4 4" xfId="10120" xr:uid="{00000000-0005-0000-0000-00008E270000}"/>
    <cellStyle name="SAPBEXformats 4_11" xfId="10121" xr:uid="{00000000-0005-0000-0000-00008F270000}"/>
    <cellStyle name="SAPBEXformats 5" xfId="10122" xr:uid="{00000000-0005-0000-0000-000090270000}"/>
    <cellStyle name="SAPBEXformats 5 2" xfId="10123" xr:uid="{00000000-0005-0000-0000-000091270000}"/>
    <cellStyle name="SAPBEXformats 5 2 2" xfId="10124" xr:uid="{00000000-0005-0000-0000-000092270000}"/>
    <cellStyle name="SAPBEXformats 5 2 2 2" xfId="10125" xr:uid="{00000000-0005-0000-0000-000093270000}"/>
    <cellStyle name="SAPBEXformats 5 2 2_SP Manweb plc" xfId="10126" xr:uid="{00000000-0005-0000-0000-000094270000}"/>
    <cellStyle name="SAPBEXformats 5 2 3" xfId="10127" xr:uid="{00000000-0005-0000-0000-000095270000}"/>
    <cellStyle name="SAPBEXformats 5 2_SP Distribution Ltd" xfId="10128" xr:uid="{00000000-0005-0000-0000-000096270000}"/>
    <cellStyle name="SAPBEXformats 5 3" xfId="10129" xr:uid="{00000000-0005-0000-0000-000097270000}"/>
    <cellStyle name="SAPBEXformats 5 3 2" xfId="10130" xr:uid="{00000000-0005-0000-0000-000098270000}"/>
    <cellStyle name="SAPBEXformats 5 3_SP Manweb plc" xfId="10131" xr:uid="{00000000-0005-0000-0000-000099270000}"/>
    <cellStyle name="SAPBEXformats 5 4" xfId="10132" xr:uid="{00000000-0005-0000-0000-00009A270000}"/>
    <cellStyle name="SAPBEXformats 5_11" xfId="10133" xr:uid="{00000000-0005-0000-0000-00009B270000}"/>
    <cellStyle name="SAPBEXformats 6" xfId="10134" xr:uid="{00000000-0005-0000-0000-00009C270000}"/>
    <cellStyle name="SAPBEXformats 6 2" xfId="10135" xr:uid="{00000000-0005-0000-0000-00009D270000}"/>
    <cellStyle name="SAPBEXformats 6 2 2" xfId="10136" xr:uid="{00000000-0005-0000-0000-00009E270000}"/>
    <cellStyle name="SAPBEXformats 6 2 2 2" xfId="10137" xr:uid="{00000000-0005-0000-0000-00009F270000}"/>
    <cellStyle name="SAPBEXformats 6 2 2_SP Manweb plc" xfId="10138" xr:uid="{00000000-0005-0000-0000-0000A0270000}"/>
    <cellStyle name="SAPBEXformats 6 2 3" xfId="10139" xr:uid="{00000000-0005-0000-0000-0000A1270000}"/>
    <cellStyle name="SAPBEXformats 6 2_SP Distribution Ltd" xfId="10140" xr:uid="{00000000-0005-0000-0000-0000A2270000}"/>
    <cellStyle name="SAPBEXformats 6 3" xfId="10141" xr:uid="{00000000-0005-0000-0000-0000A3270000}"/>
    <cellStyle name="SAPBEXformats 6 3 2" xfId="10142" xr:uid="{00000000-0005-0000-0000-0000A4270000}"/>
    <cellStyle name="SAPBEXformats 6 3_SP Manweb plc" xfId="10143" xr:uid="{00000000-0005-0000-0000-0000A5270000}"/>
    <cellStyle name="SAPBEXformats 6 4" xfId="10144" xr:uid="{00000000-0005-0000-0000-0000A6270000}"/>
    <cellStyle name="SAPBEXformats 6_11" xfId="10145" xr:uid="{00000000-0005-0000-0000-0000A7270000}"/>
    <cellStyle name="SAPBEXformats 7" xfId="10146" xr:uid="{00000000-0005-0000-0000-0000A8270000}"/>
    <cellStyle name="SAPBEXformats 7 2" xfId="10147" xr:uid="{00000000-0005-0000-0000-0000A9270000}"/>
    <cellStyle name="SAPBEXformats 7 2 2" xfId="10148" xr:uid="{00000000-0005-0000-0000-0000AA270000}"/>
    <cellStyle name="SAPBEXformats 7 2 2 2" xfId="10149" xr:uid="{00000000-0005-0000-0000-0000AB270000}"/>
    <cellStyle name="SAPBEXformats 7 2 2_SP Manweb plc" xfId="10150" xr:uid="{00000000-0005-0000-0000-0000AC270000}"/>
    <cellStyle name="SAPBEXformats 7 2 3" xfId="10151" xr:uid="{00000000-0005-0000-0000-0000AD270000}"/>
    <cellStyle name="SAPBEXformats 7 2_SP Distribution Ltd" xfId="10152" xr:uid="{00000000-0005-0000-0000-0000AE270000}"/>
    <cellStyle name="SAPBEXformats 7 3" xfId="10153" xr:uid="{00000000-0005-0000-0000-0000AF270000}"/>
    <cellStyle name="SAPBEXformats 7 3 2" xfId="10154" xr:uid="{00000000-0005-0000-0000-0000B0270000}"/>
    <cellStyle name="SAPBEXformats 7 3_SP Manweb plc" xfId="10155" xr:uid="{00000000-0005-0000-0000-0000B1270000}"/>
    <cellStyle name="SAPBEXformats 7 4" xfId="10156" xr:uid="{00000000-0005-0000-0000-0000B2270000}"/>
    <cellStyle name="SAPBEXformats 7_11" xfId="10157" xr:uid="{00000000-0005-0000-0000-0000B3270000}"/>
    <cellStyle name="SAPBEXformats 8" xfId="10158" xr:uid="{00000000-0005-0000-0000-0000B4270000}"/>
    <cellStyle name="SAPBEXformats 8 2" xfId="10159" xr:uid="{00000000-0005-0000-0000-0000B5270000}"/>
    <cellStyle name="SAPBEXformats 8 2 2" xfId="10160" xr:uid="{00000000-0005-0000-0000-0000B6270000}"/>
    <cellStyle name="SAPBEXformats 8 2_SP Manweb plc" xfId="10161" xr:uid="{00000000-0005-0000-0000-0000B7270000}"/>
    <cellStyle name="SAPBEXformats 8 3" xfId="10162" xr:uid="{00000000-0005-0000-0000-0000B8270000}"/>
    <cellStyle name="SAPBEXformats 8_SP Distribution Ltd" xfId="10163" xr:uid="{00000000-0005-0000-0000-0000B9270000}"/>
    <cellStyle name="SAPBEXformats 9" xfId="10164" xr:uid="{00000000-0005-0000-0000-0000BA270000}"/>
    <cellStyle name="SAPBEXformats 9 2" xfId="10165" xr:uid="{00000000-0005-0000-0000-0000BB270000}"/>
    <cellStyle name="SAPBEXformats 9_SP Manweb plc" xfId="10166" xr:uid="{00000000-0005-0000-0000-0000BC270000}"/>
    <cellStyle name="SAPBEXformats_11" xfId="10167" xr:uid="{00000000-0005-0000-0000-0000BD270000}"/>
    <cellStyle name="SAPBEXheaderItem" xfId="10168" xr:uid="{00000000-0005-0000-0000-0000BE270000}"/>
    <cellStyle name="SAPBEXheaderItem 2" xfId="10169" xr:uid="{00000000-0005-0000-0000-0000BF270000}"/>
    <cellStyle name="SAPBEXheaderItem 2 2" xfId="10170" xr:uid="{00000000-0005-0000-0000-0000C0270000}"/>
    <cellStyle name="SAPBEXheaderItem 2_Smoothed Input Details" xfId="10171" xr:uid="{00000000-0005-0000-0000-0000C1270000}"/>
    <cellStyle name="SAPBEXheaderItem_1.3 Acc Costs NG (2011)" xfId="10172" xr:uid="{00000000-0005-0000-0000-0000C2270000}"/>
    <cellStyle name="SAPBEXheaderText" xfId="10173" xr:uid="{00000000-0005-0000-0000-0000C3270000}"/>
    <cellStyle name="SAPBEXheaderText 2" xfId="10174" xr:uid="{00000000-0005-0000-0000-0000C4270000}"/>
    <cellStyle name="SAPBEXheaderText 2 2" xfId="10175" xr:uid="{00000000-0005-0000-0000-0000C5270000}"/>
    <cellStyle name="SAPBEXheaderText 2_Smoothed Input Details" xfId="10176" xr:uid="{00000000-0005-0000-0000-0000C6270000}"/>
    <cellStyle name="SAPBEXheaderText_1.3 Acc Costs NG (2011)" xfId="10177" xr:uid="{00000000-0005-0000-0000-0000C7270000}"/>
    <cellStyle name="SAPBEXHLevel0" xfId="10178" xr:uid="{00000000-0005-0000-0000-0000C8270000}"/>
    <cellStyle name="SAPBEXHLevel0 10" xfId="10179" xr:uid="{00000000-0005-0000-0000-0000C9270000}"/>
    <cellStyle name="SAPBEXHLevel0 10 2" xfId="10180" xr:uid="{00000000-0005-0000-0000-0000CA270000}"/>
    <cellStyle name="SAPBEXHLevel0 10_SP Manweb plc" xfId="10181" xr:uid="{00000000-0005-0000-0000-0000CB270000}"/>
    <cellStyle name="SAPBEXHLevel0 11" xfId="10182" xr:uid="{00000000-0005-0000-0000-0000CC270000}"/>
    <cellStyle name="SAPBEXHLevel0 2" xfId="10183" xr:uid="{00000000-0005-0000-0000-0000CD270000}"/>
    <cellStyle name="SAPBEXHLevel0 2 10" xfId="10184" xr:uid="{00000000-0005-0000-0000-0000CE270000}"/>
    <cellStyle name="SAPBEXHLevel0 2 2" xfId="10185" xr:uid="{00000000-0005-0000-0000-0000CF270000}"/>
    <cellStyle name="SAPBEXHLevel0 2 2 2" xfId="10186" xr:uid="{00000000-0005-0000-0000-0000D0270000}"/>
    <cellStyle name="SAPBEXHLevel0 2 2 2 2" xfId="10187" xr:uid="{00000000-0005-0000-0000-0000D1270000}"/>
    <cellStyle name="SAPBEXHLevel0 2 2 2 2 2" xfId="10188" xr:uid="{00000000-0005-0000-0000-0000D2270000}"/>
    <cellStyle name="SAPBEXHLevel0 2 2 2 2_SP Manweb plc" xfId="10189" xr:uid="{00000000-0005-0000-0000-0000D3270000}"/>
    <cellStyle name="SAPBEXHLevel0 2 2 2 3" xfId="10190" xr:uid="{00000000-0005-0000-0000-0000D4270000}"/>
    <cellStyle name="SAPBEXHLevel0 2 2 2_SP Distribution Ltd" xfId="10191" xr:uid="{00000000-0005-0000-0000-0000D5270000}"/>
    <cellStyle name="SAPBEXHLevel0 2 2 3" xfId="10192" xr:uid="{00000000-0005-0000-0000-0000D6270000}"/>
    <cellStyle name="SAPBEXHLevel0 2 2 3 2" xfId="10193" xr:uid="{00000000-0005-0000-0000-0000D7270000}"/>
    <cellStyle name="SAPBEXHLevel0 2 2 3_SP Manweb plc" xfId="10194" xr:uid="{00000000-0005-0000-0000-0000D8270000}"/>
    <cellStyle name="SAPBEXHLevel0 2 2 4" xfId="10195" xr:uid="{00000000-0005-0000-0000-0000D9270000}"/>
    <cellStyle name="SAPBEXHLevel0 2 2_11" xfId="10196" xr:uid="{00000000-0005-0000-0000-0000DA270000}"/>
    <cellStyle name="SAPBEXHLevel0 2 3" xfId="10197" xr:uid="{00000000-0005-0000-0000-0000DB270000}"/>
    <cellStyle name="SAPBEXHLevel0 2 3 2" xfId="10198" xr:uid="{00000000-0005-0000-0000-0000DC270000}"/>
    <cellStyle name="SAPBEXHLevel0 2 3 2 2" xfId="10199" xr:uid="{00000000-0005-0000-0000-0000DD270000}"/>
    <cellStyle name="SAPBEXHLevel0 2 3 2 2 2" xfId="10200" xr:uid="{00000000-0005-0000-0000-0000DE270000}"/>
    <cellStyle name="SAPBEXHLevel0 2 3 2 2_SP Manweb plc" xfId="10201" xr:uid="{00000000-0005-0000-0000-0000DF270000}"/>
    <cellStyle name="SAPBEXHLevel0 2 3 2 3" xfId="10202" xr:uid="{00000000-0005-0000-0000-0000E0270000}"/>
    <cellStyle name="SAPBEXHLevel0 2 3 2_SP Distribution Ltd" xfId="10203" xr:uid="{00000000-0005-0000-0000-0000E1270000}"/>
    <cellStyle name="SAPBEXHLevel0 2 3 3" xfId="10204" xr:uid="{00000000-0005-0000-0000-0000E2270000}"/>
    <cellStyle name="SAPBEXHLevel0 2 3 3 2" xfId="10205" xr:uid="{00000000-0005-0000-0000-0000E3270000}"/>
    <cellStyle name="SAPBEXHLevel0 2 3 3_SP Manweb plc" xfId="10206" xr:uid="{00000000-0005-0000-0000-0000E4270000}"/>
    <cellStyle name="SAPBEXHLevel0 2 3 4" xfId="10207" xr:uid="{00000000-0005-0000-0000-0000E5270000}"/>
    <cellStyle name="SAPBEXHLevel0 2 3_11" xfId="10208" xr:uid="{00000000-0005-0000-0000-0000E6270000}"/>
    <cellStyle name="SAPBEXHLevel0 2 4" xfId="10209" xr:uid="{00000000-0005-0000-0000-0000E7270000}"/>
    <cellStyle name="SAPBEXHLevel0 2 4 2" xfId="10210" xr:uid="{00000000-0005-0000-0000-0000E8270000}"/>
    <cellStyle name="SAPBEXHLevel0 2 4 2 2" xfId="10211" xr:uid="{00000000-0005-0000-0000-0000E9270000}"/>
    <cellStyle name="SAPBEXHLevel0 2 4 2 2 2" xfId="10212" xr:uid="{00000000-0005-0000-0000-0000EA270000}"/>
    <cellStyle name="SAPBEXHLevel0 2 4 2 2_SP Manweb plc" xfId="10213" xr:uid="{00000000-0005-0000-0000-0000EB270000}"/>
    <cellStyle name="SAPBEXHLevel0 2 4 2 3" xfId="10214" xr:uid="{00000000-0005-0000-0000-0000EC270000}"/>
    <cellStyle name="SAPBEXHLevel0 2 4 2_SP Distribution Ltd" xfId="10215" xr:uid="{00000000-0005-0000-0000-0000ED270000}"/>
    <cellStyle name="SAPBEXHLevel0 2 4 3" xfId="10216" xr:uid="{00000000-0005-0000-0000-0000EE270000}"/>
    <cellStyle name="SAPBEXHLevel0 2 4 3 2" xfId="10217" xr:uid="{00000000-0005-0000-0000-0000EF270000}"/>
    <cellStyle name="SAPBEXHLevel0 2 4 3_SP Manweb plc" xfId="10218" xr:uid="{00000000-0005-0000-0000-0000F0270000}"/>
    <cellStyle name="SAPBEXHLevel0 2 4 4" xfId="10219" xr:uid="{00000000-0005-0000-0000-0000F1270000}"/>
    <cellStyle name="SAPBEXHLevel0 2 4_11" xfId="10220" xr:uid="{00000000-0005-0000-0000-0000F2270000}"/>
    <cellStyle name="SAPBEXHLevel0 2 5" xfId="10221" xr:uid="{00000000-0005-0000-0000-0000F3270000}"/>
    <cellStyle name="SAPBEXHLevel0 2 5 2" xfId="10222" xr:uid="{00000000-0005-0000-0000-0000F4270000}"/>
    <cellStyle name="SAPBEXHLevel0 2 5 2 2" xfId="10223" xr:uid="{00000000-0005-0000-0000-0000F5270000}"/>
    <cellStyle name="SAPBEXHLevel0 2 5 2 2 2" xfId="10224" xr:uid="{00000000-0005-0000-0000-0000F6270000}"/>
    <cellStyle name="SAPBEXHLevel0 2 5 2 2_SP Manweb plc" xfId="10225" xr:uid="{00000000-0005-0000-0000-0000F7270000}"/>
    <cellStyle name="SAPBEXHLevel0 2 5 2 3" xfId="10226" xr:uid="{00000000-0005-0000-0000-0000F8270000}"/>
    <cellStyle name="SAPBEXHLevel0 2 5 2_SP Distribution Ltd" xfId="10227" xr:uid="{00000000-0005-0000-0000-0000F9270000}"/>
    <cellStyle name="SAPBEXHLevel0 2 5 3" xfId="10228" xr:uid="{00000000-0005-0000-0000-0000FA270000}"/>
    <cellStyle name="SAPBEXHLevel0 2 5 3 2" xfId="10229" xr:uid="{00000000-0005-0000-0000-0000FB270000}"/>
    <cellStyle name="SAPBEXHLevel0 2 5 3_SP Manweb plc" xfId="10230" xr:uid="{00000000-0005-0000-0000-0000FC270000}"/>
    <cellStyle name="SAPBEXHLevel0 2 5 4" xfId="10231" xr:uid="{00000000-0005-0000-0000-0000FD270000}"/>
    <cellStyle name="SAPBEXHLevel0 2 5_11" xfId="10232" xr:uid="{00000000-0005-0000-0000-0000FE270000}"/>
    <cellStyle name="SAPBEXHLevel0 2 6" xfId="10233" xr:uid="{00000000-0005-0000-0000-0000FF270000}"/>
    <cellStyle name="SAPBEXHLevel0 2 6 2" xfId="10234" xr:uid="{00000000-0005-0000-0000-000000280000}"/>
    <cellStyle name="SAPBEXHLevel0 2 6 2 2" xfId="10235" xr:uid="{00000000-0005-0000-0000-000001280000}"/>
    <cellStyle name="SAPBEXHLevel0 2 6 2 2 2" xfId="10236" xr:uid="{00000000-0005-0000-0000-000002280000}"/>
    <cellStyle name="SAPBEXHLevel0 2 6 2 2_SP Manweb plc" xfId="10237" xr:uid="{00000000-0005-0000-0000-000003280000}"/>
    <cellStyle name="SAPBEXHLevel0 2 6 2 3" xfId="10238" xr:uid="{00000000-0005-0000-0000-000004280000}"/>
    <cellStyle name="SAPBEXHLevel0 2 6 2_SP Distribution Ltd" xfId="10239" xr:uid="{00000000-0005-0000-0000-000005280000}"/>
    <cellStyle name="SAPBEXHLevel0 2 6 3" xfId="10240" xr:uid="{00000000-0005-0000-0000-000006280000}"/>
    <cellStyle name="SAPBEXHLevel0 2 6 3 2" xfId="10241" xr:uid="{00000000-0005-0000-0000-000007280000}"/>
    <cellStyle name="SAPBEXHLevel0 2 6 3_SP Manweb plc" xfId="10242" xr:uid="{00000000-0005-0000-0000-000008280000}"/>
    <cellStyle name="SAPBEXHLevel0 2 6 4" xfId="10243" xr:uid="{00000000-0005-0000-0000-000009280000}"/>
    <cellStyle name="SAPBEXHLevel0 2 6_11" xfId="10244" xr:uid="{00000000-0005-0000-0000-00000A280000}"/>
    <cellStyle name="SAPBEXHLevel0 2 7" xfId="10245" xr:uid="{00000000-0005-0000-0000-00000B280000}"/>
    <cellStyle name="SAPBEXHLevel0 2 7 2" xfId="10246" xr:uid="{00000000-0005-0000-0000-00000C280000}"/>
    <cellStyle name="SAPBEXHLevel0 2 7 2 2" xfId="10247" xr:uid="{00000000-0005-0000-0000-00000D280000}"/>
    <cellStyle name="SAPBEXHLevel0 2 7 2 2 2" xfId="10248" xr:uid="{00000000-0005-0000-0000-00000E280000}"/>
    <cellStyle name="SAPBEXHLevel0 2 7 2 2_SP Manweb plc" xfId="10249" xr:uid="{00000000-0005-0000-0000-00000F280000}"/>
    <cellStyle name="SAPBEXHLevel0 2 7 2 3" xfId="10250" xr:uid="{00000000-0005-0000-0000-000010280000}"/>
    <cellStyle name="SAPBEXHLevel0 2 7 2_SP Distribution Ltd" xfId="10251" xr:uid="{00000000-0005-0000-0000-000011280000}"/>
    <cellStyle name="SAPBEXHLevel0 2 7 3" xfId="10252" xr:uid="{00000000-0005-0000-0000-000012280000}"/>
    <cellStyle name="SAPBEXHLevel0 2 7 3 2" xfId="10253" xr:uid="{00000000-0005-0000-0000-000013280000}"/>
    <cellStyle name="SAPBEXHLevel0 2 7 3_SP Manweb plc" xfId="10254" xr:uid="{00000000-0005-0000-0000-000014280000}"/>
    <cellStyle name="SAPBEXHLevel0 2 7 4" xfId="10255" xr:uid="{00000000-0005-0000-0000-000015280000}"/>
    <cellStyle name="SAPBEXHLevel0 2 7_11" xfId="10256" xr:uid="{00000000-0005-0000-0000-000016280000}"/>
    <cellStyle name="SAPBEXHLevel0 2 8" xfId="10257" xr:uid="{00000000-0005-0000-0000-000017280000}"/>
    <cellStyle name="SAPBEXHLevel0 2 8 2" xfId="10258" xr:uid="{00000000-0005-0000-0000-000018280000}"/>
    <cellStyle name="SAPBEXHLevel0 2 8 2 2" xfId="10259" xr:uid="{00000000-0005-0000-0000-000019280000}"/>
    <cellStyle name="SAPBEXHLevel0 2 8 2_SP Manweb plc" xfId="10260" xr:uid="{00000000-0005-0000-0000-00001A280000}"/>
    <cellStyle name="SAPBEXHLevel0 2 8 3" xfId="10261" xr:uid="{00000000-0005-0000-0000-00001B280000}"/>
    <cellStyle name="SAPBEXHLevel0 2 8_SP Distribution Ltd" xfId="10262" xr:uid="{00000000-0005-0000-0000-00001C280000}"/>
    <cellStyle name="SAPBEXHLevel0 2 9" xfId="10263" xr:uid="{00000000-0005-0000-0000-00001D280000}"/>
    <cellStyle name="SAPBEXHLevel0 2 9 2" xfId="10264" xr:uid="{00000000-0005-0000-0000-00001E280000}"/>
    <cellStyle name="SAPBEXHLevel0 2 9_SP Manweb plc" xfId="10265" xr:uid="{00000000-0005-0000-0000-00001F280000}"/>
    <cellStyle name="SAPBEXHLevel0 2_11" xfId="10266" xr:uid="{00000000-0005-0000-0000-000020280000}"/>
    <cellStyle name="SAPBEXHLevel0 3" xfId="10267" xr:uid="{00000000-0005-0000-0000-000021280000}"/>
    <cellStyle name="SAPBEXHLevel0 3 2" xfId="10268" xr:uid="{00000000-0005-0000-0000-000022280000}"/>
    <cellStyle name="SAPBEXHLevel0 3 2 2" xfId="10269" xr:uid="{00000000-0005-0000-0000-000023280000}"/>
    <cellStyle name="SAPBEXHLevel0 3 2 2 2" xfId="10270" xr:uid="{00000000-0005-0000-0000-000024280000}"/>
    <cellStyle name="SAPBEXHLevel0 3 2 2_SP Manweb plc" xfId="10271" xr:uid="{00000000-0005-0000-0000-000025280000}"/>
    <cellStyle name="SAPBEXHLevel0 3 2 3" xfId="10272" xr:uid="{00000000-0005-0000-0000-000026280000}"/>
    <cellStyle name="SAPBEXHLevel0 3 2_SP Distribution Ltd" xfId="10273" xr:uid="{00000000-0005-0000-0000-000027280000}"/>
    <cellStyle name="SAPBEXHLevel0 3 3" xfId="10274" xr:uid="{00000000-0005-0000-0000-000028280000}"/>
    <cellStyle name="SAPBEXHLevel0 3 3 2" xfId="10275" xr:uid="{00000000-0005-0000-0000-000029280000}"/>
    <cellStyle name="SAPBEXHLevel0 3 3_SP Manweb plc" xfId="10276" xr:uid="{00000000-0005-0000-0000-00002A280000}"/>
    <cellStyle name="SAPBEXHLevel0 3 4" xfId="10277" xr:uid="{00000000-0005-0000-0000-00002B280000}"/>
    <cellStyle name="SAPBEXHLevel0 3_11" xfId="10278" xr:uid="{00000000-0005-0000-0000-00002C280000}"/>
    <cellStyle name="SAPBEXHLevel0 4" xfId="10279" xr:uid="{00000000-0005-0000-0000-00002D280000}"/>
    <cellStyle name="SAPBEXHLevel0 4 2" xfId="10280" xr:uid="{00000000-0005-0000-0000-00002E280000}"/>
    <cellStyle name="SAPBEXHLevel0 4 2 2" xfId="10281" xr:uid="{00000000-0005-0000-0000-00002F280000}"/>
    <cellStyle name="SAPBEXHLevel0 4 2 2 2" xfId="10282" xr:uid="{00000000-0005-0000-0000-000030280000}"/>
    <cellStyle name="SAPBEXHLevel0 4 2 2_SP Manweb plc" xfId="10283" xr:uid="{00000000-0005-0000-0000-000031280000}"/>
    <cellStyle name="SAPBEXHLevel0 4 2 3" xfId="10284" xr:uid="{00000000-0005-0000-0000-000032280000}"/>
    <cellStyle name="SAPBEXHLevel0 4 2_SP Distribution Ltd" xfId="10285" xr:uid="{00000000-0005-0000-0000-000033280000}"/>
    <cellStyle name="SAPBEXHLevel0 4 3" xfId="10286" xr:uid="{00000000-0005-0000-0000-000034280000}"/>
    <cellStyle name="SAPBEXHLevel0 4 3 2" xfId="10287" xr:uid="{00000000-0005-0000-0000-000035280000}"/>
    <cellStyle name="SAPBEXHLevel0 4 3_SP Manweb plc" xfId="10288" xr:uid="{00000000-0005-0000-0000-000036280000}"/>
    <cellStyle name="SAPBEXHLevel0 4 4" xfId="10289" xr:uid="{00000000-0005-0000-0000-000037280000}"/>
    <cellStyle name="SAPBEXHLevel0 4_11" xfId="10290" xr:uid="{00000000-0005-0000-0000-000038280000}"/>
    <cellStyle name="SAPBEXHLevel0 5" xfId="10291" xr:uid="{00000000-0005-0000-0000-000039280000}"/>
    <cellStyle name="SAPBEXHLevel0 5 2" xfId="10292" xr:uid="{00000000-0005-0000-0000-00003A280000}"/>
    <cellStyle name="SAPBEXHLevel0 5 2 2" xfId="10293" xr:uid="{00000000-0005-0000-0000-00003B280000}"/>
    <cellStyle name="SAPBEXHLevel0 5 2 2 2" xfId="10294" xr:uid="{00000000-0005-0000-0000-00003C280000}"/>
    <cellStyle name="SAPBEXHLevel0 5 2 2_SP Manweb plc" xfId="10295" xr:uid="{00000000-0005-0000-0000-00003D280000}"/>
    <cellStyle name="SAPBEXHLevel0 5 2 3" xfId="10296" xr:uid="{00000000-0005-0000-0000-00003E280000}"/>
    <cellStyle name="SAPBEXHLevel0 5 2_SP Distribution Ltd" xfId="10297" xr:uid="{00000000-0005-0000-0000-00003F280000}"/>
    <cellStyle name="SAPBEXHLevel0 5 3" xfId="10298" xr:uid="{00000000-0005-0000-0000-000040280000}"/>
    <cellStyle name="SAPBEXHLevel0 5 3 2" xfId="10299" xr:uid="{00000000-0005-0000-0000-000041280000}"/>
    <cellStyle name="SAPBEXHLevel0 5 3_SP Manweb plc" xfId="10300" xr:uid="{00000000-0005-0000-0000-000042280000}"/>
    <cellStyle name="SAPBEXHLevel0 5 4" xfId="10301" xr:uid="{00000000-0005-0000-0000-000043280000}"/>
    <cellStyle name="SAPBEXHLevel0 5_11" xfId="10302" xr:uid="{00000000-0005-0000-0000-000044280000}"/>
    <cellStyle name="SAPBEXHLevel0 6" xfId="10303" xr:uid="{00000000-0005-0000-0000-000045280000}"/>
    <cellStyle name="SAPBEXHLevel0 6 2" xfId="10304" xr:uid="{00000000-0005-0000-0000-000046280000}"/>
    <cellStyle name="SAPBEXHLevel0 6 2 2" xfId="10305" xr:uid="{00000000-0005-0000-0000-000047280000}"/>
    <cellStyle name="SAPBEXHLevel0 6 2 2 2" xfId="10306" xr:uid="{00000000-0005-0000-0000-000048280000}"/>
    <cellStyle name="SAPBEXHLevel0 6 2 2_SP Manweb plc" xfId="10307" xr:uid="{00000000-0005-0000-0000-000049280000}"/>
    <cellStyle name="SAPBEXHLevel0 6 2 3" xfId="10308" xr:uid="{00000000-0005-0000-0000-00004A280000}"/>
    <cellStyle name="SAPBEXHLevel0 6 2_SP Distribution Ltd" xfId="10309" xr:uid="{00000000-0005-0000-0000-00004B280000}"/>
    <cellStyle name="SAPBEXHLevel0 6 3" xfId="10310" xr:uid="{00000000-0005-0000-0000-00004C280000}"/>
    <cellStyle name="SAPBEXHLevel0 6 3 2" xfId="10311" xr:uid="{00000000-0005-0000-0000-00004D280000}"/>
    <cellStyle name="SAPBEXHLevel0 6 3_SP Manweb plc" xfId="10312" xr:uid="{00000000-0005-0000-0000-00004E280000}"/>
    <cellStyle name="SAPBEXHLevel0 6 4" xfId="10313" xr:uid="{00000000-0005-0000-0000-00004F280000}"/>
    <cellStyle name="SAPBEXHLevel0 6_11" xfId="10314" xr:uid="{00000000-0005-0000-0000-000050280000}"/>
    <cellStyle name="SAPBEXHLevel0 7" xfId="10315" xr:uid="{00000000-0005-0000-0000-000051280000}"/>
    <cellStyle name="SAPBEXHLevel0 7 2" xfId="10316" xr:uid="{00000000-0005-0000-0000-000052280000}"/>
    <cellStyle name="SAPBEXHLevel0 7 2 2" xfId="10317" xr:uid="{00000000-0005-0000-0000-000053280000}"/>
    <cellStyle name="SAPBEXHLevel0 7 2 2 2" xfId="10318" xr:uid="{00000000-0005-0000-0000-000054280000}"/>
    <cellStyle name="SAPBEXHLevel0 7 2 2_SP Manweb plc" xfId="10319" xr:uid="{00000000-0005-0000-0000-000055280000}"/>
    <cellStyle name="SAPBEXHLevel0 7 2 3" xfId="10320" xr:uid="{00000000-0005-0000-0000-000056280000}"/>
    <cellStyle name="SAPBEXHLevel0 7 2_SP Distribution Ltd" xfId="10321" xr:uid="{00000000-0005-0000-0000-000057280000}"/>
    <cellStyle name="SAPBEXHLevel0 7 3" xfId="10322" xr:uid="{00000000-0005-0000-0000-000058280000}"/>
    <cellStyle name="SAPBEXHLevel0 7 3 2" xfId="10323" xr:uid="{00000000-0005-0000-0000-000059280000}"/>
    <cellStyle name="SAPBEXHLevel0 7 3_SP Manweb plc" xfId="10324" xr:uid="{00000000-0005-0000-0000-00005A280000}"/>
    <cellStyle name="SAPBEXHLevel0 7 4" xfId="10325" xr:uid="{00000000-0005-0000-0000-00005B280000}"/>
    <cellStyle name="SAPBEXHLevel0 7_11" xfId="10326" xr:uid="{00000000-0005-0000-0000-00005C280000}"/>
    <cellStyle name="SAPBEXHLevel0 8" xfId="10327" xr:uid="{00000000-0005-0000-0000-00005D280000}"/>
    <cellStyle name="SAPBEXHLevel0 8 2" xfId="10328" xr:uid="{00000000-0005-0000-0000-00005E280000}"/>
    <cellStyle name="SAPBEXHLevel0 8 2 2" xfId="10329" xr:uid="{00000000-0005-0000-0000-00005F280000}"/>
    <cellStyle name="SAPBEXHLevel0 8 2 2 2" xfId="10330" xr:uid="{00000000-0005-0000-0000-000060280000}"/>
    <cellStyle name="SAPBEXHLevel0 8 2 2_SP Manweb plc" xfId="10331" xr:uid="{00000000-0005-0000-0000-000061280000}"/>
    <cellStyle name="SAPBEXHLevel0 8 2 3" xfId="10332" xr:uid="{00000000-0005-0000-0000-000062280000}"/>
    <cellStyle name="SAPBEXHLevel0 8 2_SP Distribution Ltd" xfId="10333" xr:uid="{00000000-0005-0000-0000-000063280000}"/>
    <cellStyle name="SAPBEXHLevel0 8 3" xfId="10334" xr:uid="{00000000-0005-0000-0000-000064280000}"/>
    <cellStyle name="SAPBEXHLevel0 8 3 2" xfId="10335" xr:uid="{00000000-0005-0000-0000-000065280000}"/>
    <cellStyle name="SAPBEXHLevel0 8 3_SP Manweb plc" xfId="10336" xr:uid="{00000000-0005-0000-0000-000066280000}"/>
    <cellStyle name="SAPBEXHLevel0 8 4" xfId="10337" xr:uid="{00000000-0005-0000-0000-000067280000}"/>
    <cellStyle name="SAPBEXHLevel0 8_11" xfId="10338" xr:uid="{00000000-0005-0000-0000-000068280000}"/>
    <cellStyle name="SAPBEXHLevel0 9" xfId="10339" xr:uid="{00000000-0005-0000-0000-000069280000}"/>
    <cellStyle name="SAPBEXHLevel0 9 2" xfId="10340" xr:uid="{00000000-0005-0000-0000-00006A280000}"/>
    <cellStyle name="SAPBEXHLevel0 9 2 2" xfId="10341" xr:uid="{00000000-0005-0000-0000-00006B280000}"/>
    <cellStyle name="SAPBEXHLevel0 9 2_SP Manweb plc" xfId="10342" xr:uid="{00000000-0005-0000-0000-00006C280000}"/>
    <cellStyle name="SAPBEXHLevel0 9 3" xfId="10343" xr:uid="{00000000-0005-0000-0000-00006D280000}"/>
    <cellStyle name="SAPBEXHLevel0 9_SP Distribution Ltd" xfId="10344" xr:uid="{00000000-0005-0000-0000-00006E280000}"/>
    <cellStyle name="SAPBEXHLevel0_1.3 Acc Costs NG (2011)" xfId="10345" xr:uid="{00000000-0005-0000-0000-00006F280000}"/>
    <cellStyle name="SAPBEXHLevel0X" xfId="10346" xr:uid="{00000000-0005-0000-0000-000070280000}"/>
    <cellStyle name="SAPBEXHLevel0X 10" xfId="10347" xr:uid="{00000000-0005-0000-0000-000071280000}"/>
    <cellStyle name="SAPBEXHLevel0X 10 2" xfId="10348" xr:uid="{00000000-0005-0000-0000-000072280000}"/>
    <cellStyle name="SAPBEXHLevel0X 10_SP Manweb plc" xfId="10349" xr:uid="{00000000-0005-0000-0000-000073280000}"/>
    <cellStyle name="SAPBEXHLevel0X 11" xfId="10350" xr:uid="{00000000-0005-0000-0000-000074280000}"/>
    <cellStyle name="SAPBEXHLevel0X 2" xfId="10351" xr:uid="{00000000-0005-0000-0000-000075280000}"/>
    <cellStyle name="SAPBEXHLevel0X 2 10" xfId="10352" xr:uid="{00000000-0005-0000-0000-000076280000}"/>
    <cellStyle name="SAPBEXHLevel0X 2 2" xfId="10353" xr:uid="{00000000-0005-0000-0000-000077280000}"/>
    <cellStyle name="SAPBEXHLevel0X 2 2 2" xfId="10354" xr:uid="{00000000-0005-0000-0000-000078280000}"/>
    <cellStyle name="SAPBEXHLevel0X 2 2 2 2" xfId="10355" xr:uid="{00000000-0005-0000-0000-000079280000}"/>
    <cellStyle name="SAPBEXHLevel0X 2 2 2 2 2" xfId="10356" xr:uid="{00000000-0005-0000-0000-00007A280000}"/>
    <cellStyle name="SAPBEXHLevel0X 2 2 2 2_SP Manweb plc" xfId="10357" xr:uid="{00000000-0005-0000-0000-00007B280000}"/>
    <cellStyle name="SAPBEXHLevel0X 2 2 2 3" xfId="10358" xr:uid="{00000000-0005-0000-0000-00007C280000}"/>
    <cellStyle name="SAPBEXHLevel0X 2 2 2_SP Distribution Ltd" xfId="10359" xr:uid="{00000000-0005-0000-0000-00007D280000}"/>
    <cellStyle name="SAPBEXHLevel0X 2 2 3" xfId="10360" xr:uid="{00000000-0005-0000-0000-00007E280000}"/>
    <cellStyle name="SAPBEXHLevel0X 2 2 3 2" xfId="10361" xr:uid="{00000000-0005-0000-0000-00007F280000}"/>
    <cellStyle name="SAPBEXHLevel0X 2 2 3_SP Manweb plc" xfId="10362" xr:uid="{00000000-0005-0000-0000-000080280000}"/>
    <cellStyle name="SAPBEXHLevel0X 2 2 4" xfId="10363" xr:uid="{00000000-0005-0000-0000-000081280000}"/>
    <cellStyle name="SAPBEXHLevel0X 2 2_11" xfId="10364" xr:uid="{00000000-0005-0000-0000-000082280000}"/>
    <cellStyle name="SAPBEXHLevel0X 2 3" xfId="10365" xr:uid="{00000000-0005-0000-0000-000083280000}"/>
    <cellStyle name="SAPBEXHLevel0X 2 3 2" xfId="10366" xr:uid="{00000000-0005-0000-0000-000084280000}"/>
    <cellStyle name="SAPBEXHLevel0X 2 3 2 2" xfId="10367" xr:uid="{00000000-0005-0000-0000-000085280000}"/>
    <cellStyle name="SAPBEXHLevel0X 2 3 2 2 2" xfId="10368" xr:uid="{00000000-0005-0000-0000-000086280000}"/>
    <cellStyle name="SAPBEXHLevel0X 2 3 2 2_SP Manweb plc" xfId="10369" xr:uid="{00000000-0005-0000-0000-000087280000}"/>
    <cellStyle name="SAPBEXHLevel0X 2 3 2 3" xfId="10370" xr:uid="{00000000-0005-0000-0000-000088280000}"/>
    <cellStyle name="SAPBEXHLevel0X 2 3 2_SP Distribution Ltd" xfId="10371" xr:uid="{00000000-0005-0000-0000-000089280000}"/>
    <cellStyle name="SAPBEXHLevel0X 2 3 3" xfId="10372" xr:uid="{00000000-0005-0000-0000-00008A280000}"/>
    <cellStyle name="SAPBEXHLevel0X 2 3 3 2" xfId="10373" xr:uid="{00000000-0005-0000-0000-00008B280000}"/>
    <cellStyle name="SAPBEXHLevel0X 2 3 3_SP Manweb plc" xfId="10374" xr:uid="{00000000-0005-0000-0000-00008C280000}"/>
    <cellStyle name="SAPBEXHLevel0X 2 3 4" xfId="10375" xr:uid="{00000000-0005-0000-0000-00008D280000}"/>
    <cellStyle name="SAPBEXHLevel0X 2 3_11" xfId="10376" xr:uid="{00000000-0005-0000-0000-00008E280000}"/>
    <cellStyle name="SAPBEXHLevel0X 2 4" xfId="10377" xr:uid="{00000000-0005-0000-0000-00008F280000}"/>
    <cellStyle name="SAPBEXHLevel0X 2 4 2" xfId="10378" xr:uid="{00000000-0005-0000-0000-000090280000}"/>
    <cellStyle name="SAPBEXHLevel0X 2 4 2 2" xfId="10379" xr:uid="{00000000-0005-0000-0000-000091280000}"/>
    <cellStyle name="SAPBEXHLevel0X 2 4 2 2 2" xfId="10380" xr:uid="{00000000-0005-0000-0000-000092280000}"/>
    <cellStyle name="SAPBEXHLevel0X 2 4 2 2_SP Manweb plc" xfId="10381" xr:uid="{00000000-0005-0000-0000-000093280000}"/>
    <cellStyle name="SAPBEXHLevel0X 2 4 2 3" xfId="10382" xr:uid="{00000000-0005-0000-0000-000094280000}"/>
    <cellStyle name="SAPBEXHLevel0X 2 4 2_SP Distribution Ltd" xfId="10383" xr:uid="{00000000-0005-0000-0000-000095280000}"/>
    <cellStyle name="SAPBEXHLevel0X 2 4 3" xfId="10384" xr:uid="{00000000-0005-0000-0000-000096280000}"/>
    <cellStyle name="SAPBEXHLevel0X 2 4 3 2" xfId="10385" xr:uid="{00000000-0005-0000-0000-000097280000}"/>
    <cellStyle name="SAPBEXHLevel0X 2 4 3_SP Manweb plc" xfId="10386" xr:uid="{00000000-0005-0000-0000-000098280000}"/>
    <cellStyle name="SAPBEXHLevel0X 2 4 4" xfId="10387" xr:uid="{00000000-0005-0000-0000-000099280000}"/>
    <cellStyle name="SAPBEXHLevel0X 2 4_11" xfId="10388" xr:uid="{00000000-0005-0000-0000-00009A280000}"/>
    <cellStyle name="SAPBEXHLevel0X 2 5" xfId="10389" xr:uid="{00000000-0005-0000-0000-00009B280000}"/>
    <cellStyle name="SAPBEXHLevel0X 2 5 2" xfId="10390" xr:uid="{00000000-0005-0000-0000-00009C280000}"/>
    <cellStyle name="SAPBEXHLevel0X 2 5 2 2" xfId="10391" xr:uid="{00000000-0005-0000-0000-00009D280000}"/>
    <cellStyle name="SAPBEXHLevel0X 2 5 2 2 2" xfId="10392" xr:uid="{00000000-0005-0000-0000-00009E280000}"/>
    <cellStyle name="SAPBEXHLevel0X 2 5 2 2_SP Manweb plc" xfId="10393" xr:uid="{00000000-0005-0000-0000-00009F280000}"/>
    <cellStyle name="SAPBEXHLevel0X 2 5 2 3" xfId="10394" xr:uid="{00000000-0005-0000-0000-0000A0280000}"/>
    <cellStyle name="SAPBEXHLevel0X 2 5 2_SP Distribution Ltd" xfId="10395" xr:uid="{00000000-0005-0000-0000-0000A1280000}"/>
    <cellStyle name="SAPBEXHLevel0X 2 5 3" xfId="10396" xr:uid="{00000000-0005-0000-0000-0000A2280000}"/>
    <cellStyle name="SAPBEXHLevel0X 2 5 3 2" xfId="10397" xr:uid="{00000000-0005-0000-0000-0000A3280000}"/>
    <cellStyle name="SAPBEXHLevel0X 2 5 3_SP Manweb plc" xfId="10398" xr:uid="{00000000-0005-0000-0000-0000A4280000}"/>
    <cellStyle name="SAPBEXHLevel0X 2 5 4" xfId="10399" xr:uid="{00000000-0005-0000-0000-0000A5280000}"/>
    <cellStyle name="SAPBEXHLevel0X 2 5_11" xfId="10400" xr:uid="{00000000-0005-0000-0000-0000A6280000}"/>
    <cellStyle name="SAPBEXHLevel0X 2 6" xfId="10401" xr:uid="{00000000-0005-0000-0000-0000A7280000}"/>
    <cellStyle name="SAPBEXHLevel0X 2 6 2" xfId="10402" xr:uid="{00000000-0005-0000-0000-0000A8280000}"/>
    <cellStyle name="SAPBEXHLevel0X 2 6 2 2" xfId="10403" xr:uid="{00000000-0005-0000-0000-0000A9280000}"/>
    <cellStyle name="SAPBEXHLevel0X 2 6 2 2 2" xfId="10404" xr:uid="{00000000-0005-0000-0000-0000AA280000}"/>
    <cellStyle name="SAPBEXHLevel0X 2 6 2 2_SP Manweb plc" xfId="10405" xr:uid="{00000000-0005-0000-0000-0000AB280000}"/>
    <cellStyle name="SAPBEXHLevel0X 2 6 2 3" xfId="10406" xr:uid="{00000000-0005-0000-0000-0000AC280000}"/>
    <cellStyle name="SAPBEXHLevel0X 2 6 2_SP Distribution Ltd" xfId="10407" xr:uid="{00000000-0005-0000-0000-0000AD280000}"/>
    <cellStyle name="SAPBEXHLevel0X 2 6 3" xfId="10408" xr:uid="{00000000-0005-0000-0000-0000AE280000}"/>
    <cellStyle name="SAPBEXHLevel0X 2 6 3 2" xfId="10409" xr:uid="{00000000-0005-0000-0000-0000AF280000}"/>
    <cellStyle name="SAPBEXHLevel0X 2 6 3_SP Manweb plc" xfId="10410" xr:uid="{00000000-0005-0000-0000-0000B0280000}"/>
    <cellStyle name="SAPBEXHLevel0X 2 6 4" xfId="10411" xr:uid="{00000000-0005-0000-0000-0000B1280000}"/>
    <cellStyle name="SAPBEXHLevel0X 2 6_11" xfId="10412" xr:uid="{00000000-0005-0000-0000-0000B2280000}"/>
    <cellStyle name="SAPBEXHLevel0X 2 7" xfId="10413" xr:uid="{00000000-0005-0000-0000-0000B3280000}"/>
    <cellStyle name="SAPBEXHLevel0X 2 7 2" xfId="10414" xr:uid="{00000000-0005-0000-0000-0000B4280000}"/>
    <cellStyle name="SAPBEXHLevel0X 2 7 2 2" xfId="10415" xr:uid="{00000000-0005-0000-0000-0000B5280000}"/>
    <cellStyle name="SAPBEXHLevel0X 2 7 2 2 2" xfId="10416" xr:uid="{00000000-0005-0000-0000-0000B6280000}"/>
    <cellStyle name="SAPBEXHLevel0X 2 7 2 2_SP Manweb plc" xfId="10417" xr:uid="{00000000-0005-0000-0000-0000B7280000}"/>
    <cellStyle name="SAPBEXHLevel0X 2 7 2 3" xfId="10418" xr:uid="{00000000-0005-0000-0000-0000B8280000}"/>
    <cellStyle name="SAPBEXHLevel0X 2 7 2_SP Distribution Ltd" xfId="10419" xr:uid="{00000000-0005-0000-0000-0000B9280000}"/>
    <cellStyle name="SAPBEXHLevel0X 2 7 3" xfId="10420" xr:uid="{00000000-0005-0000-0000-0000BA280000}"/>
    <cellStyle name="SAPBEXHLevel0X 2 7 3 2" xfId="10421" xr:uid="{00000000-0005-0000-0000-0000BB280000}"/>
    <cellStyle name="SAPBEXHLevel0X 2 7 3_SP Manweb plc" xfId="10422" xr:uid="{00000000-0005-0000-0000-0000BC280000}"/>
    <cellStyle name="SAPBEXHLevel0X 2 7 4" xfId="10423" xr:uid="{00000000-0005-0000-0000-0000BD280000}"/>
    <cellStyle name="SAPBEXHLevel0X 2 7_11" xfId="10424" xr:uid="{00000000-0005-0000-0000-0000BE280000}"/>
    <cellStyle name="SAPBEXHLevel0X 2 8" xfId="10425" xr:uid="{00000000-0005-0000-0000-0000BF280000}"/>
    <cellStyle name="SAPBEXHLevel0X 2 8 2" xfId="10426" xr:uid="{00000000-0005-0000-0000-0000C0280000}"/>
    <cellStyle name="SAPBEXHLevel0X 2 8 2 2" xfId="10427" xr:uid="{00000000-0005-0000-0000-0000C1280000}"/>
    <cellStyle name="SAPBEXHLevel0X 2 8 2_SP Manweb plc" xfId="10428" xr:uid="{00000000-0005-0000-0000-0000C2280000}"/>
    <cellStyle name="SAPBEXHLevel0X 2 8 3" xfId="10429" xr:uid="{00000000-0005-0000-0000-0000C3280000}"/>
    <cellStyle name="SAPBEXHLevel0X 2 8_SP Distribution Ltd" xfId="10430" xr:uid="{00000000-0005-0000-0000-0000C4280000}"/>
    <cellStyle name="SAPBEXHLevel0X 2 9" xfId="10431" xr:uid="{00000000-0005-0000-0000-0000C5280000}"/>
    <cellStyle name="SAPBEXHLevel0X 2 9 2" xfId="10432" xr:uid="{00000000-0005-0000-0000-0000C6280000}"/>
    <cellStyle name="SAPBEXHLevel0X 2 9 3" xfId="10433" xr:uid="{00000000-0005-0000-0000-0000C7280000}"/>
    <cellStyle name="SAPBEXHLevel0X 2 9_SP Distribution Ltd" xfId="10434" xr:uid="{00000000-0005-0000-0000-0000C8280000}"/>
    <cellStyle name="SAPBEXHLevel0X 2_11" xfId="10435" xr:uid="{00000000-0005-0000-0000-0000C9280000}"/>
    <cellStyle name="SAPBEXHLevel0X 3" xfId="10436" xr:uid="{00000000-0005-0000-0000-0000CA280000}"/>
    <cellStyle name="SAPBEXHLevel0X 3 2" xfId="10437" xr:uid="{00000000-0005-0000-0000-0000CB280000}"/>
    <cellStyle name="SAPBEXHLevel0X 3 2 2" xfId="10438" xr:uid="{00000000-0005-0000-0000-0000CC280000}"/>
    <cellStyle name="SAPBEXHLevel0X 3 2 2 2" xfId="10439" xr:uid="{00000000-0005-0000-0000-0000CD280000}"/>
    <cellStyle name="SAPBEXHLevel0X 3 2 2 3" xfId="10440" xr:uid="{00000000-0005-0000-0000-0000CE280000}"/>
    <cellStyle name="SAPBEXHLevel0X 3 2 2_SP Distribution Ltd" xfId="10441" xr:uid="{00000000-0005-0000-0000-0000CF280000}"/>
    <cellStyle name="SAPBEXHLevel0X 3 2 3" xfId="10442" xr:uid="{00000000-0005-0000-0000-0000D0280000}"/>
    <cellStyle name="SAPBEXHLevel0X 3 2 4" xfId="10443" xr:uid="{00000000-0005-0000-0000-0000D1280000}"/>
    <cellStyle name="SAPBEXHLevel0X 3 2 5" xfId="10444" xr:uid="{00000000-0005-0000-0000-0000D2280000}"/>
    <cellStyle name="SAPBEXHLevel0X 3 2_SP Distribution Ltd" xfId="10445" xr:uid="{00000000-0005-0000-0000-0000D3280000}"/>
    <cellStyle name="SAPBEXHLevel0X 3 3" xfId="10446" xr:uid="{00000000-0005-0000-0000-0000D4280000}"/>
    <cellStyle name="SAPBEXHLevel0X 3 3 2" xfId="10447" xr:uid="{00000000-0005-0000-0000-0000D5280000}"/>
    <cellStyle name="SAPBEXHLevel0X 3 3 3" xfId="10448" xr:uid="{00000000-0005-0000-0000-0000D6280000}"/>
    <cellStyle name="SAPBEXHLevel0X 3 3_SP Distribution Ltd" xfId="10449" xr:uid="{00000000-0005-0000-0000-0000D7280000}"/>
    <cellStyle name="SAPBEXHLevel0X 3 4" xfId="10450" xr:uid="{00000000-0005-0000-0000-0000D8280000}"/>
    <cellStyle name="SAPBEXHLevel0X 3 5" xfId="10451" xr:uid="{00000000-0005-0000-0000-0000D9280000}"/>
    <cellStyle name="SAPBEXHLevel0X 3 6" xfId="10452" xr:uid="{00000000-0005-0000-0000-0000DA280000}"/>
    <cellStyle name="SAPBEXHLevel0X 3_11" xfId="10453" xr:uid="{00000000-0005-0000-0000-0000DB280000}"/>
    <cellStyle name="SAPBEXHLevel0X 4" xfId="10454" xr:uid="{00000000-0005-0000-0000-0000DC280000}"/>
    <cellStyle name="SAPBEXHLevel0X 4 2" xfId="10455" xr:uid="{00000000-0005-0000-0000-0000DD280000}"/>
    <cellStyle name="SAPBEXHLevel0X 4 2 2" xfId="10456" xr:uid="{00000000-0005-0000-0000-0000DE280000}"/>
    <cellStyle name="SAPBEXHLevel0X 4 2 2 2" xfId="10457" xr:uid="{00000000-0005-0000-0000-0000DF280000}"/>
    <cellStyle name="SAPBEXHLevel0X 4 2 2 3" xfId="10458" xr:uid="{00000000-0005-0000-0000-0000E0280000}"/>
    <cellStyle name="SAPBEXHLevel0X 4 2 2_SP Distribution Ltd" xfId="10459" xr:uid="{00000000-0005-0000-0000-0000E1280000}"/>
    <cellStyle name="SAPBEXHLevel0X 4 2 3" xfId="10460" xr:uid="{00000000-0005-0000-0000-0000E2280000}"/>
    <cellStyle name="SAPBEXHLevel0X 4 2 4" xfId="10461" xr:uid="{00000000-0005-0000-0000-0000E3280000}"/>
    <cellStyle name="SAPBEXHLevel0X 4 2 5" xfId="10462" xr:uid="{00000000-0005-0000-0000-0000E4280000}"/>
    <cellStyle name="SAPBEXHLevel0X 4 2_SP Distribution Ltd" xfId="10463" xr:uid="{00000000-0005-0000-0000-0000E5280000}"/>
    <cellStyle name="SAPBEXHLevel0X 4 3" xfId="10464" xr:uid="{00000000-0005-0000-0000-0000E6280000}"/>
    <cellStyle name="SAPBEXHLevel0X 4 3 2" xfId="10465" xr:uid="{00000000-0005-0000-0000-0000E7280000}"/>
    <cellStyle name="SAPBEXHLevel0X 4 3 3" xfId="10466" xr:uid="{00000000-0005-0000-0000-0000E8280000}"/>
    <cellStyle name="SAPBEXHLevel0X 4 3_SP Distribution Ltd" xfId="10467" xr:uid="{00000000-0005-0000-0000-0000E9280000}"/>
    <cellStyle name="SAPBEXHLevel0X 4 4" xfId="10468" xr:uid="{00000000-0005-0000-0000-0000EA280000}"/>
    <cellStyle name="SAPBEXHLevel0X 4 5" xfId="10469" xr:uid="{00000000-0005-0000-0000-0000EB280000}"/>
    <cellStyle name="SAPBEXHLevel0X 4 6" xfId="10470" xr:uid="{00000000-0005-0000-0000-0000EC280000}"/>
    <cellStyle name="SAPBEXHLevel0X 4_11" xfId="10471" xr:uid="{00000000-0005-0000-0000-0000ED280000}"/>
    <cellStyle name="SAPBEXHLevel0X 5" xfId="10472" xr:uid="{00000000-0005-0000-0000-0000EE280000}"/>
    <cellStyle name="SAPBEXHLevel0X 5 2" xfId="10473" xr:uid="{00000000-0005-0000-0000-0000EF280000}"/>
    <cellStyle name="SAPBEXHLevel0X 5 2 2" xfId="10474" xr:uid="{00000000-0005-0000-0000-0000F0280000}"/>
    <cellStyle name="SAPBEXHLevel0X 5 2 2 2" xfId="10475" xr:uid="{00000000-0005-0000-0000-0000F1280000}"/>
    <cellStyle name="SAPBEXHLevel0X 5 2 2 3" xfId="10476" xr:uid="{00000000-0005-0000-0000-0000F2280000}"/>
    <cellStyle name="SAPBEXHLevel0X 5 2 2_SP Distribution Ltd" xfId="10477" xr:uid="{00000000-0005-0000-0000-0000F3280000}"/>
    <cellStyle name="SAPBEXHLevel0X 5 2 3" xfId="10478" xr:uid="{00000000-0005-0000-0000-0000F4280000}"/>
    <cellStyle name="SAPBEXHLevel0X 5 2 4" xfId="10479" xr:uid="{00000000-0005-0000-0000-0000F5280000}"/>
    <cellStyle name="SAPBEXHLevel0X 5 2 5" xfId="10480" xr:uid="{00000000-0005-0000-0000-0000F6280000}"/>
    <cellStyle name="SAPBEXHLevel0X 5 2_SP Distribution Ltd" xfId="10481" xr:uid="{00000000-0005-0000-0000-0000F7280000}"/>
    <cellStyle name="SAPBEXHLevel0X 5 3" xfId="10482" xr:uid="{00000000-0005-0000-0000-0000F8280000}"/>
    <cellStyle name="SAPBEXHLevel0X 5 3 2" xfId="10483" xr:uid="{00000000-0005-0000-0000-0000F9280000}"/>
    <cellStyle name="SAPBEXHLevel0X 5 3 3" xfId="10484" xr:uid="{00000000-0005-0000-0000-0000FA280000}"/>
    <cellStyle name="SAPBEXHLevel0X 5 3_SP Distribution Ltd" xfId="10485" xr:uid="{00000000-0005-0000-0000-0000FB280000}"/>
    <cellStyle name="SAPBEXHLevel0X 5 4" xfId="10486" xr:uid="{00000000-0005-0000-0000-0000FC280000}"/>
    <cellStyle name="SAPBEXHLevel0X 5 5" xfId="10487" xr:uid="{00000000-0005-0000-0000-0000FD280000}"/>
    <cellStyle name="SAPBEXHLevel0X 5 6" xfId="10488" xr:uid="{00000000-0005-0000-0000-0000FE280000}"/>
    <cellStyle name="SAPBEXHLevel0X 5_11" xfId="10489" xr:uid="{00000000-0005-0000-0000-0000FF280000}"/>
    <cellStyle name="SAPBEXHLevel0X 6" xfId="10490" xr:uid="{00000000-0005-0000-0000-000000290000}"/>
    <cellStyle name="SAPBEXHLevel0X 6 2" xfId="10491" xr:uid="{00000000-0005-0000-0000-000001290000}"/>
    <cellStyle name="SAPBEXHLevel0X 6 2 2" xfId="10492" xr:uid="{00000000-0005-0000-0000-000002290000}"/>
    <cellStyle name="SAPBEXHLevel0X 6 2 2 2" xfId="10493" xr:uid="{00000000-0005-0000-0000-000003290000}"/>
    <cellStyle name="SAPBEXHLevel0X 6 2 2 3" xfId="10494" xr:uid="{00000000-0005-0000-0000-000004290000}"/>
    <cellStyle name="SAPBEXHLevel0X 6 2 2_SP Distribution Ltd" xfId="10495" xr:uid="{00000000-0005-0000-0000-000005290000}"/>
    <cellStyle name="SAPBEXHLevel0X 6 2 3" xfId="10496" xr:uid="{00000000-0005-0000-0000-000006290000}"/>
    <cellStyle name="SAPBEXHLevel0X 6 2 4" xfId="10497" xr:uid="{00000000-0005-0000-0000-000007290000}"/>
    <cellStyle name="SAPBEXHLevel0X 6 2 5" xfId="10498" xr:uid="{00000000-0005-0000-0000-000008290000}"/>
    <cellStyle name="SAPBEXHLevel0X 6 2_SP Distribution Ltd" xfId="10499" xr:uid="{00000000-0005-0000-0000-000009290000}"/>
    <cellStyle name="SAPBEXHLevel0X 6 3" xfId="10500" xr:uid="{00000000-0005-0000-0000-00000A290000}"/>
    <cellStyle name="SAPBEXHLevel0X 6 3 2" xfId="10501" xr:uid="{00000000-0005-0000-0000-00000B290000}"/>
    <cellStyle name="SAPBEXHLevel0X 6 3 3" xfId="10502" xr:uid="{00000000-0005-0000-0000-00000C290000}"/>
    <cellStyle name="SAPBEXHLevel0X 6 3_SP Distribution Ltd" xfId="10503" xr:uid="{00000000-0005-0000-0000-00000D290000}"/>
    <cellStyle name="SAPBEXHLevel0X 6 4" xfId="10504" xr:uid="{00000000-0005-0000-0000-00000E290000}"/>
    <cellStyle name="SAPBEXHLevel0X 6 5" xfId="10505" xr:uid="{00000000-0005-0000-0000-00000F290000}"/>
    <cellStyle name="SAPBEXHLevel0X 6 6" xfId="10506" xr:uid="{00000000-0005-0000-0000-000010290000}"/>
    <cellStyle name="SAPBEXHLevel0X 6_11" xfId="10507" xr:uid="{00000000-0005-0000-0000-000011290000}"/>
    <cellStyle name="SAPBEXHLevel0X 7" xfId="10508" xr:uid="{00000000-0005-0000-0000-000012290000}"/>
    <cellStyle name="SAPBEXHLevel0X 7 2" xfId="10509" xr:uid="{00000000-0005-0000-0000-000013290000}"/>
    <cellStyle name="SAPBEXHLevel0X 7 2 2" xfId="10510" xr:uid="{00000000-0005-0000-0000-000014290000}"/>
    <cellStyle name="SAPBEXHLevel0X 7 2 2 2" xfId="10511" xr:uid="{00000000-0005-0000-0000-000015290000}"/>
    <cellStyle name="SAPBEXHLevel0X 7 2 2 3" xfId="10512" xr:uid="{00000000-0005-0000-0000-000016290000}"/>
    <cellStyle name="SAPBEXHLevel0X 7 2 2_SP Distribution Ltd" xfId="10513" xr:uid="{00000000-0005-0000-0000-000017290000}"/>
    <cellStyle name="SAPBEXHLevel0X 7 2 3" xfId="10514" xr:uid="{00000000-0005-0000-0000-000018290000}"/>
    <cellStyle name="SAPBEXHLevel0X 7 2 4" xfId="10515" xr:uid="{00000000-0005-0000-0000-000019290000}"/>
    <cellStyle name="SAPBEXHLevel0X 7 2 5" xfId="10516" xr:uid="{00000000-0005-0000-0000-00001A290000}"/>
    <cellStyle name="SAPBEXHLevel0X 7 2_SP Distribution Ltd" xfId="10517" xr:uid="{00000000-0005-0000-0000-00001B290000}"/>
    <cellStyle name="SAPBEXHLevel0X 7 3" xfId="10518" xr:uid="{00000000-0005-0000-0000-00001C290000}"/>
    <cellStyle name="SAPBEXHLevel0X 7 3 2" xfId="10519" xr:uid="{00000000-0005-0000-0000-00001D290000}"/>
    <cellStyle name="SAPBEXHLevel0X 7 3 3" xfId="10520" xr:uid="{00000000-0005-0000-0000-00001E290000}"/>
    <cellStyle name="SAPBEXHLevel0X 7 3_SP Distribution Ltd" xfId="10521" xr:uid="{00000000-0005-0000-0000-00001F290000}"/>
    <cellStyle name="SAPBEXHLevel0X 7 4" xfId="10522" xr:uid="{00000000-0005-0000-0000-000020290000}"/>
    <cellStyle name="SAPBEXHLevel0X 7 5" xfId="10523" xr:uid="{00000000-0005-0000-0000-000021290000}"/>
    <cellStyle name="SAPBEXHLevel0X 7 6" xfId="10524" xr:uid="{00000000-0005-0000-0000-000022290000}"/>
    <cellStyle name="SAPBEXHLevel0X 7_11" xfId="10525" xr:uid="{00000000-0005-0000-0000-000023290000}"/>
    <cellStyle name="SAPBEXHLevel0X 8" xfId="10526" xr:uid="{00000000-0005-0000-0000-000024290000}"/>
    <cellStyle name="SAPBEXHLevel0X 8 2" xfId="10527" xr:uid="{00000000-0005-0000-0000-000025290000}"/>
    <cellStyle name="SAPBEXHLevel0X 8 2 2" xfId="10528" xr:uid="{00000000-0005-0000-0000-000026290000}"/>
    <cellStyle name="SAPBEXHLevel0X 8 2 2 2" xfId="10529" xr:uid="{00000000-0005-0000-0000-000027290000}"/>
    <cellStyle name="SAPBEXHLevel0X 8 2 2 3" xfId="10530" xr:uid="{00000000-0005-0000-0000-000028290000}"/>
    <cellStyle name="SAPBEXHLevel0X 8 2 2_SP Distribution Ltd" xfId="10531" xr:uid="{00000000-0005-0000-0000-000029290000}"/>
    <cellStyle name="SAPBEXHLevel0X 8 2 3" xfId="10532" xr:uid="{00000000-0005-0000-0000-00002A290000}"/>
    <cellStyle name="SAPBEXHLevel0X 8 2 4" xfId="10533" xr:uid="{00000000-0005-0000-0000-00002B290000}"/>
    <cellStyle name="SAPBEXHLevel0X 8 2 5" xfId="10534" xr:uid="{00000000-0005-0000-0000-00002C290000}"/>
    <cellStyle name="SAPBEXHLevel0X 8 2_SP Distribution Ltd" xfId="10535" xr:uid="{00000000-0005-0000-0000-00002D290000}"/>
    <cellStyle name="SAPBEXHLevel0X 8 3" xfId="10536" xr:uid="{00000000-0005-0000-0000-00002E290000}"/>
    <cellStyle name="SAPBEXHLevel0X 8 3 2" xfId="10537" xr:uid="{00000000-0005-0000-0000-00002F290000}"/>
    <cellStyle name="SAPBEXHLevel0X 8 3 3" xfId="10538" xr:uid="{00000000-0005-0000-0000-000030290000}"/>
    <cellStyle name="SAPBEXHLevel0X 8 3_SP Distribution Ltd" xfId="10539" xr:uid="{00000000-0005-0000-0000-000031290000}"/>
    <cellStyle name="SAPBEXHLevel0X 8 4" xfId="10540" xr:uid="{00000000-0005-0000-0000-000032290000}"/>
    <cellStyle name="SAPBEXHLevel0X 8 5" xfId="10541" xr:uid="{00000000-0005-0000-0000-000033290000}"/>
    <cellStyle name="SAPBEXHLevel0X 8 6" xfId="10542" xr:uid="{00000000-0005-0000-0000-000034290000}"/>
    <cellStyle name="SAPBEXHLevel0X 8_11" xfId="10543" xr:uid="{00000000-0005-0000-0000-000035290000}"/>
    <cellStyle name="SAPBEXHLevel0X 9" xfId="10544" xr:uid="{00000000-0005-0000-0000-000036290000}"/>
    <cellStyle name="SAPBEXHLevel0X 9 2" xfId="10545" xr:uid="{00000000-0005-0000-0000-000037290000}"/>
    <cellStyle name="SAPBEXHLevel0X 9 2 2" xfId="10546" xr:uid="{00000000-0005-0000-0000-000038290000}"/>
    <cellStyle name="SAPBEXHLevel0X 9 2 3" xfId="10547" xr:uid="{00000000-0005-0000-0000-000039290000}"/>
    <cellStyle name="SAPBEXHLevel0X 9 2_SP Distribution Ltd" xfId="10548" xr:uid="{00000000-0005-0000-0000-00003A290000}"/>
    <cellStyle name="SAPBEXHLevel0X 9 3" xfId="10549" xr:uid="{00000000-0005-0000-0000-00003B290000}"/>
    <cellStyle name="SAPBEXHLevel0X 9 4" xfId="10550" xr:uid="{00000000-0005-0000-0000-00003C290000}"/>
    <cellStyle name="SAPBEXHLevel0X 9 5" xfId="10551" xr:uid="{00000000-0005-0000-0000-00003D290000}"/>
    <cellStyle name="SAPBEXHLevel0X 9_SP Distribution Ltd" xfId="10552" xr:uid="{00000000-0005-0000-0000-00003E290000}"/>
    <cellStyle name="SAPBEXHLevel0X_1.3 Acc Costs NG (2011)" xfId="10553" xr:uid="{00000000-0005-0000-0000-00003F290000}"/>
    <cellStyle name="SAPBEXHLevel1" xfId="10554" xr:uid="{00000000-0005-0000-0000-000040290000}"/>
    <cellStyle name="SAPBEXHLevel1 10" xfId="10555" xr:uid="{00000000-0005-0000-0000-000041290000}"/>
    <cellStyle name="SAPBEXHLevel1 10 2" xfId="10556" xr:uid="{00000000-0005-0000-0000-000042290000}"/>
    <cellStyle name="SAPBEXHLevel1 10 3" xfId="10557" xr:uid="{00000000-0005-0000-0000-000043290000}"/>
    <cellStyle name="SAPBEXHLevel1 10_SP Distribution Ltd" xfId="10558" xr:uid="{00000000-0005-0000-0000-000044290000}"/>
    <cellStyle name="SAPBEXHLevel1 11" xfId="10559" xr:uid="{00000000-0005-0000-0000-000045290000}"/>
    <cellStyle name="SAPBEXHLevel1 12" xfId="10560" xr:uid="{00000000-0005-0000-0000-000046290000}"/>
    <cellStyle name="SAPBEXHLevel1 13" xfId="10561" xr:uid="{00000000-0005-0000-0000-000047290000}"/>
    <cellStyle name="SAPBEXHLevel1 14" xfId="10562" xr:uid="{00000000-0005-0000-0000-000048290000}"/>
    <cellStyle name="SAPBEXHLevel1 15" xfId="10563" xr:uid="{00000000-0005-0000-0000-000049290000}"/>
    <cellStyle name="SAPBEXHLevel1 2" xfId="10564" xr:uid="{00000000-0005-0000-0000-00004A290000}"/>
    <cellStyle name="SAPBEXHLevel1 2 10" xfId="10565" xr:uid="{00000000-0005-0000-0000-00004B290000}"/>
    <cellStyle name="SAPBEXHLevel1 2 2" xfId="10566" xr:uid="{00000000-0005-0000-0000-00004C290000}"/>
    <cellStyle name="SAPBEXHLevel1 2 2 2" xfId="10567" xr:uid="{00000000-0005-0000-0000-00004D290000}"/>
    <cellStyle name="SAPBEXHLevel1 2 2 2 2" xfId="10568" xr:uid="{00000000-0005-0000-0000-00004E290000}"/>
    <cellStyle name="SAPBEXHLevel1 2 2 2 2 2" xfId="10569" xr:uid="{00000000-0005-0000-0000-00004F290000}"/>
    <cellStyle name="SAPBEXHLevel1 2 2 2 2 3" xfId="10570" xr:uid="{00000000-0005-0000-0000-000050290000}"/>
    <cellStyle name="SAPBEXHLevel1 2 2 2 2_SP Distribution Ltd" xfId="10571" xr:uid="{00000000-0005-0000-0000-000051290000}"/>
    <cellStyle name="SAPBEXHLevel1 2 2 2 3" xfId="10572" xr:uid="{00000000-0005-0000-0000-000052290000}"/>
    <cellStyle name="SAPBEXHLevel1 2 2 2 4" xfId="10573" xr:uid="{00000000-0005-0000-0000-000053290000}"/>
    <cellStyle name="SAPBEXHLevel1 2 2 2 5" xfId="10574" xr:uid="{00000000-0005-0000-0000-000054290000}"/>
    <cellStyle name="SAPBEXHLevel1 2 2 2_SP Distribution Ltd" xfId="10575" xr:uid="{00000000-0005-0000-0000-000055290000}"/>
    <cellStyle name="SAPBEXHLevel1 2 2 3" xfId="10576" xr:uid="{00000000-0005-0000-0000-000056290000}"/>
    <cellStyle name="SAPBEXHLevel1 2 2 3 2" xfId="10577" xr:uid="{00000000-0005-0000-0000-000057290000}"/>
    <cellStyle name="SAPBEXHLevel1 2 2 3 3" xfId="10578" xr:uid="{00000000-0005-0000-0000-000058290000}"/>
    <cellStyle name="SAPBEXHLevel1 2 2 3_SP Distribution Ltd" xfId="10579" xr:uid="{00000000-0005-0000-0000-000059290000}"/>
    <cellStyle name="SAPBEXHLevel1 2 2 4" xfId="10580" xr:uid="{00000000-0005-0000-0000-00005A290000}"/>
    <cellStyle name="SAPBEXHLevel1 2 2 5" xfId="10581" xr:uid="{00000000-0005-0000-0000-00005B290000}"/>
    <cellStyle name="SAPBEXHLevel1 2 2 6" xfId="10582" xr:uid="{00000000-0005-0000-0000-00005C290000}"/>
    <cellStyle name="SAPBEXHLevel1 2 2_11" xfId="10583" xr:uid="{00000000-0005-0000-0000-00005D290000}"/>
    <cellStyle name="SAPBEXHLevel1 2 3" xfId="10584" xr:uid="{00000000-0005-0000-0000-00005E290000}"/>
    <cellStyle name="SAPBEXHLevel1 2 3 2" xfId="10585" xr:uid="{00000000-0005-0000-0000-00005F290000}"/>
    <cellStyle name="SAPBEXHLevel1 2 3 2 2" xfId="10586" xr:uid="{00000000-0005-0000-0000-000060290000}"/>
    <cellStyle name="SAPBEXHLevel1 2 3 2 2 2" xfId="10587" xr:uid="{00000000-0005-0000-0000-000061290000}"/>
    <cellStyle name="SAPBEXHLevel1 2 3 2 2 3" xfId="10588" xr:uid="{00000000-0005-0000-0000-000062290000}"/>
    <cellStyle name="SAPBEXHLevel1 2 3 2 2_SP Distribution Ltd" xfId="10589" xr:uid="{00000000-0005-0000-0000-000063290000}"/>
    <cellStyle name="SAPBEXHLevel1 2 3 2 3" xfId="10590" xr:uid="{00000000-0005-0000-0000-000064290000}"/>
    <cellStyle name="SAPBEXHLevel1 2 3 2 4" xfId="10591" xr:uid="{00000000-0005-0000-0000-000065290000}"/>
    <cellStyle name="SAPBEXHLevel1 2 3 2 5" xfId="10592" xr:uid="{00000000-0005-0000-0000-000066290000}"/>
    <cellStyle name="SAPBEXHLevel1 2 3 2_SP Distribution Ltd" xfId="10593" xr:uid="{00000000-0005-0000-0000-000067290000}"/>
    <cellStyle name="SAPBEXHLevel1 2 3 3" xfId="10594" xr:uid="{00000000-0005-0000-0000-000068290000}"/>
    <cellStyle name="SAPBEXHLevel1 2 3 3 2" xfId="10595" xr:uid="{00000000-0005-0000-0000-000069290000}"/>
    <cellStyle name="SAPBEXHLevel1 2 3 3 3" xfId="10596" xr:uid="{00000000-0005-0000-0000-00006A290000}"/>
    <cellStyle name="SAPBEXHLevel1 2 3 3_SP Distribution Ltd" xfId="10597" xr:uid="{00000000-0005-0000-0000-00006B290000}"/>
    <cellStyle name="SAPBEXHLevel1 2 3 4" xfId="10598" xr:uid="{00000000-0005-0000-0000-00006C290000}"/>
    <cellStyle name="SAPBEXHLevel1 2 3 5" xfId="10599" xr:uid="{00000000-0005-0000-0000-00006D290000}"/>
    <cellStyle name="SAPBEXHLevel1 2 3 6" xfId="10600" xr:uid="{00000000-0005-0000-0000-00006E290000}"/>
    <cellStyle name="SAPBEXHLevel1 2 3_11" xfId="10601" xr:uid="{00000000-0005-0000-0000-00006F290000}"/>
    <cellStyle name="SAPBEXHLevel1 2 4" xfId="10602" xr:uid="{00000000-0005-0000-0000-000070290000}"/>
    <cellStyle name="SAPBEXHLevel1 2 4 2" xfId="10603" xr:uid="{00000000-0005-0000-0000-000071290000}"/>
    <cellStyle name="SAPBEXHLevel1 2 4 2 2" xfId="10604" xr:uid="{00000000-0005-0000-0000-000072290000}"/>
    <cellStyle name="SAPBEXHLevel1 2 4 2 2 2" xfId="10605" xr:uid="{00000000-0005-0000-0000-000073290000}"/>
    <cellStyle name="SAPBEXHLevel1 2 4 2 2 3" xfId="10606" xr:uid="{00000000-0005-0000-0000-000074290000}"/>
    <cellStyle name="SAPBEXHLevel1 2 4 2 2_SP Distribution Ltd" xfId="10607" xr:uid="{00000000-0005-0000-0000-000075290000}"/>
    <cellStyle name="SAPBEXHLevel1 2 4 2 3" xfId="10608" xr:uid="{00000000-0005-0000-0000-000076290000}"/>
    <cellStyle name="SAPBEXHLevel1 2 4 2 4" xfId="10609" xr:uid="{00000000-0005-0000-0000-000077290000}"/>
    <cellStyle name="SAPBEXHLevel1 2 4 2 5" xfId="10610" xr:uid="{00000000-0005-0000-0000-000078290000}"/>
    <cellStyle name="SAPBEXHLevel1 2 4 2_SP Distribution Ltd" xfId="10611" xr:uid="{00000000-0005-0000-0000-000079290000}"/>
    <cellStyle name="SAPBEXHLevel1 2 4 3" xfId="10612" xr:uid="{00000000-0005-0000-0000-00007A290000}"/>
    <cellStyle name="SAPBEXHLevel1 2 4 3 2" xfId="10613" xr:uid="{00000000-0005-0000-0000-00007B290000}"/>
    <cellStyle name="SAPBEXHLevel1 2 4 3 3" xfId="10614" xr:uid="{00000000-0005-0000-0000-00007C290000}"/>
    <cellStyle name="SAPBEXHLevel1 2 4 3_SP Distribution Ltd" xfId="10615" xr:uid="{00000000-0005-0000-0000-00007D290000}"/>
    <cellStyle name="SAPBEXHLevel1 2 4 4" xfId="10616" xr:uid="{00000000-0005-0000-0000-00007E290000}"/>
    <cellStyle name="SAPBEXHLevel1 2 4 5" xfId="10617" xr:uid="{00000000-0005-0000-0000-00007F290000}"/>
    <cellStyle name="SAPBEXHLevel1 2 4 6" xfId="10618" xr:uid="{00000000-0005-0000-0000-000080290000}"/>
    <cellStyle name="SAPBEXHLevel1 2 4_11" xfId="10619" xr:uid="{00000000-0005-0000-0000-000081290000}"/>
    <cellStyle name="SAPBEXHLevel1 2 5" xfId="10620" xr:uid="{00000000-0005-0000-0000-000082290000}"/>
    <cellStyle name="SAPBEXHLevel1 2 5 2" xfId="10621" xr:uid="{00000000-0005-0000-0000-000083290000}"/>
    <cellStyle name="SAPBEXHLevel1 2 5 2 2" xfId="10622" xr:uid="{00000000-0005-0000-0000-000084290000}"/>
    <cellStyle name="SAPBEXHLevel1 2 5 2 2 2" xfId="10623" xr:uid="{00000000-0005-0000-0000-000085290000}"/>
    <cellStyle name="SAPBEXHLevel1 2 5 2 2 3" xfId="10624" xr:uid="{00000000-0005-0000-0000-000086290000}"/>
    <cellStyle name="SAPBEXHLevel1 2 5 2 2_SP Distribution Ltd" xfId="10625" xr:uid="{00000000-0005-0000-0000-000087290000}"/>
    <cellStyle name="SAPBEXHLevel1 2 5 2 3" xfId="10626" xr:uid="{00000000-0005-0000-0000-000088290000}"/>
    <cellStyle name="SAPBEXHLevel1 2 5 2 4" xfId="10627" xr:uid="{00000000-0005-0000-0000-000089290000}"/>
    <cellStyle name="SAPBEXHLevel1 2 5 2 5" xfId="10628" xr:uid="{00000000-0005-0000-0000-00008A290000}"/>
    <cellStyle name="SAPBEXHLevel1 2 5 2_SP Distribution Ltd" xfId="10629" xr:uid="{00000000-0005-0000-0000-00008B290000}"/>
    <cellStyle name="SAPBEXHLevel1 2 5 3" xfId="10630" xr:uid="{00000000-0005-0000-0000-00008C290000}"/>
    <cellStyle name="SAPBEXHLevel1 2 5 3 2" xfId="10631" xr:uid="{00000000-0005-0000-0000-00008D290000}"/>
    <cellStyle name="SAPBEXHLevel1 2 5 3 3" xfId="10632" xr:uid="{00000000-0005-0000-0000-00008E290000}"/>
    <cellStyle name="SAPBEXHLevel1 2 5 3_SP Distribution Ltd" xfId="10633" xr:uid="{00000000-0005-0000-0000-00008F290000}"/>
    <cellStyle name="SAPBEXHLevel1 2 5 4" xfId="10634" xr:uid="{00000000-0005-0000-0000-000090290000}"/>
    <cellStyle name="SAPBEXHLevel1 2 5 5" xfId="10635" xr:uid="{00000000-0005-0000-0000-000091290000}"/>
    <cellStyle name="SAPBEXHLevel1 2 5 6" xfId="10636" xr:uid="{00000000-0005-0000-0000-000092290000}"/>
    <cellStyle name="SAPBEXHLevel1 2 5_11" xfId="10637" xr:uid="{00000000-0005-0000-0000-000093290000}"/>
    <cellStyle name="SAPBEXHLevel1 2 6" xfId="10638" xr:uid="{00000000-0005-0000-0000-000094290000}"/>
    <cellStyle name="SAPBEXHLevel1 2 6 2" xfId="10639" xr:uid="{00000000-0005-0000-0000-000095290000}"/>
    <cellStyle name="SAPBEXHLevel1 2 6 2 2" xfId="10640" xr:uid="{00000000-0005-0000-0000-000096290000}"/>
    <cellStyle name="SAPBEXHLevel1 2 6 2 2 2" xfId="10641" xr:uid="{00000000-0005-0000-0000-000097290000}"/>
    <cellStyle name="SAPBEXHLevel1 2 6 2 2 3" xfId="10642" xr:uid="{00000000-0005-0000-0000-000098290000}"/>
    <cellStyle name="SAPBEXHLevel1 2 6 2 2_SP Distribution Ltd" xfId="10643" xr:uid="{00000000-0005-0000-0000-000099290000}"/>
    <cellStyle name="SAPBEXHLevel1 2 6 2 3" xfId="10644" xr:uid="{00000000-0005-0000-0000-00009A290000}"/>
    <cellStyle name="SAPBEXHLevel1 2 6 2 4" xfId="10645" xr:uid="{00000000-0005-0000-0000-00009B290000}"/>
    <cellStyle name="SAPBEXHLevel1 2 6 2 5" xfId="10646" xr:uid="{00000000-0005-0000-0000-00009C290000}"/>
    <cellStyle name="SAPBEXHLevel1 2 6 2_SP Distribution Ltd" xfId="10647" xr:uid="{00000000-0005-0000-0000-00009D290000}"/>
    <cellStyle name="SAPBEXHLevel1 2 6 3" xfId="10648" xr:uid="{00000000-0005-0000-0000-00009E290000}"/>
    <cellStyle name="SAPBEXHLevel1 2 6 3 2" xfId="10649" xr:uid="{00000000-0005-0000-0000-00009F290000}"/>
    <cellStyle name="SAPBEXHLevel1 2 6 3 3" xfId="10650" xr:uid="{00000000-0005-0000-0000-0000A0290000}"/>
    <cellStyle name="SAPBEXHLevel1 2 6 3_SP Distribution Ltd" xfId="10651" xr:uid="{00000000-0005-0000-0000-0000A1290000}"/>
    <cellStyle name="SAPBEXHLevel1 2 6 4" xfId="10652" xr:uid="{00000000-0005-0000-0000-0000A2290000}"/>
    <cellStyle name="SAPBEXHLevel1 2 6 5" xfId="10653" xr:uid="{00000000-0005-0000-0000-0000A3290000}"/>
    <cellStyle name="SAPBEXHLevel1 2 6 6" xfId="10654" xr:uid="{00000000-0005-0000-0000-0000A4290000}"/>
    <cellStyle name="SAPBEXHLevel1 2 6_11" xfId="10655" xr:uid="{00000000-0005-0000-0000-0000A5290000}"/>
    <cellStyle name="SAPBEXHLevel1 2 7" xfId="10656" xr:uid="{00000000-0005-0000-0000-0000A6290000}"/>
    <cellStyle name="SAPBEXHLevel1 2 7 2" xfId="10657" xr:uid="{00000000-0005-0000-0000-0000A7290000}"/>
    <cellStyle name="SAPBEXHLevel1 2 7 2 2" xfId="10658" xr:uid="{00000000-0005-0000-0000-0000A8290000}"/>
    <cellStyle name="SAPBEXHLevel1 2 7 2 2 2" xfId="10659" xr:uid="{00000000-0005-0000-0000-0000A9290000}"/>
    <cellStyle name="SAPBEXHLevel1 2 7 2 2 3" xfId="10660" xr:uid="{00000000-0005-0000-0000-0000AA290000}"/>
    <cellStyle name="SAPBEXHLevel1 2 7 2 2_SP Distribution Ltd" xfId="10661" xr:uid="{00000000-0005-0000-0000-0000AB290000}"/>
    <cellStyle name="SAPBEXHLevel1 2 7 2 3" xfId="10662" xr:uid="{00000000-0005-0000-0000-0000AC290000}"/>
    <cellStyle name="SAPBEXHLevel1 2 7 2 4" xfId="10663" xr:uid="{00000000-0005-0000-0000-0000AD290000}"/>
    <cellStyle name="SAPBEXHLevel1 2 7 2 5" xfId="10664" xr:uid="{00000000-0005-0000-0000-0000AE290000}"/>
    <cellStyle name="SAPBEXHLevel1 2 7 2_SP Distribution Ltd" xfId="10665" xr:uid="{00000000-0005-0000-0000-0000AF290000}"/>
    <cellStyle name="SAPBEXHLevel1 2 7 3" xfId="10666" xr:uid="{00000000-0005-0000-0000-0000B0290000}"/>
    <cellStyle name="SAPBEXHLevel1 2 7 3 2" xfId="10667" xr:uid="{00000000-0005-0000-0000-0000B1290000}"/>
    <cellStyle name="SAPBEXHLevel1 2 7 3 3" xfId="10668" xr:uid="{00000000-0005-0000-0000-0000B2290000}"/>
    <cellStyle name="SAPBEXHLevel1 2 7 3_SP Distribution Ltd" xfId="10669" xr:uid="{00000000-0005-0000-0000-0000B3290000}"/>
    <cellStyle name="SAPBEXHLevel1 2 7 4" xfId="10670" xr:uid="{00000000-0005-0000-0000-0000B4290000}"/>
    <cellStyle name="SAPBEXHLevel1 2 7 5" xfId="10671" xr:uid="{00000000-0005-0000-0000-0000B5290000}"/>
    <cellStyle name="SAPBEXHLevel1 2 7 6" xfId="10672" xr:uid="{00000000-0005-0000-0000-0000B6290000}"/>
    <cellStyle name="SAPBEXHLevel1 2 7_11" xfId="10673" xr:uid="{00000000-0005-0000-0000-0000B7290000}"/>
    <cellStyle name="SAPBEXHLevel1 2 8" xfId="10674" xr:uid="{00000000-0005-0000-0000-0000B8290000}"/>
    <cellStyle name="SAPBEXHLevel1 2 8 2" xfId="10675" xr:uid="{00000000-0005-0000-0000-0000B9290000}"/>
    <cellStyle name="SAPBEXHLevel1 2 8 2 2" xfId="10676" xr:uid="{00000000-0005-0000-0000-0000BA290000}"/>
    <cellStyle name="SAPBEXHLevel1 2 8 2 3" xfId="10677" xr:uid="{00000000-0005-0000-0000-0000BB290000}"/>
    <cellStyle name="SAPBEXHLevel1 2 8 2_SP Distribution Ltd" xfId="10678" xr:uid="{00000000-0005-0000-0000-0000BC290000}"/>
    <cellStyle name="SAPBEXHLevel1 2 8 3" xfId="10679" xr:uid="{00000000-0005-0000-0000-0000BD290000}"/>
    <cellStyle name="SAPBEXHLevel1 2 8 4" xfId="10680" xr:uid="{00000000-0005-0000-0000-0000BE290000}"/>
    <cellStyle name="SAPBEXHLevel1 2 8 5" xfId="10681" xr:uid="{00000000-0005-0000-0000-0000BF290000}"/>
    <cellStyle name="SAPBEXHLevel1 2 8_SP Distribution Ltd" xfId="10682" xr:uid="{00000000-0005-0000-0000-0000C0290000}"/>
    <cellStyle name="SAPBEXHLevel1 2 9" xfId="10683" xr:uid="{00000000-0005-0000-0000-0000C1290000}"/>
    <cellStyle name="SAPBEXHLevel1 2 9 2" xfId="10684" xr:uid="{00000000-0005-0000-0000-0000C2290000}"/>
    <cellStyle name="SAPBEXHLevel1 2 9 3" xfId="10685" xr:uid="{00000000-0005-0000-0000-0000C3290000}"/>
    <cellStyle name="SAPBEXHLevel1 2 9_SP Distribution Ltd" xfId="10686" xr:uid="{00000000-0005-0000-0000-0000C4290000}"/>
    <cellStyle name="SAPBEXHLevel1 2_11" xfId="10687" xr:uid="{00000000-0005-0000-0000-0000C5290000}"/>
    <cellStyle name="SAPBEXHLevel1 3" xfId="10688" xr:uid="{00000000-0005-0000-0000-0000C6290000}"/>
    <cellStyle name="SAPBEXHLevel1 3 2" xfId="10689" xr:uid="{00000000-0005-0000-0000-0000C7290000}"/>
    <cellStyle name="SAPBEXHLevel1 3 2 2" xfId="10690" xr:uid="{00000000-0005-0000-0000-0000C8290000}"/>
    <cellStyle name="SAPBEXHLevel1 3 2 2 2" xfId="10691" xr:uid="{00000000-0005-0000-0000-0000C9290000}"/>
    <cellStyle name="SAPBEXHLevel1 3 2 2 3" xfId="10692" xr:uid="{00000000-0005-0000-0000-0000CA290000}"/>
    <cellStyle name="SAPBEXHLevel1 3 2 2_SP Distribution Ltd" xfId="10693" xr:uid="{00000000-0005-0000-0000-0000CB290000}"/>
    <cellStyle name="SAPBEXHLevel1 3 2 3" xfId="10694" xr:uid="{00000000-0005-0000-0000-0000CC290000}"/>
    <cellStyle name="SAPBEXHLevel1 3 2 4" xfId="10695" xr:uid="{00000000-0005-0000-0000-0000CD290000}"/>
    <cellStyle name="SAPBEXHLevel1 3 2 5" xfId="10696" xr:uid="{00000000-0005-0000-0000-0000CE290000}"/>
    <cellStyle name="SAPBEXHLevel1 3 2_SP Distribution Ltd" xfId="10697" xr:uid="{00000000-0005-0000-0000-0000CF290000}"/>
    <cellStyle name="SAPBEXHLevel1 3 3" xfId="10698" xr:uid="{00000000-0005-0000-0000-0000D0290000}"/>
    <cellStyle name="SAPBEXHLevel1 3 3 2" xfId="10699" xr:uid="{00000000-0005-0000-0000-0000D1290000}"/>
    <cellStyle name="SAPBEXHLevel1 3 3 3" xfId="10700" xr:uid="{00000000-0005-0000-0000-0000D2290000}"/>
    <cellStyle name="SAPBEXHLevel1 3 3_SP Distribution Ltd" xfId="10701" xr:uid="{00000000-0005-0000-0000-0000D3290000}"/>
    <cellStyle name="SAPBEXHLevel1 3 4" xfId="10702" xr:uid="{00000000-0005-0000-0000-0000D4290000}"/>
    <cellStyle name="SAPBEXHLevel1 3 5" xfId="10703" xr:uid="{00000000-0005-0000-0000-0000D5290000}"/>
    <cellStyle name="SAPBEXHLevel1 3 6" xfId="10704" xr:uid="{00000000-0005-0000-0000-0000D6290000}"/>
    <cellStyle name="SAPBEXHLevel1 3_11" xfId="10705" xr:uid="{00000000-0005-0000-0000-0000D7290000}"/>
    <cellStyle name="SAPBEXHLevel1 4" xfId="10706" xr:uid="{00000000-0005-0000-0000-0000D8290000}"/>
    <cellStyle name="SAPBEXHLevel1 4 2" xfId="10707" xr:uid="{00000000-0005-0000-0000-0000D9290000}"/>
    <cellStyle name="SAPBEXHLevel1 4 2 2" xfId="10708" xr:uid="{00000000-0005-0000-0000-0000DA290000}"/>
    <cellStyle name="SAPBEXHLevel1 4 2 2 2" xfId="10709" xr:uid="{00000000-0005-0000-0000-0000DB290000}"/>
    <cellStyle name="SAPBEXHLevel1 4 2 2 3" xfId="10710" xr:uid="{00000000-0005-0000-0000-0000DC290000}"/>
    <cellStyle name="SAPBEXHLevel1 4 2 2_SP Distribution Ltd" xfId="10711" xr:uid="{00000000-0005-0000-0000-0000DD290000}"/>
    <cellStyle name="SAPBEXHLevel1 4 2 3" xfId="10712" xr:uid="{00000000-0005-0000-0000-0000DE290000}"/>
    <cellStyle name="SAPBEXHLevel1 4 2 4" xfId="10713" xr:uid="{00000000-0005-0000-0000-0000DF290000}"/>
    <cellStyle name="SAPBEXHLevel1 4 2 5" xfId="10714" xr:uid="{00000000-0005-0000-0000-0000E0290000}"/>
    <cellStyle name="SAPBEXHLevel1 4 2_SP Distribution Ltd" xfId="10715" xr:uid="{00000000-0005-0000-0000-0000E1290000}"/>
    <cellStyle name="SAPBEXHLevel1 4 3" xfId="10716" xr:uid="{00000000-0005-0000-0000-0000E2290000}"/>
    <cellStyle name="SAPBEXHLevel1 4 3 2" xfId="10717" xr:uid="{00000000-0005-0000-0000-0000E3290000}"/>
    <cellStyle name="SAPBEXHLevel1 4 3 3" xfId="10718" xr:uid="{00000000-0005-0000-0000-0000E4290000}"/>
    <cellStyle name="SAPBEXHLevel1 4 3_SP Distribution Ltd" xfId="10719" xr:uid="{00000000-0005-0000-0000-0000E5290000}"/>
    <cellStyle name="SAPBEXHLevel1 4 4" xfId="10720" xr:uid="{00000000-0005-0000-0000-0000E6290000}"/>
    <cellStyle name="SAPBEXHLevel1 4 5" xfId="10721" xr:uid="{00000000-0005-0000-0000-0000E7290000}"/>
    <cellStyle name="SAPBEXHLevel1 4 6" xfId="10722" xr:uid="{00000000-0005-0000-0000-0000E8290000}"/>
    <cellStyle name="SAPBEXHLevel1 4_11" xfId="10723" xr:uid="{00000000-0005-0000-0000-0000E9290000}"/>
    <cellStyle name="SAPBEXHLevel1 5" xfId="10724" xr:uid="{00000000-0005-0000-0000-0000EA290000}"/>
    <cellStyle name="SAPBEXHLevel1 5 2" xfId="10725" xr:uid="{00000000-0005-0000-0000-0000EB290000}"/>
    <cellStyle name="SAPBEXHLevel1 5 2 2" xfId="10726" xr:uid="{00000000-0005-0000-0000-0000EC290000}"/>
    <cellStyle name="SAPBEXHLevel1 5 2 2 2" xfId="10727" xr:uid="{00000000-0005-0000-0000-0000ED290000}"/>
    <cellStyle name="SAPBEXHLevel1 5 2 2 3" xfId="10728" xr:uid="{00000000-0005-0000-0000-0000EE290000}"/>
    <cellStyle name="SAPBEXHLevel1 5 2 2_SP Distribution Ltd" xfId="10729" xr:uid="{00000000-0005-0000-0000-0000EF290000}"/>
    <cellStyle name="SAPBEXHLevel1 5 2 3" xfId="10730" xr:uid="{00000000-0005-0000-0000-0000F0290000}"/>
    <cellStyle name="SAPBEXHLevel1 5 2 4" xfId="10731" xr:uid="{00000000-0005-0000-0000-0000F1290000}"/>
    <cellStyle name="SAPBEXHLevel1 5 2 5" xfId="10732" xr:uid="{00000000-0005-0000-0000-0000F2290000}"/>
    <cellStyle name="SAPBEXHLevel1 5 2_SP Distribution Ltd" xfId="10733" xr:uid="{00000000-0005-0000-0000-0000F3290000}"/>
    <cellStyle name="SAPBEXHLevel1 5 3" xfId="10734" xr:uid="{00000000-0005-0000-0000-0000F4290000}"/>
    <cellStyle name="SAPBEXHLevel1 5 3 2" xfId="10735" xr:uid="{00000000-0005-0000-0000-0000F5290000}"/>
    <cellStyle name="SAPBEXHLevel1 5 3 3" xfId="10736" xr:uid="{00000000-0005-0000-0000-0000F6290000}"/>
    <cellStyle name="SAPBEXHLevel1 5 3_SP Distribution Ltd" xfId="10737" xr:uid="{00000000-0005-0000-0000-0000F7290000}"/>
    <cellStyle name="SAPBEXHLevel1 5 4" xfId="10738" xr:uid="{00000000-0005-0000-0000-0000F8290000}"/>
    <cellStyle name="SAPBEXHLevel1 5 5" xfId="10739" xr:uid="{00000000-0005-0000-0000-0000F9290000}"/>
    <cellStyle name="SAPBEXHLevel1 5 6" xfId="10740" xr:uid="{00000000-0005-0000-0000-0000FA290000}"/>
    <cellStyle name="SAPBEXHLevel1 5_11" xfId="10741" xr:uid="{00000000-0005-0000-0000-0000FB290000}"/>
    <cellStyle name="SAPBEXHLevel1 6" xfId="10742" xr:uid="{00000000-0005-0000-0000-0000FC290000}"/>
    <cellStyle name="SAPBEXHLevel1 6 2" xfId="10743" xr:uid="{00000000-0005-0000-0000-0000FD290000}"/>
    <cellStyle name="SAPBEXHLevel1 6 2 2" xfId="10744" xr:uid="{00000000-0005-0000-0000-0000FE290000}"/>
    <cellStyle name="SAPBEXHLevel1 6 2 2 2" xfId="10745" xr:uid="{00000000-0005-0000-0000-0000FF290000}"/>
    <cellStyle name="SAPBEXHLevel1 6 2 2 3" xfId="10746" xr:uid="{00000000-0005-0000-0000-0000002A0000}"/>
    <cellStyle name="SAPBEXHLevel1 6 2 2_SP Distribution Ltd" xfId="10747" xr:uid="{00000000-0005-0000-0000-0000012A0000}"/>
    <cellStyle name="SAPBEXHLevel1 6 2 3" xfId="10748" xr:uid="{00000000-0005-0000-0000-0000022A0000}"/>
    <cellStyle name="SAPBEXHLevel1 6 2 4" xfId="10749" xr:uid="{00000000-0005-0000-0000-0000032A0000}"/>
    <cellStyle name="SAPBEXHLevel1 6 2 5" xfId="10750" xr:uid="{00000000-0005-0000-0000-0000042A0000}"/>
    <cellStyle name="SAPBEXHLevel1 6 2_SP Distribution Ltd" xfId="10751" xr:uid="{00000000-0005-0000-0000-0000052A0000}"/>
    <cellStyle name="SAPBEXHLevel1 6 3" xfId="10752" xr:uid="{00000000-0005-0000-0000-0000062A0000}"/>
    <cellStyle name="SAPBEXHLevel1 6 3 2" xfId="10753" xr:uid="{00000000-0005-0000-0000-0000072A0000}"/>
    <cellStyle name="SAPBEXHLevel1 6 3 3" xfId="10754" xr:uid="{00000000-0005-0000-0000-0000082A0000}"/>
    <cellStyle name="SAPBEXHLevel1 6 3_SP Distribution Ltd" xfId="10755" xr:uid="{00000000-0005-0000-0000-0000092A0000}"/>
    <cellStyle name="SAPBEXHLevel1 6 4" xfId="10756" xr:uid="{00000000-0005-0000-0000-00000A2A0000}"/>
    <cellStyle name="SAPBEXHLevel1 6 5" xfId="10757" xr:uid="{00000000-0005-0000-0000-00000B2A0000}"/>
    <cellStyle name="SAPBEXHLevel1 6 6" xfId="10758" xr:uid="{00000000-0005-0000-0000-00000C2A0000}"/>
    <cellStyle name="SAPBEXHLevel1 6_11" xfId="10759" xr:uid="{00000000-0005-0000-0000-00000D2A0000}"/>
    <cellStyle name="SAPBEXHLevel1 7" xfId="10760" xr:uid="{00000000-0005-0000-0000-00000E2A0000}"/>
    <cellStyle name="SAPBEXHLevel1 7 2" xfId="10761" xr:uid="{00000000-0005-0000-0000-00000F2A0000}"/>
    <cellStyle name="SAPBEXHLevel1 7 2 2" xfId="10762" xr:uid="{00000000-0005-0000-0000-0000102A0000}"/>
    <cellStyle name="SAPBEXHLevel1 7 2 2 2" xfId="10763" xr:uid="{00000000-0005-0000-0000-0000112A0000}"/>
    <cellStyle name="SAPBEXHLevel1 7 2 2 3" xfId="10764" xr:uid="{00000000-0005-0000-0000-0000122A0000}"/>
    <cellStyle name="SAPBEXHLevel1 7 2 2_SP Distribution Ltd" xfId="10765" xr:uid="{00000000-0005-0000-0000-0000132A0000}"/>
    <cellStyle name="SAPBEXHLevel1 7 2 3" xfId="10766" xr:uid="{00000000-0005-0000-0000-0000142A0000}"/>
    <cellStyle name="SAPBEXHLevel1 7 2 4" xfId="10767" xr:uid="{00000000-0005-0000-0000-0000152A0000}"/>
    <cellStyle name="SAPBEXHLevel1 7 2 5" xfId="10768" xr:uid="{00000000-0005-0000-0000-0000162A0000}"/>
    <cellStyle name="SAPBEXHLevel1 7 2_SP Distribution Ltd" xfId="10769" xr:uid="{00000000-0005-0000-0000-0000172A0000}"/>
    <cellStyle name="SAPBEXHLevel1 7 3" xfId="10770" xr:uid="{00000000-0005-0000-0000-0000182A0000}"/>
    <cellStyle name="SAPBEXHLevel1 7 3 2" xfId="10771" xr:uid="{00000000-0005-0000-0000-0000192A0000}"/>
    <cellStyle name="SAPBEXHLevel1 7 3 3" xfId="10772" xr:uid="{00000000-0005-0000-0000-00001A2A0000}"/>
    <cellStyle name="SAPBEXHLevel1 7 3_SP Distribution Ltd" xfId="10773" xr:uid="{00000000-0005-0000-0000-00001B2A0000}"/>
    <cellStyle name="SAPBEXHLevel1 7 4" xfId="10774" xr:uid="{00000000-0005-0000-0000-00001C2A0000}"/>
    <cellStyle name="SAPBEXHLevel1 7 5" xfId="10775" xr:uid="{00000000-0005-0000-0000-00001D2A0000}"/>
    <cellStyle name="SAPBEXHLevel1 7 6" xfId="10776" xr:uid="{00000000-0005-0000-0000-00001E2A0000}"/>
    <cellStyle name="SAPBEXHLevel1 7_11" xfId="10777" xr:uid="{00000000-0005-0000-0000-00001F2A0000}"/>
    <cellStyle name="SAPBEXHLevel1 8" xfId="10778" xr:uid="{00000000-0005-0000-0000-0000202A0000}"/>
    <cellStyle name="SAPBEXHLevel1 8 2" xfId="10779" xr:uid="{00000000-0005-0000-0000-0000212A0000}"/>
    <cellStyle name="SAPBEXHLevel1 8 2 2" xfId="10780" xr:uid="{00000000-0005-0000-0000-0000222A0000}"/>
    <cellStyle name="SAPBEXHLevel1 8 2 2 2" xfId="10781" xr:uid="{00000000-0005-0000-0000-0000232A0000}"/>
    <cellStyle name="SAPBEXHLevel1 8 2 2 3" xfId="10782" xr:uid="{00000000-0005-0000-0000-0000242A0000}"/>
    <cellStyle name="SAPBEXHLevel1 8 2 2_SP Distribution Ltd" xfId="10783" xr:uid="{00000000-0005-0000-0000-0000252A0000}"/>
    <cellStyle name="SAPBEXHLevel1 8 2 3" xfId="10784" xr:uid="{00000000-0005-0000-0000-0000262A0000}"/>
    <cellStyle name="SAPBEXHLevel1 8 2 4" xfId="10785" xr:uid="{00000000-0005-0000-0000-0000272A0000}"/>
    <cellStyle name="SAPBEXHLevel1 8 2 5" xfId="10786" xr:uid="{00000000-0005-0000-0000-0000282A0000}"/>
    <cellStyle name="SAPBEXHLevel1 8 2_SP Distribution Ltd" xfId="10787" xr:uid="{00000000-0005-0000-0000-0000292A0000}"/>
    <cellStyle name="SAPBEXHLevel1 8 3" xfId="10788" xr:uid="{00000000-0005-0000-0000-00002A2A0000}"/>
    <cellStyle name="SAPBEXHLevel1 8 3 2" xfId="10789" xr:uid="{00000000-0005-0000-0000-00002B2A0000}"/>
    <cellStyle name="SAPBEXHLevel1 8 3 3" xfId="10790" xr:uid="{00000000-0005-0000-0000-00002C2A0000}"/>
    <cellStyle name="SAPBEXHLevel1 8 3_SP Distribution Ltd" xfId="10791" xr:uid="{00000000-0005-0000-0000-00002D2A0000}"/>
    <cellStyle name="SAPBEXHLevel1 8 4" xfId="10792" xr:uid="{00000000-0005-0000-0000-00002E2A0000}"/>
    <cellStyle name="SAPBEXHLevel1 8 5" xfId="10793" xr:uid="{00000000-0005-0000-0000-00002F2A0000}"/>
    <cellStyle name="SAPBEXHLevel1 8 6" xfId="10794" xr:uid="{00000000-0005-0000-0000-0000302A0000}"/>
    <cellStyle name="SAPBEXHLevel1 8_11" xfId="10795" xr:uid="{00000000-0005-0000-0000-0000312A0000}"/>
    <cellStyle name="SAPBEXHLevel1 9" xfId="10796" xr:uid="{00000000-0005-0000-0000-0000322A0000}"/>
    <cellStyle name="SAPBEXHLevel1 9 2" xfId="10797" xr:uid="{00000000-0005-0000-0000-0000332A0000}"/>
    <cellStyle name="SAPBEXHLevel1 9 2 2" xfId="10798" xr:uid="{00000000-0005-0000-0000-0000342A0000}"/>
    <cellStyle name="SAPBEXHLevel1 9 2 3" xfId="10799" xr:uid="{00000000-0005-0000-0000-0000352A0000}"/>
    <cellStyle name="SAPBEXHLevel1 9 2_SP Distribution Ltd" xfId="10800" xr:uid="{00000000-0005-0000-0000-0000362A0000}"/>
    <cellStyle name="SAPBEXHLevel1 9 3" xfId="10801" xr:uid="{00000000-0005-0000-0000-0000372A0000}"/>
    <cellStyle name="SAPBEXHLevel1 9 4" xfId="10802" xr:uid="{00000000-0005-0000-0000-0000382A0000}"/>
    <cellStyle name="SAPBEXHLevel1 9 5" xfId="10803" xr:uid="{00000000-0005-0000-0000-0000392A0000}"/>
    <cellStyle name="SAPBEXHLevel1 9_SP Distribution Ltd" xfId="10804" xr:uid="{00000000-0005-0000-0000-00003A2A0000}"/>
    <cellStyle name="SAPBEXHLevel1_1.3 Acc Costs NG (2011)" xfId="10805" xr:uid="{00000000-0005-0000-0000-00003B2A0000}"/>
    <cellStyle name="SAPBEXHLevel1X" xfId="10806" xr:uid="{00000000-0005-0000-0000-00003C2A0000}"/>
    <cellStyle name="SAPBEXHLevel1X 10" xfId="10807" xr:uid="{00000000-0005-0000-0000-00003D2A0000}"/>
    <cellStyle name="SAPBEXHLevel1X 10 2" xfId="10808" xr:uid="{00000000-0005-0000-0000-00003E2A0000}"/>
    <cellStyle name="SAPBEXHLevel1X 10 3" xfId="10809" xr:uid="{00000000-0005-0000-0000-00003F2A0000}"/>
    <cellStyle name="SAPBEXHLevel1X 10_SP Distribution Ltd" xfId="10810" xr:uid="{00000000-0005-0000-0000-0000402A0000}"/>
    <cellStyle name="SAPBEXHLevel1X 11" xfId="10811" xr:uid="{00000000-0005-0000-0000-0000412A0000}"/>
    <cellStyle name="SAPBEXHLevel1X 12" xfId="10812" xr:uid="{00000000-0005-0000-0000-0000422A0000}"/>
    <cellStyle name="SAPBEXHLevel1X 13" xfId="10813" xr:uid="{00000000-0005-0000-0000-0000432A0000}"/>
    <cellStyle name="SAPBEXHLevel1X 14" xfId="10814" xr:uid="{00000000-0005-0000-0000-0000442A0000}"/>
    <cellStyle name="SAPBEXHLevel1X 15" xfId="10815" xr:uid="{00000000-0005-0000-0000-0000452A0000}"/>
    <cellStyle name="SAPBEXHLevel1X 2" xfId="10816" xr:uid="{00000000-0005-0000-0000-0000462A0000}"/>
    <cellStyle name="SAPBEXHLevel1X 2 10" xfId="10817" xr:uid="{00000000-0005-0000-0000-0000472A0000}"/>
    <cellStyle name="SAPBEXHLevel1X 2 2" xfId="10818" xr:uid="{00000000-0005-0000-0000-0000482A0000}"/>
    <cellStyle name="SAPBEXHLevel1X 2 2 2" xfId="10819" xr:uid="{00000000-0005-0000-0000-0000492A0000}"/>
    <cellStyle name="SAPBEXHLevel1X 2 2 2 2" xfId="10820" xr:uid="{00000000-0005-0000-0000-00004A2A0000}"/>
    <cellStyle name="SAPBEXHLevel1X 2 2 2 2 2" xfId="10821" xr:uid="{00000000-0005-0000-0000-00004B2A0000}"/>
    <cellStyle name="SAPBEXHLevel1X 2 2 2 2 3" xfId="10822" xr:uid="{00000000-0005-0000-0000-00004C2A0000}"/>
    <cellStyle name="SAPBEXHLevel1X 2 2 2 2_SP Distribution Ltd" xfId="10823" xr:uid="{00000000-0005-0000-0000-00004D2A0000}"/>
    <cellStyle name="SAPBEXHLevel1X 2 2 2 3" xfId="10824" xr:uid="{00000000-0005-0000-0000-00004E2A0000}"/>
    <cellStyle name="SAPBEXHLevel1X 2 2 2 4" xfId="10825" xr:uid="{00000000-0005-0000-0000-00004F2A0000}"/>
    <cellStyle name="SAPBEXHLevel1X 2 2 2 5" xfId="10826" xr:uid="{00000000-0005-0000-0000-0000502A0000}"/>
    <cellStyle name="SAPBEXHLevel1X 2 2 2_SP Distribution Ltd" xfId="10827" xr:uid="{00000000-0005-0000-0000-0000512A0000}"/>
    <cellStyle name="SAPBEXHLevel1X 2 2 3" xfId="10828" xr:uid="{00000000-0005-0000-0000-0000522A0000}"/>
    <cellStyle name="SAPBEXHLevel1X 2 2 3 2" xfId="10829" xr:uid="{00000000-0005-0000-0000-0000532A0000}"/>
    <cellStyle name="SAPBEXHLevel1X 2 2 3 3" xfId="10830" xr:uid="{00000000-0005-0000-0000-0000542A0000}"/>
    <cellStyle name="SAPBEXHLevel1X 2 2 3_SP Distribution Ltd" xfId="10831" xr:uid="{00000000-0005-0000-0000-0000552A0000}"/>
    <cellStyle name="SAPBEXHLevel1X 2 2 4" xfId="10832" xr:uid="{00000000-0005-0000-0000-0000562A0000}"/>
    <cellStyle name="SAPBEXHLevel1X 2 2 5" xfId="10833" xr:uid="{00000000-0005-0000-0000-0000572A0000}"/>
    <cellStyle name="SAPBEXHLevel1X 2 2 6" xfId="10834" xr:uid="{00000000-0005-0000-0000-0000582A0000}"/>
    <cellStyle name="SAPBEXHLevel1X 2 2_11" xfId="10835" xr:uid="{00000000-0005-0000-0000-0000592A0000}"/>
    <cellStyle name="SAPBEXHLevel1X 2 3" xfId="10836" xr:uid="{00000000-0005-0000-0000-00005A2A0000}"/>
    <cellStyle name="SAPBEXHLevel1X 2 3 2" xfId="10837" xr:uid="{00000000-0005-0000-0000-00005B2A0000}"/>
    <cellStyle name="SAPBEXHLevel1X 2 3 2 2" xfId="10838" xr:uid="{00000000-0005-0000-0000-00005C2A0000}"/>
    <cellStyle name="SAPBEXHLevel1X 2 3 2 2 2" xfId="10839" xr:uid="{00000000-0005-0000-0000-00005D2A0000}"/>
    <cellStyle name="SAPBEXHLevel1X 2 3 2 2 3" xfId="10840" xr:uid="{00000000-0005-0000-0000-00005E2A0000}"/>
    <cellStyle name="SAPBEXHLevel1X 2 3 2 2_SP Distribution Ltd" xfId="10841" xr:uid="{00000000-0005-0000-0000-00005F2A0000}"/>
    <cellStyle name="SAPBEXHLevel1X 2 3 2 3" xfId="10842" xr:uid="{00000000-0005-0000-0000-0000602A0000}"/>
    <cellStyle name="SAPBEXHLevel1X 2 3 2 4" xfId="10843" xr:uid="{00000000-0005-0000-0000-0000612A0000}"/>
    <cellStyle name="SAPBEXHLevel1X 2 3 2 5" xfId="10844" xr:uid="{00000000-0005-0000-0000-0000622A0000}"/>
    <cellStyle name="SAPBEXHLevel1X 2 3 2_SP Distribution Ltd" xfId="10845" xr:uid="{00000000-0005-0000-0000-0000632A0000}"/>
    <cellStyle name="SAPBEXHLevel1X 2 3 3" xfId="10846" xr:uid="{00000000-0005-0000-0000-0000642A0000}"/>
    <cellStyle name="SAPBEXHLevel1X 2 3 3 2" xfId="10847" xr:uid="{00000000-0005-0000-0000-0000652A0000}"/>
    <cellStyle name="SAPBEXHLevel1X 2 3 3 3" xfId="10848" xr:uid="{00000000-0005-0000-0000-0000662A0000}"/>
    <cellStyle name="SAPBEXHLevel1X 2 3 3_SP Distribution Ltd" xfId="10849" xr:uid="{00000000-0005-0000-0000-0000672A0000}"/>
    <cellStyle name="SAPBEXHLevel1X 2 3 4" xfId="10850" xr:uid="{00000000-0005-0000-0000-0000682A0000}"/>
    <cellStyle name="SAPBEXHLevel1X 2 3 5" xfId="10851" xr:uid="{00000000-0005-0000-0000-0000692A0000}"/>
    <cellStyle name="SAPBEXHLevel1X 2 3 6" xfId="10852" xr:uid="{00000000-0005-0000-0000-00006A2A0000}"/>
    <cellStyle name="SAPBEXHLevel1X 2 3_11" xfId="10853" xr:uid="{00000000-0005-0000-0000-00006B2A0000}"/>
    <cellStyle name="SAPBEXHLevel1X 2 4" xfId="10854" xr:uid="{00000000-0005-0000-0000-00006C2A0000}"/>
    <cellStyle name="SAPBEXHLevel1X 2 4 2" xfId="10855" xr:uid="{00000000-0005-0000-0000-00006D2A0000}"/>
    <cellStyle name="SAPBEXHLevel1X 2 4 2 2" xfId="10856" xr:uid="{00000000-0005-0000-0000-00006E2A0000}"/>
    <cellStyle name="SAPBEXHLevel1X 2 4 2 2 2" xfId="10857" xr:uid="{00000000-0005-0000-0000-00006F2A0000}"/>
    <cellStyle name="SAPBEXHLevel1X 2 4 2 2 3" xfId="10858" xr:uid="{00000000-0005-0000-0000-0000702A0000}"/>
    <cellStyle name="SAPBEXHLevel1X 2 4 2 2_SP Distribution Ltd" xfId="10859" xr:uid="{00000000-0005-0000-0000-0000712A0000}"/>
    <cellStyle name="SAPBEXHLevel1X 2 4 2 3" xfId="10860" xr:uid="{00000000-0005-0000-0000-0000722A0000}"/>
    <cellStyle name="SAPBEXHLevel1X 2 4 2 4" xfId="10861" xr:uid="{00000000-0005-0000-0000-0000732A0000}"/>
    <cellStyle name="SAPBEXHLevel1X 2 4 2 5" xfId="10862" xr:uid="{00000000-0005-0000-0000-0000742A0000}"/>
    <cellStyle name="SAPBEXHLevel1X 2 4 2_SP Distribution Ltd" xfId="10863" xr:uid="{00000000-0005-0000-0000-0000752A0000}"/>
    <cellStyle name="SAPBEXHLevel1X 2 4 3" xfId="10864" xr:uid="{00000000-0005-0000-0000-0000762A0000}"/>
    <cellStyle name="SAPBEXHLevel1X 2 4 3 2" xfId="10865" xr:uid="{00000000-0005-0000-0000-0000772A0000}"/>
    <cellStyle name="SAPBEXHLevel1X 2 4 3 3" xfId="10866" xr:uid="{00000000-0005-0000-0000-0000782A0000}"/>
    <cellStyle name="SAPBEXHLevel1X 2 4 3_SP Distribution Ltd" xfId="10867" xr:uid="{00000000-0005-0000-0000-0000792A0000}"/>
    <cellStyle name="SAPBEXHLevel1X 2 4 4" xfId="10868" xr:uid="{00000000-0005-0000-0000-00007A2A0000}"/>
    <cellStyle name="SAPBEXHLevel1X 2 4 5" xfId="10869" xr:uid="{00000000-0005-0000-0000-00007B2A0000}"/>
    <cellStyle name="SAPBEXHLevel1X 2 4 6" xfId="10870" xr:uid="{00000000-0005-0000-0000-00007C2A0000}"/>
    <cellStyle name="SAPBEXHLevel1X 2 4_11" xfId="10871" xr:uid="{00000000-0005-0000-0000-00007D2A0000}"/>
    <cellStyle name="SAPBEXHLevel1X 2 5" xfId="10872" xr:uid="{00000000-0005-0000-0000-00007E2A0000}"/>
    <cellStyle name="SAPBEXHLevel1X 2 5 2" xfId="10873" xr:uid="{00000000-0005-0000-0000-00007F2A0000}"/>
    <cellStyle name="SAPBEXHLevel1X 2 5 2 2" xfId="10874" xr:uid="{00000000-0005-0000-0000-0000802A0000}"/>
    <cellStyle name="SAPBEXHLevel1X 2 5 2 2 2" xfId="10875" xr:uid="{00000000-0005-0000-0000-0000812A0000}"/>
    <cellStyle name="SAPBEXHLevel1X 2 5 2 2 3" xfId="10876" xr:uid="{00000000-0005-0000-0000-0000822A0000}"/>
    <cellStyle name="SAPBEXHLevel1X 2 5 2 2_SP Distribution Ltd" xfId="10877" xr:uid="{00000000-0005-0000-0000-0000832A0000}"/>
    <cellStyle name="SAPBEXHLevel1X 2 5 2 3" xfId="10878" xr:uid="{00000000-0005-0000-0000-0000842A0000}"/>
    <cellStyle name="SAPBEXHLevel1X 2 5 2 4" xfId="10879" xr:uid="{00000000-0005-0000-0000-0000852A0000}"/>
    <cellStyle name="SAPBEXHLevel1X 2 5 2 5" xfId="10880" xr:uid="{00000000-0005-0000-0000-0000862A0000}"/>
    <cellStyle name="SAPBEXHLevel1X 2 5 2_SP Distribution Ltd" xfId="10881" xr:uid="{00000000-0005-0000-0000-0000872A0000}"/>
    <cellStyle name="SAPBEXHLevel1X 2 5 3" xfId="10882" xr:uid="{00000000-0005-0000-0000-0000882A0000}"/>
    <cellStyle name="SAPBEXHLevel1X 2 5 3 2" xfId="10883" xr:uid="{00000000-0005-0000-0000-0000892A0000}"/>
    <cellStyle name="SAPBEXHLevel1X 2 5 3 3" xfId="10884" xr:uid="{00000000-0005-0000-0000-00008A2A0000}"/>
    <cellStyle name="SAPBEXHLevel1X 2 5 3_SP Distribution Ltd" xfId="10885" xr:uid="{00000000-0005-0000-0000-00008B2A0000}"/>
    <cellStyle name="SAPBEXHLevel1X 2 5 4" xfId="10886" xr:uid="{00000000-0005-0000-0000-00008C2A0000}"/>
    <cellStyle name="SAPBEXHLevel1X 2 5 5" xfId="10887" xr:uid="{00000000-0005-0000-0000-00008D2A0000}"/>
    <cellStyle name="SAPBEXHLevel1X 2 5 6" xfId="10888" xr:uid="{00000000-0005-0000-0000-00008E2A0000}"/>
    <cellStyle name="SAPBEXHLevel1X 2 5_11" xfId="10889" xr:uid="{00000000-0005-0000-0000-00008F2A0000}"/>
    <cellStyle name="SAPBEXHLevel1X 2 6" xfId="10890" xr:uid="{00000000-0005-0000-0000-0000902A0000}"/>
    <cellStyle name="SAPBEXHLevel1X 2 6 2" xfId="10891" xr:uid="{00000000-0005-0000-0000-0000912A0000}"/>
    <cellStyle name="SAPBEXHLevel1X 2 6 2 2" xfId="10892" xr:uid="{00000000-0005-0000-0000-0000922A0000}"/>
    <cellStyle name="SAPBEXHLevel1X 2 6 2 2 2" xfId="10893" xr:uid="{00000000-0005-0000-0000-0000932A0000}"/>
    <cellStyle name="SAPBEXHLevel1X 2 6 2 2 3" xfId="10894" xr:uid="{00000000-0005-0000-0000-0000942A0000}"/>
    <cellStyle name="SAPBEXHLevel1X 2 6 2 2_SP Distribution Ltd" xfId="10895" xr:uid="{00000000-0005-0000-0000-0000952A0000}"/>
    <cellStyle name="SAPBEXHLevel1X 2 6 2 3" xfId="10896" xr:uid="{00000000-0005-0000-0000-0000962A0000}"/>
    <cellStyle name="SAPBEXHLevel1X 2 6 2 4" xfId="10897" xr:uid="{00000000-0005-0000-0000-0000972A0000}"/>
    <cellStyle name="SAPBEXHLevel1X 2 6 2 5" xfId="10898" xr:uid="{00000000-0005-0000-0000-0000982A0000}"/>
    <cellStyle name="SAPBEXHLevel1X 2 6 2_SP Distribution Ltd" xfId="10899" xr:uid="{00000000-0005-0000-0000-0000992A0000}"/>
    <cellStyle name="SAPBEXHLevel1X 2 6 3" xfId="10900" xr:uid="{00000000-0005-0000-0000-00009A2A0000}"/>
    <cellStyle name="SAPBEXHLevel1X 2 6 3 2" xfId="10901" xr:uid="{00000000-0005-0000-0000-00009B2A0000}"/>
    <cellStyle name="SAPBEXHLevel1X 2 6 3 3" xfId="10902" xr:uid="{00000000-0005-0000-0000-00009C2A0000}"/>
    <cellStyle name="SAPBEXHLevel1X 2 6 3_SP Distribution Ltd" xfId="10903" xr:uid="{00000000-0005-0000-0000-00009D2A0000}"/>
    <cellStyle name="SAPBEXHLevel1X 2 6 4" xfId="10904" xr:uid="{00000000-0005-0000-0000-00009E2A0000}"/>
    <cellStyle name="SAPBEXHLevel1X 2 6 5" xfId="10905" xr:uid="{00000000-0005-0000-0000-00009F2A0000}"/>
    <cellStyle name="SAPBEXHLevel1X 2 6 6" xfId="10906" xr:uid="{00000000-0005-0000-0000-0000A02A0000}"/>
    <cellStyle name="SAPBEXHLevel1X 2 6_11" xfId="10907" xr:uid="{00000000-0005-0000-0000-0000A12A0000}"/>
    <cellStyle name="SAPBEXHLevel1X 2 7" xfId="10908" xr:uid="{00000000-0005-0000-0000-0000A22A0000}"/>
    <cellStyle name="SAPBEXHLevel1X 2 7 2" xfId="10909" xr:uid="{00000000-0005-0000-0000-0000A32A0000}"/>
    <cellStyle name="SAPBEXHLevel1X 2 7 2 2" xfId="10910" xr:uid="{00000000-0005-0000-0000-0000A42A0000}"/>
    <cellStyle name="SAPBEXHLevel1X 2 7 2 2 2" xfId="10911" xr:uid="{00000000-0005-0000-0000-0000A52A0000}"/>
    <cellStyle name="SAPBEXHLevel1X 2 7 2 2 3" xfId="10912" xr:uid="{00000000-0005-0000-0000-0000A62A0000}"/>
    <cellStyle name="SAPBEXHLevel1X 2 7 2 2 4" xfId="10913" xr:uid="{00000000-0005-0000-0000-0000A72A0000}"/>
    <cellStyle name="SAPBEXHLevel1X 2 7 2 2_SP Distribution Ltd" xfId="10914" xr:uid="{00000000-0005-0000-0000-0000A82A0000}"/>
    <cellStyle name="SAPBEXHLevel1X 2 7 2 3" xfId="10915" xr:uid="{00000000-0005-0000-0000-0000A92A0000}"/>
    <cellStyle name="SAPBEXHLevel1X 2 7 2 4" xfId="10916" xr:uid="{00000000-0005-0000-0000-0000AA2A0000}"/>
    <cellStyle name="SAPBEXHLevel1X 2 7 2 5" xfId="10917" xr:uid="{00000000-0005-0000-0000-0000AB2A0000}"/>
    <cellStyle name="SAPBEXHLevel1X 2 7 2_SP Distribution Ltd" xfId="10918" xr:uid="{00000000-0005-0000-0000-0000AC2A0000}"/>
    <cellStyle name="SAPBEXHLevel1X 2 7 3" xfId="10919" xr:uid="{00000000-0005-0000-0000-0000AD2A0000}"/>
    <cellStyle name="SAPBEXHLevel1X 2 7 3 2" xfId="10920" xr:uid="{00000000-0005-0000-0000-0000AE2A0000}"/>
    <cellStyle name="SAPBEXHLevel1X 2 7 3 3" xfId="10921" xr:uid="{00000000-0005-0000-0000-0000AF2A0000}"/>
    <cellStyle name="SAPBEXHLevel1X 2 7 3 4" xfId="10922" xr:uid="{00000000-0005-0000-0000-0000B02A0000}"/>
    <cellStyle name="SAPBEXHLevel1X 2 7 3_SP Distribution Ltd" xfId="10923" xr:uid="{00000000-0005-0000-0000-0000B12A0000}"/>
    <cellStyle name="SAPBEXHLevel1X 2 7 4" xfId="10924" xr:uid="{00000000-0005-0000-0000-0000B22A0000}"/>
    <cellStyle name="SAPBEXHLevel1X 2 7 5" xfId="10925" xr:uid="{00000000-0005-0000-0000-0000B32A0000}"/>
    <cellStyle name="SAPBEXHLevel1X 2 7 6" xfId="10926" xr:uid="{00000000-0005-0000-0000-0000B42A0000}"/>
    <cellStyle name="SAPBEXHLevel1X 2 7_11" xfId="10927" xr:uid="{00000000-0005-0000-0000-0000B52A0000}"/>
    <cellStyle name="SAPBEXHLevel1X 2 8" xfId="10928" xr:uid="{00000000-0005-0000-0000-0000B62A0000}"/>
    <cellStyle name="SAPBEXHLevel1X 2 8 2" xfId="10929" xr:uid="{00000000-0005-0000-0000-0000B72A0000}"/>
    <cellStyle name="SAPBEXHLevel1X 2 8 2 2" xfId="10930" xr:uid="{00000000-0005-0000-0000-0000B82A0000}"/>
    <cellStyle name="SAPBEXHLevel1X 2 8 2 3" xfId="10931" xr:uid="{00000000-0005-0000-0000-0000B92A0000}"/>
    <cellStyle name="SAPBEXHLevel1X 2 8 2 4" xfId="10932" xr:uid="{00000000-0005-0000-0000-0000BA2A0000}"/>
    <cellStyle name="SAPBEXHLevel1X 2 8 2_SP Distribution Ltd" xfId="10933" xr:uid="{00000000-0005-0000-0000-0000BB2A0000}"/>
    <cellStyle name="SAPBEXHLevel1X 2 8 3" xfId="10934" xr:uid="{00000000-0005-0000-0000-0000BC2A0000}"/>
    <cellStyle name="SAPBEXHLevel1X 2 8 4" xfId="10935" xr:uid="{00000000-0005-0000-0000-0000BD2A0000}"/>
    <cellStyle name="SAPBEXHLevel1X 2 8 5" xfId="10936" xr:uid="{00000000-0005-0000-0000-0000BE2A0000}"/>
    <cellStyle name="SAPBEXHLevel1X 2 8_CDCM Revenues" xfId="10937" xr:uid="{00000000-0005-0000-0000-0000BF2A0000}"/>
    <cellStyle name="SAPBEXHLevel1X 2 9" xfId="10938" xr:uid="{00000000-0005-0000-0000-0000C02A0000}"/>
    <cellStyle name="SAPBEXHLevel1X 2 9 2" xfId="10939" xr:uid="{00000000-0005-0000-0000-0000C12A0000}"/>
    <cellStyle name="SAPBEXHLevel1X 2 9 3" xfId="10940" xr:uid="{00000000-0005-0000-0000-0000C22A0000}"/>
    <cellStyle name="SAPBEXHLevel1X 2 9 4" xfId="10941" xr:uid="{00000000-0005-0000-0000-0000C32A0000}"/>
    <cellStyle name="SAPBEXHLevel1X 2 9_SP Distribution Ltd" xfId="10942" xr:uid="{00000000-0005-0000-0000-0000C42A0000}"/>
    <cellStyle name="SAPBEXHLevel1X 2_11" xfId="10943" xr:uid="{00000000-0005-0000-0000-0000C52A0000}"/>
    <cellStyle name="SAPBEXHLevel1X 3" xfId="10944" xr:uid="{00000000-0005-0000-0000-0000C62A0000}"/>
    <cellStyle name="SAPBEXHLevel1X 3 2" xfId="10945" xr:uid="{00000000-0005-0000-0000-0000C72A0000}"/>
    <cellStyle name="SAPBEXHLevel1X 3 2 2" xfId="10946" xr:uid="{00000000-0005-0000-0000-0000C82A0000}"/>
    <cellStyle name="SAPBEXHLevel1X 3 2 2 2" xfId="10947" xr:uid="{00000000-0005-0000-0000-0000C92A0000}"/>
    <cellStyle name="SAPBEXHLevel1X 3 2 2 3" xfId="10948" xr:uid="{00000000-0005-0000-0000-0000CA2A0000}"/>
    <cellStyle name="SAPBEXHLevel1X 3 2 2 4" xfId="10949" xr:uid="{00000000-0005-0000-0000-0000CB2A0000}"/>
    <cellStyle name="SAPBEXHLevel1X 3 2 2_SP Distribution Ltd" xfId="10950" xr:uid="{00000000-0005-0000-0000-0000CC2A0000}"/>
    <cellStyle name="SAPBEXHLevel1X 3 2 3" xfId="10951" xr:uid="{00000000-0005-0000-0000-0000CD2A0000}"/>
    <cellStyle name="SAPBEXHLevel1X 3 2 4" xfId="10952" xr:uid="{00000000-0005-0000-0000-0000CE2A0000}"/>
    <cellStyle name="SAPBEXHLevel1X 3 2 5" xfId="10953" xr:uid="{00000000-0005-0000-0000-0000CF2A0000}"/>
    <cellStyle name="SAPBEXHLevel1X 3 2_CDCM Revenues" xfId="10954" xr:uid="{00000000-0005-0000-0000-0000D02A0000}"/>
    <cellStyle name="SAPBEXHLevel1X 3 3" xfId="10955" xr:uid="{00000000-0005-0000-0000-0000D12A0000}"/>
    <cellStyle name="SAPBEXHLevel1X 3 3 2" xfId="10956" xr:uid="{00000000-0005-0000-0000-0000D22A0000}"/>
    <cellStyle name="SAPBEXHLevel1X 3 3 3" xfId="10957" xr:uid="{00000000-0005-0000-0000-0000D32A0000}"/>
    <cellStyle name="SAPBEXHLevel1X 3 3 4" xfId="10958" xr:uid="{00000000-0005-0000-0000-0000D42A0000}"/>
    <cellStyle name="SAPBEXHLevel1X 3 3_SP Distribution Ltd" xfId="10959" xr:uid="{00000000-0005-0000-0000-0000D52A0000}"/>
    <cellStyle name="SAPBEXHLevel1X 3 4" xfId="10960" xr:uid="{00000000-0005-0000-0000-0000D62A0000}"/>
    <cellStyle name="SAPBEXHLevel1X 3 5" xfId="10961" xr:uid="{00000000-0005-0000-0000-0000D72A0000}"/>
    <cellStyle name="SAPBEXHLevel1X 3 6" xfId="10962" xr:uid="{00000000-0005-0000-0000-0000D82A0000}"/>
    <cellStyle name="SAPBEXHLevel1X 3_11" xfId="10963" xr:uid="{00000000-0005-0000-0000-0000D92A0000}"/>
    <cellStyle name="SAPBEXHLevel1X 4" xfId="10964" xr:uid="{00000000-0005-0000-0000-0000DA2A0000}"/>
    <cellStyle name="SAPBEXHLevel1X 4 2" xfId="10965" xr:uid="{00000000-0005-0000-0000-0000DB2A0000}"/>
    <cellStyle name="SAPBEXHLevel1X 4 2 2" xfId="10966" xr:uid="{00000000-0005-0000-0000-0000DC2A0000}"/>
    <cellStyle name="SAPBEXHLevel1X 4 2 2 2" xfId="10967" xr:uid="{00000000-0005-0000-0000-0000DD2A0000}"/>
    <cellStyle name="SAPBEXHLevel1X 4 2 2 3" xfId="10968" xr:uid="{00000000-0005-0000-0000-0000DE2A0000}"/>
    <cellStyle name="SAPBEXHLevel1X 4 2 2 4" xfId="10969" xr:uid="{00000000-0005-0000-0000-0000DF2A0000}"/>
    <cellStyle name="SAPBEXHLevel1X 4 2 2_SP Distribution Ltd" xfId="10970" xr:uid="{00000000-0005-0000-0000-0000E02A0000}"/>
    <cellStyle name="SAPBEXHLevel1X 4 2 3" xfId="10971" xr:uid="{00000000-0005-0000-0000-0000E12A0000}"/>
    <cellStyle name="SAPBEXHLevel1X 4 2 4" xfId="10972" xr:uid="{00000000-0005-0000-0000-0000E22A0000}"/>
    <cellStyle name="SAPBEXHLevel1X 4 2 5" xfId="10973" xr:uid="{00000000-0005-0000-0000-0000E32A0000}"/>
    <cellStyle name="SAPBEXHLevel1X 4 2_CDCM Revenues" xfId="10974" xr:uid="{00000000-0005-0000-0000-0000E42A0000}"/>
    <cellStyle name="SAPBEXHLevel1X 4 3" xfId="10975" xr:uid="{00000000-0005-0000-0000-0000E52A0000}"/>
    <cellStyle name="SAPBEXHLevel1X 4 3 2" xfId="10976" xr:uid="{00000000-0005-0000-0000-0000E62A0000}"/>
    <cellStyle name="SAPBEXHLevel1X 4 3 3" xfId="10977" xr:uid="{00000000-0005-0000-0000-0000E72A0000}"/>
    <cellStyle name="SAPBEXHLevel1X 4 3 4" xfId="10978" xr:uid="{00000000-0005-0000-0000-0000E82A0000}"/>
    <cellStyle name="SAPBEXHLevel1X 4 3_SP Distribution Ltd" xfId="10979" xr:uid="{00000000-0005-0000-0000-0000E92A0000}"/>
    <cellStyle name="SAPBEXHLevel1X 4 4" xfId="10980" xr:uid="{00000000-0005-0000-0000-0000EA2A0000}"/>
    <cellStyle name="SAPBEXHLevel1X 4 5" xfId="10981" xr:uid="{00000000-0005-0000-0000-0000EB2A0000}"/>
    <cellStyle name="SAPBEXHLevel1X 4 6" xfId="10982" xr:uid="{00000000-0005-0000-0000-0000EC2A0000}"/>
    <cellStyle name="SAPBEXHLevel1X 4_11" xfId="10983" xr:uid="{00000000-0005-0000-0000-0000ED2A0000}"/>
    <cellStyle name="SAPBEXHLevel1X 5" xfId="10984" xr:uid="{00000000-0005-0000-0000-0000EE2A0000}"/>
    <cellStyle name="SAPBEXHLevel1X 5 2" xfId="10985" xr:uid="{00000000-0005-0000-0000-0000EF2A0000}"/>
    <cellStyle name="SAPBEXHLevel1X 5 2 2" xfId="10986" xr:uid="{00000000-0005-0000-0000-0000F02A0000}"/>
    <cellStyle name="SAPBEXHLevel1X 5 2 2 2" xfId="10987" xr:uid="{00000000-0005-0000-0000-0000F12A0000}"/>
    <cellStyle name="SAPBEXHLevel1X 5 2 2 3" xfId="10988" xr:uid="{00000000-0005-0000-0000-0000F22A0000}"/>
    <cellStyle name="SAPBEXHLevel1X 5 2 2 4" xfId="10989" xr:uid="{00000000-0005-0000-0000-0000F32A0000}"/>
    <cellStyle name="SAPBEXHLevel1X 5 2 2_SP Distribution Ltd" xfId="10990" xr:uid="{00000000-0005-0000-0000-0000F42A0000}"/>
    <cellStyle name="SAPBEXHLevel1X 5 2 3" xfId="10991" xr:uid="{00000000-0005-0000-0000-0000F52A0000}"/>
    <cellStyle name="SAPBEXHLevel1X 5 2 4" xfId="10992" xr:uid="{00000000-0005-0000-0000-0000F62A0000}"/>
    <cellStyle name="SAPBEXHLevel1X 5 2 5" xfId="10993" xr:uid="{00000000-0005-0000-0000-0000F72A0000}"/>
    <cellStyle name="SAPBEXHLevel1X 5 2_CDCM Revenues" xfId="10994" xr:uid="{00000000-0005-0000-0000-0000F82A0000}"/>
    <cellStyle name="SAPBEXHLevel1X 5 3" xfId="10995" xr:uid="{00000000-0005-0000-0000-0000F92A0000}"/>
    <cellStyle name="SAPBEXHLevel1X 5 3 2" xfId="10996" xr:uid="{00000000-0005-0000-0000-0000FA2A0000}"/>
    <cellStyle name="SAPBEXHLevel1X 5 3 3" xfId="10997" xr:uid="{00000000-0005-0000-0000-0000FB2A0000}"/>
    <cellStyle name="SAPBEXHLevel1X 5 3 4" xfId="10998" xr:uid="{00000000-0005-0000-0000-0000FC2A0000}"/>
    <cellStyle name="SAPBEXHLevel1X 5 3_SP Distribution Ltd" xfId="10999" xr:uid="{00000000-0005-0000-0000-0000FD2A0000}"/>
    <cellStyle name="SAPBEXHLevel1X 5 4" xfId="11000" xr:uid="{00000000-0005-0000-0000-0000FE2A0000}"/>
    <cellStyle name="SAPBEXHLevel1X 5 5" xfId="11001" xr:uid="{00000000-0005-0000-0000-0000FF2A0000}"/>
    <cellStyle name="SAPBEXHLevel1X 5 6" xfId="11002" xr:uid="{00000000-0005-0000-0000-0000002B0000}"/>
    <cellStyle name="SAPBEXHLevel1X 5_11" xfId="11003" xr:uid="{00000000-0005-0000-0000-0000012B0000}"/>
    <cellStyle name="SAPBEXHLevel1X 6" xfId="11004" xr:uid="{00000000-0005-0000-0000-0000022B0000}"/>
    <cellStyle name="SAPBEXHLevel1X 6 2" xfId="11005" xr:uid="{00000000-0005-0000-0000-0000032B0000}"/>
    <cellStyle name="SAPBEXHLevel1X 6 2 2" xfId="11006" xr:uid="{00000000-0005-0000-0000-0000042B0000}"/>
    <cellStyle name="SAPBEXHLevel1X 6 2 2 2" xfId="11007" xr:uid="{00000000-0005-0000-0000-0000052B0000}"/>
    <cellStyle name="SAPBEXHLevel1X 6 2 2 3" xfId="11008" xr:uid="{00000000-0005-0000-0000-0000062B0000}"/>
    <cellStyle name="SAPBEXHLevel1X 6 2 2 4" xfId="11009" xr:uid="{00000000-0005-0000-0000-0000072B0000}"/>
    <cellStyle name="SAPBEXHLevel1X 6 2 2_SP Distribution Ltd" xfId="11010" xr:uid="{00000000-0005-0000-0000-0000082B0000}"/>
    <cellStyle name="SAPBEXHLevel1X 6 2 3" xfId="11011" xr:uid="{00000000-0005-0000-0000-0000092B0000}"/>
    <cellStyle name="SAPBEXHLevel1X 6 2 4" xfId="11012" xr:uid="{00000000-0005-0000-0000-00000A2B0000}"/>
    <cellStyle name="SAPBEXHLevel1X 6 2 5" xfId="11013" xr:uid="{00000000-0005-0000-0000-00000B2B0000}"/>
    <cellStyle name="SAPBEXHLevel1X 6 2_CDCM Revenues" xfId="11014" xr:uid="{00000000-0005-0000-0000-00000C2B0000}"/>
    <cellStyle name="SAPBEXHLevel1X 6 3" xfId="11015" xr:uid="{00000000-0005-0000-0000-00000D2B0000}"/>
    <cellStyle name="SAPBEXHLevel1X 6 3 2" xfId="11016" xr:uid="{00000000-0005-0000-0000-00000E2B0000}"/>
    <cellStyle name="SAPBEXHLevel1X 6 3 3" xfId="11017" xr:uid="{00000000-0005-0000-0000-00000F2B0000}"/>
    <cellStyle name="SAPBEXHLevel1X 6 3 4" xfId="11018" xr:uid="{00000000-0005-0000-0000-0000102B0000}"/>
    <cellStyle name="SAPBEXHLevel1X 6 3_SP Distribution Ltd" xfId="11019" xr:uid="{00000000-0005-0000-0000-0000112B0000}"/>
    <cellStyle name="SAPBEXHLevel1X 6 4" xfId="11020" xr:uid="{00000000-0005-0000-0000-0000122B0000}"/>
    <cellStyle name="SAPBEXHLevel1X 6 5" xfId="11021" xr:uid="{00000000-0005-0000-0000-0000132B0000}"/>
    <cellStyle name="SAPBEXHLevel1X 6 6" xfId="11022" xr:uid="{00000000-0005-0000-0000-0000142B0000}"/>
    <cellStyle name="SAPBEXHLevel1X 6_11" xfId="11023" xr:uid="{00000000-0005-0000-0000-0000152B0000}"/>
    <cellStyle name="SAPBEXHLevel1X 7" xfId="11024" xr:uid="{00000000-0005-0000-0000-0000162B0000}"/>
    <cellStyle name="SAPBEXHLevel1X 7 2" xfId="11025" xr:uid="{00000000-0005-0000-0000-0000172B0000}"/>
    <cellStyle name="SAPBEXHLevel1X 7 2 2" xfId="11026" xr:uid="{00000000-0005-0000-0000-0000182B0000}"/>
    <cellStyle name="SAPBEXHLevel1X 7 2 2 2" xfId="11027" xr:uid="{00000000-0005-0000-0000-0000192B0000}"/>
    <cellStyle name="SAPBEXHLevel1X 7 2 2 3" xfId="11028" xr:uid="{00000000-0005-0000-0000-00001A2B0000}"/>
    <cellStyle name="SAPBEXHLevel1X 7 2 2 4" xfId="11029" xr:uid="{00000000-0005-0000-0000-00001B2B0000}"/>
    <cellStyle name="SAPBEXHLevel1X 7 2 2_SP Distribution Ltd" xfId="11030" xr:uid="{00000000-0005-0000-0000-00001C2B0000}"/>
    <cellStyle name="SAPBEXHLevel1X 7 2 3" xfId="11031" xr:uid="{00000000-0005-0000-0000-00001D2B0000}"/>
    <cellStyle name="SAPBEXHLevel1X 7 2 4" xfId="11032" xr:uid="{00000000-0005-0000-0000-00001E2B0000}"/>
    <cellStyle name="SAPBEXHLevel1X 7 2 5" xfId="11033" xr:uid="{00000000-0005-0000-0000-00001F2B0000}"/>
    <cellStyle name="SAPBEXHLevel1X 7 2_CDCM Revenues" xfId="11034" xr:uid="{00000000-0005-0000-0000-0000202B0000}"/>
    <cellStyle name="SAPBEXHLevel1X 7 3" xfId="11035" xr:uid="{00000000-0005-0000-0000-0000212B0000}"/>
    <cellStyle name="SAPBEXHLevel1X 7 3 2" xfId="11036" xr:uid="{00000000-0005-0000-0000-0000222B0000}"/>
    <cellStyle name="SAPBEXHLevel1X 7 3 3" xfId="11037" xr:uid="{00000000-0005-0000-0000-0000232B0000}"/>
    <cellStyle name="SAPBEXHLevel1X 7 3 4" xfId="11038" xr:uid="{00000000-0005-0000-0000-0000242B0000}"/>
    <cellStyle name="SAPBEXHLevel1X 7 3_SP Distribution Ltd" xfId="11039" xr:uid="{00000000-0005-0000-0000-0000252B0000}"/>
    <cellStyle name="SAPBEXHLevel1X 7 4" xfId="11040" xr:uid="{00000000-0005-0000-0000-0000262B0000}"/>
    <cellStyle name="SAPBEXHLevel1X 7 5" xfId="11041" xr:uid="{00000000-0005-0000-0000-0000272B0000}"/>
    <cellStyle name="SAPBEXHLevel1X 7 6" xfId="11042" xr:uid="{00000000-0005-0000-0000-0000282B0000}"/>
    <cellStyle name="SAPBEXHLevel1X 7_11" xfId="11043" xr:uid="{00000000-0005-0000-0000-0000292B0000}"/>
    <cellStyle name="SAPBEXHLevel1X 8" xfId="11044" xr:uid="{00000000-0005-0000-0000-00002A2B0000}"/>
    <cellStyle name="SAPBEXHLevel1X 8 2" xfId="11045" xr:uid="{00000000-0005-0000-0000-00002B2B0000}"/>
    <cellStyle name="SAPBEXHLevel1X 8 2 2" xfId="11046" xr:uid="{00000000-0005-0000-0000-00002C2B0000}"/>
    <cellStyle name="SAPBEXHLevel1X 8 2 2 2" xfId="11047" xr:uid="{00000000-0005-0000-0000-00002D2B0000}"/>
    <cellStyle name="SAPBEXHLevel1X 8 2 2 3" xfId="11048" xr:uid="{00000000-0005-0000-0000-00002E2B0000}"/>
    <cellStyle name="SAPBEXHLevel1X 8 2 2 4" xfId="11049" xr:uid="{00000000-0005-0000-0000-00002F2B0000}"/>
    <cellStyle name="SAPBEXHLevel1X 8 2 2_SP Distribution Ltd" xfId="11050" xr:uid="{00000000-0005-0000-0000-0000302B0000}"/>
    <cellStyle name="SAPBEXHLevel1X 8 2 3" xfId="11051" xr:uid="{00000000-0005-0000-0000-0000312B0000}"/>
    <cellStyle name="SAPBEXHLevel1X 8 2 4" xfId="11052" xr:uid="{00000000-0005-0000-0000-0000322B0000}"/>
    <cellStyle name="SAPBEXHLevel1X 8 2 5" xfId="11053" xr:uid="{00000000-0005-0000-0000-0000332B0000}"/>
    <cellStyle name="SAPBEXHLevel1X 8 2_CDCM Revenues" xfId="11054" xr:uid="{00000000-0005-0000-0000-0000342B0000}"/>
    <cellStyle name="SAPBEXHLevel1X 8 3" xfId="11055" xr:uid="{00000000-0005-0000-0000-0000352B0000}"/>
    <cellStyle name="SAPBEXHLevel1X 8 3 2" xfId="11056" xr:uid="{00000000-0005-0000-0000-0000362B0000}"/>
    <cellStyle name="SAPBEXHLevel1X 8 3 3" xfId="11057" xr:uid="{00000000-0005-0000-0000-0000372B0000}"/>
    <cellStyle name="SAPBEXHLevel1X 8 3 4" xfId="11058" xr:uid="{00000000-0005-0000-0000-0000382B0000}"/>
    <cellStyle name="SAPBEXHLevel1X 8 3_SP Distribution Ltd" xfId="11059" xr:uid="{00000000-0005-0000-0000-0000392B0000}"/>
    <cellStyle name="SAPBEXHLevel1X 8 4" xfId="11060" xr:uid="{00000000-0005-0000-0000-00003A2B0000}"/>
    <cellStyle name="SAPBEXHLevel1X 8 5" xfId="11061" xr:uid="{00000000-0005-0000-0000-00003B2B0000}"/>
    <cellStyle name="SAPBEXHLevel1X 8 6" xfId="11062" xr:uid="{00000000-0005-0000-0000-00003C2B0000}"/>
    <cellStyle name="SAPBEXHLevel1X 8_11" xfId="11063" xr:uid="{00000000-0005-0000-0000-00003D2B0000}"/>
    <cellStyle name="SAPBEXHLevel1X 9" xfId="11064" xr:uid="{00000000-0005-0000-0000-00003E2B0000}"/>
    <cellStyle name="SAPBEXHLevel1X 9 2" xfId="11065" xr:uid="{00000000-0005-0000-0000-00003F2B0000}"/>
    <cellStyle name="SAPBEXHLevel1X 9 2 2" xfId="11066" xr:uid="{00000000-0005-0000-0000-0000402B0000}"/>
    <cellStyle name="SAPBEXHLevel1X 9 2 3" xfId="11067" xr:uid="{00000000-0005-0000-0000-0000412B0000}"/>
    <cellStyle name="SAPBEXHLevel1X 9 2 4" xfId="11068" xr:uid="{00000000-0005-0000-0000-0000422B0000}"/>
    <cellStyle name="SAPBEXHLevel1X 9 2_SP Distribution Ltd" xfId="11069" xr:uid="{00000000-0005-0000-0000-0000432B0000}"/>
    <cellStyle name="SAPBEXHLevel1X 9 3" xfId="11070" xr:uid="{00000000-0005-0000-0000-0000442B0000}"/>
    <cellStyle name="SAPBEXHLevel1X 9 4" xfId="11071" xr:uid="{00000000-0005-0000-0000-0000452B0000}"/>
    <cellStyle name="SAPBEXHLevel1X 9 5" xfId="11072" xr:uid="{00000000-0005-0000-0000-0000462B0000}"/>
    <cellStyle name="SAPBEXHLevel1X 9_CDCM Revenues" xfId="11073" xr:uid="{00000000-0005-0000-0000-0000472B0000}"/>
    <cellStyle name="SAPBEXHLevel1X_1.3 Acc Costs NG (2011)" xfId="11074" xr:uid="{00000000-0005-0000-0000-0000482B0000}"/>
    <cellStyle name="SAPBEXHLevel2" xfId="11075" xr:uid="{00000000-0005-0000-0000-0000492B0000}"/>
    <cellStyle name="SAPBEXHLevel2 10" xfId="11076" xr:uid="{00000000-0005-0000-0000-00004A2B0000}"/>
    <cellStyle name="SAPBEXHLevel2 10 2" xfId="11077" xr:uid="{00000000-0005-0000-0000-00004B2B0000}"/>
    <cellStyle name="SAPBEXHLevel2 10 3" xfId="11078" xr:uid="{00000000-0005-0000-0000-00004C2B0000}"/>
    <cellStyle name="SAPBEXHLevel2 10 4" xfId="11079" xr:uid="{00000000-0005-0000-0000-00004D2B0000}"/>
    <cellStyle name="SAPBEXHLevel2 10_SP Distribution Ltd" xfId="11080" xr:uid="{00000000-0005-0000-0000-00004E2B0000}"/>
    <cellStyle name="SAPBEXHLevel2 11" xfId="11081" xr:uid="{00000000-0005-0000-0000-00004F2B0000}"/>
    <cellStyle name="SAPBEXHLevel2 12" xfId="11082" xr:uid="{00000000-0005-0000-0000-0000502B0000}"/>
    <cellStyle name="SAPBEXHLevel2 13" xfId="11083" xr:uid="{00000000-0005-0000-0000-0000512B0000}"/>
    <cellStyle name="SAPBEXHLevel2 14" xfId="11084" xr:uid="{00000000-0005-0000-0000-0000522B0000}"/>
    <cellStyle name="SAPBEXHLevel2 15" xfId="11085" xr:uid="{00000000-0005-0000-0000-0000532B0000}"/>
    <cellStyle name="SAPBEXHLevel2 16" xfId="11086" xr:uid="{00000000-0005-0000-0000-0000542B0000}"/>
    <cellStyle name="SAPBEXHLevel2 2" xfId="11087" xr:uid="{00000000-0005-0000-0000-0000552B0000}"/>
    <cellStyle name="SAPBEXHLevel2 2 10" xfId="11088" xr:uid="{00000000-0005-0000-0000-0000562B0000}"/>
    <cellStyle name="SAPBEXHLevel2 2 2" xfId="11089" xr:uid="{00000000-0005-0000-0000-0000572B0000}"/>
    <cellStyle name="SAPBEXHLevel2 2 2 2" xfId="11090" xr:uid="{00000000-0005-0000-0000-0000582B0000}"/>
    <cellStyle name="SAPBEXHLevel2 2 2 2 2" xfId="11091" xr:uid="{00000000-0005-0000-0000-0000592B0000}"/>
    <cellStyle name="SAPBEXHLevel2 2 2 2 2 2" xfId="11092" xr:uid="{00000000-0005-0000-0000-00005A2B0000}"/>
    <cellStyle name="SAPBEXHLevel2 2 2 2 2 3" xfId="11093" xr:uid="{00000000-0005-0000-0000-00005B2B0000}"/>
    <cellStyle name="SAPBEXHLevel2 2 2 2 2 4" xfId="11094" xr:uid="{00000000-0005-0000-0000-00005C2B0000}"/>
    <cellStyle name="SAPBEXHLevel2 2 2 2 2_SP Distribution Ltd" xfId="11095" xr:uid="{00000000-0005-0000-0000-00005D2B0000}"/>
    <cellStyle name="SAPBEXHLevel2 2 2 2 3" xfId="11096" xr:uid="{00000000-0005-0000-0000-00005E2B0000}"/>
    <cellStyle name="SAPBEXHLevel2 2 2 2 4" xfId="11097" xr:uid="{00000000-0005-0000-0000-00005F2B0000}"/>
    <cellStyle name="SAPBEXHLevel2 2 2 2 5" xfId="11098" xr:uid="{00000000-0005-0000-0000-0000602B0000}"/>
    <cellStyle name="SAPBEXHLevel2 2 2 2_CDCM Revenues" xfId="11099" xr:uid="{00000000-0005-0000-0000-0000612B0000}"/>
    <cellStyle name="SAPBEXHLevel2 2 2 3" xfId="11100" xr:uid="{00000000-0005-0000-0000-0000622B0000}"/>
    <cellStyle name="SAPBEXHLevel2 2 2 3 2" xfId="11101" xr:uid="{00000000-0005-0000-0000-0000632B0000}"/>
    <cellStyle name="SAPBEXHLevel2 2 2 3 3" xfId="11102" xr:uid="{00000000-0005-0000-0000-0000642B0000}"/>
    <cellStyle name="SAPBEXHLevel2 2 2 3 4" xfId="11103" xr:uid="{00000000-0005-0000-0000-0000652B0000}"/>
    <cellStyle name="SAPBEXHLevel2 2 2 3_SP Distribution Ltd" xfId="11104" xr:uid="{00000000-0005-0000-0000-0000662B0000}"/>
    <cellStyle name="SAPBEXHLevel2 2 2 4" xfId="11105" xr:uid="{00000000-0005-0000-0000-0000672B0000}"/>
    <cellStyle name="SAPBEXHLevel2 2 2 5" xfId="11106" xr:uid="{00000000-0005-0000-0000-0000682B0000}"/>
    <cellStyle name="SAPBEXHLevel2 2 2 6" xfId="11107" xr:uid="{00000000-0005-0000-0000-0000692B0000}"/>
    <cellStyle name="SAPBEXHLevel2 2 2_11" xfId="11108" xr:uid="{00000000-0005-0000-0000-00006A2B0000}"/>
    <cellStyle name="SAPBEXHLevel2 2 3" xfId="11109" xr:uid="{00000000-0005-0000-0000-00006B2B0000}"/>
    <cellStyle name="SAPBEXHLevel2 2 3 2" xfId="11110" xr:uid="{00000000-0005-0000-0000-00006C2B0000}"/>
    <cellStyle name="SAPBEXHLevel2 2 3 2 2" xfId="11111" xr:uid="{00000000-0005-0000-0000-00006D2B0000}"/>
    <cellStyle name="SAPBEXHLevel2 2 3 2 2 2" xfId="11112" xr:uid="{00000000-0005-0000-0000-00006E2B0000}"/>
    <cellStyle name="SAPBEXHLevel2 2 3 2 2 3" xfId="11113" xr:uid="{00000000-0005-0000-0000-00006F2B0000}"/>
    <cellStyle name="SAPBEXHLevel2 2 3 2 2 4" xfId="11114" xr:uid="{00000000-0005-0000-0000-0000702B0000}"/>
    <cellStyle name="SAPBEXHLevel2 2 3 2 2_SP Distribution Ltd" xfId="11115" xr:uid="{00000000-0005-0000-0000-0000712B0000}"/>
    <cellStyle name="SAPBEXHLevel2 2 3 2 3" xfId="11116" xr:uid="{00000000-0005-0000-0000-0000722B0000}"/>
    <cellStyle name="SAPBEXHLevel2 2 3 2 4" xfId="11117" xr:uid="{00000000-0005-0000-0000-0000732B0000}"/>
    <cellStyle name="SAPBEXHLevel2 2 3 2 5" xfId="11118" xr:uid="{00000000-0005-0000-0000-0000742B0000}"/>
    <cellStyle name="SAPBEXHLevel2 2 3 2_CDCM Revenues" xfId="11119" xr:uid="{00000000-0005-0000-0000-0000752B0000}"/>
    <cellStyle name="SAPBEXHLevel2 2 3 3" xfId="11120" xr:uid="{00000000-0005-0000-0000-0000762B0000}"/>
    <cellStyle name="SAPBEXHLevel2 2 3 3 2" xfId="11121" xr:uid="{00000000-0005-0000-0000-0000772B0000}"/>
    <cellStyle name="SAPBEXHLevel2 2 3 3 3" xfId="11122" xr:uid="{00000000-0005-0000-0000-0000782B0000}"/>
    <cellStyle name="SAPBEXHLevel2 2 3 3 4" xfId="11123" xr:uid="{00000000-0005-0000-0000-0000792B0000}"/>
    <cellStyle name="SAPBEXHLevel2 2 3 3_SP Distribution Ltd" xfId="11124" xr:uid="{00000000-0005-0000-0000-00007A2B0000}"/>
    <cellStyle name="SAPBEXHLevel2 2 3 4" xfId="11125" xr:uid="{00000000-0005-0000-0000-00007B2B0000}"/>
    <cellStyle name="SAPBEXHLevel2 2 3 5" xfId="11126" xr:uid="{00000000-0005-0000-0000-00007C2B0000}"/>
    <cellStyle name="SAPBEXHLevel2 2 3 6" xfId="11127" xr:uid="{00000000-0005-0000-0000-00007D2B0000}"/>
    <cellStyle name="SAPBEXHLevel2 2 3_11" xfId="11128" xr:uid="{00000000-0005-0000-0000-00007E2B0000}"/>
    <cellStyle name="SAPBEXHLevel2 2 4" xfId="11129" xr:uid="{00000000-0005-0000-0000-00007F2B0000}"/>
    <cellStyle name="SAPBEXHLevel2 2 4 2" xfId="11130" xr:uid="{00000000-0005-0000-0000-0000802B0000}"/>
    <cellStyle name="SAPBEXHLevel2 2 4 2 2" xfId="11131" xr:uid="{00000000-0005-0000-0000-0000812B0000}"/>
    <cellStyle name="SAPBEXHLevel2 2 4 2 2 2" xfId="11132" xr:uid="{00000000-0005-0000-0000-0000822B0000}"/>
    <cellStyle name="SAPBEXHLevel2 2 4 2 2 3" xfId="11133" xr:uid="{00000000-0005-0000-0000-0000832B0000}"/>
    <cellStyle name="SAPBEXHLevel2 2 4 2 2 4" xfId="11134" xr:uid="{00000000-0005-0000-0000-0000842B0000}"/>
    <cellStyle name="SAPBEXHLevel2 2 4 2 2_SP Distribution Ltd" xfId="11135" xr:uid="{00000000-0005-0000-0000-0000852B0000}"/>
    <cellStyle name="SAPBEXHLevel2 2 4 2 3" xfId="11136" xr:uid="{00000000-0005-0000-0000-0000862B0000}"/>
    <cellStyle name="SAPBEXHLevel2 2 4 2 4" xfId="11137" xr:uid="{00000000-0005-0000-0000-0000872B0000}"/>
    <cellStyle name="SAPBEXHLevel2 2 4 2 5" xfId="11138" xr:uid="{00000000-0005-0000-0000-0000882B0000}"/>
    <cellStyle name="SAPBEXHLevel2 2 4 2_CDCM Revenues" xfId="11139" xr:uid="{00000000-0005-0000-0000-0000892B0000}"/>
    <cellStyle name="SAPBEXHLevel2 2 4 3" xfId="11140" xr:uid="{00000000-0005-0000-0000-00008A2B0000}"/>
    <cellStyle name="SAPBEXHLevel2 2 4 3 2" xfId="11141" xr:uid="{00000000-0005-0000-0000-00008B2B0000}"/>
    <cellStyle name="SAPBEXHLevel2 2 4 3 3" xfId="11142" xr:uid="{00000000-0005-0000-0000-00008C2B0000}"/>
    <cellStyle name="SAPBEXHLevel2 2 4 3 4" xfId="11143" xr:uid="{00000000-0005-0000-0000-00008D2B0000}"/>
    <cellStyle name="SAPBEXHLevel2 2 4 3_SP Distribution Ltd" xfId="11144" xr:uid="{00000000-0005-0000-0000-00008E2B0000}"/>
    <cellStyle name="SAPBEXHLevel2 2 4 4" xfId="11145" xr:uid="{00000000-0005-0000-0000-00008F2B0000}"/>
    <cellStyle name="SAPBEXHLevel2 2 4 5" xfId="11146" xr:uid="{00000000-0005-0000-0000-0000902B0000}"/>
    <cellStyle name="SAPBEXHLevel2 2 4 6" xfId="11147" xr:uid="{00000000-0005-0000-0000-0000912B0000}"/>
    <cellStyle name="SAPBEXHLevel2 2 4_11" xfId="11148" xr:uid="{00000000-0005-0000-0000-0000922B0000}"/>
    <cellStyle name="SAPBEXHLevel2 2 5" xfId="11149" xr:uid="{00000000-0005-0000-0000-0000932B0000}"/>
    <cellStyle name="SAPBEXHLevel2 2 5 2" xfId="11150" xr:uid="{00000000-0005-0000-0000-0000942B0000}"/>
    <cellStyle name="SAPBEXHLevel2 2 5 2 2" xfId="11151" xr:uid="{00000000-0005-0000-0000-0000952B0000}"/>
    <cellStyle name="SAPBEXHLevel2 2 5 2 2 2" xfId="11152" xr:uid="{00000000-0005-0000-0000-0000962B0000}"/>
    <cellStyle name="SAPBEXHLevel2 2 5 2 2 3" xfId="11153" xr:uid="{00000000-0005-0000-0000-0000972B0000}"/>
    <cellStyle name="SAPBEXHLevel2 2 5 2 2 4" xfId="11154" xr:uid="{00000000-0005-0000-0000-0000982B0000}"/>
    <cellStyle name="SAPBEXHLevel2 2 5 2 2_SP Distribution Ltd" xfId="11155" xr:uid="{00000000-0005-0000-0000-0000992B0000}"/>
    <cellStyle name="SAPBEXHLevel2 2 5 2 3" xfId="11156" xr:uid="{00000000-0005-0000-0000-00009A2B0000}"/>
    <cellStyle name="SAPBEXHLevel2 2 5 2 4" xfId="11157" xr:uid="{00000000-0005-0000-0000-00009B2B0000}"/>
    <cellStyle name="SAPBEXHLevel2 2 5 2 5" xfId="11158" xr:uid="{00000000-0005-0000-0000-00009C2B0000}"/>
    <cellStyle name="SAPBEXHLevel2 2 5 2_CDCM Revenues" xfId="11159" xr:uid="{00000000-0005-0000-0000-00009D2B0000}"/>
    <cellStyle name="SAPBEXHLevel2 2 5 3" xfId="11160" xr:uid="{00000000-0005-0000-0000-00009E2B0000}"/>
    <cellStyle name="SAPBEXHLevel2 2 5 3 2" xfId="11161" xr:uid="{00000000-0005-0000-0000-00009F2B0000}"/>
    <cellStyle name="SAPBEXHLevel2 2 5 3 3" xfId="11162" xr:uid="{00000000-0005-0000-0000-0000A02B0000}"/>
    <cellStyle name="SAPBEXHLevel2 2 5 3 4" xfId="11163" xr:uid="{00000000-0005-0000-0000-0000A12B0000}"/>
    <cellStyle name="SAPBEXHLevel2 2 5 3_SP Distribution Ltd" xfId="11164" xr:uid="{00000000-0005-0000-0000-0000A22B0000}"/>
    <cellStyle name="SAPBEXHLevel2 2 5 4" xfId="11165" xr:uid="{00000000-0005-0000-0000-0000A32B0000}"/>
    <cellStyle name="SAPBEXHLevel2 2 5 5" xfId="11166" xr:uid="{00000000-0005-0000-0000-0000A42B0000}"/>
    <cellStyle name="SAPBEXHLevel2 2 5 6" xfId="11167" xr:uid="{00000000-0005-0000-0000-0000A52B0000}"/>
    <cellStyle name="SAPBEXHLevel2 2 5_11" xfId="11168" xr:uid="{00000000-0005-0000-0000-0000A62B0000}"/>
    <cellStyle name="SAPBEXHLevel2 2 6" xfId="11169" xr:uid="{00000000-0005-0000-0000-0000A72B0000}"/>
    <cellStyle name="SAPBEXHLevel2 2 6 2" xfId="11170" xr:uid="{00000000-0005-0000-0000-0000A82B0000}"/>
    <cellStyle name="SAPBEXHLevel2 2 6 2 2" xfId="11171" xr:uid="{00000000-0005-0000-0000-0000A92B0000}"/>
    <cellStyle name="SAPBEXHLevel2 2 6 2 2 2" xfId="11172" xr:uid="{00000000-0005-0000-0000-0000AA2B0000}"/>
    <cellStyle name="SAPBEXHLevel2 2 6 2 2 3" xfId="11173" xr:uid="{00000000-0005-0000-0000-0000AB2B0000}"/>
    <cellStyle name="SAPBEXHLevel2 2 6 2 2 4" xfId="11174" xr:uid="{00000000-0005-0000-0000-0000AC2B0000}"/>
    <cellStyle name="SAPBEXHLevel2 2 6 2 2_SP Distribution Ltd" xfId="11175" xr:uid="{00000000-0005-0000-0000-0000AD2B0000}"/>
    <cellStyle name="SAPBEXHLevel2 2 6 2 3" xfId="11176" xr:uid="{00000000-0005-0000-0000-0000AE2B0000}"/>
    <cellStyle name="SAPBEXHLevel2 2 6 2 4" xfId="11177" xr:uid="{00000000-0005-0000-0000-0000AF2B0000}"/>
    <cellStyle name="SAPBEXHLevel2 2 6 2 5" xfId="11178" xr:uid="{00000000-0005-0000-0000-0000B02B0000}"/>
    <cellStyle name="SAPBEXHLevel2 2 6 2_CDCM Revenues" xfId="11179" xr:uid="{00000000-0005-0000-0000-0000B12B0000}"/>
    <cellStyle name="SAPBEXHLevel2 2 6 3" xfId="11180" xr:uid="{00000000-0005-0000-0000-0000B22B0000}"/>
    <cellStyle name="SAPBEXHLevel2 2 6 3 2" xfId="11181" xr:uid="{00000000-0005-0000-0000-0000B32B0000}"/>
    <cellStyle name="SAPBEXHLevel2 2 6 3 3" xfId="11182" xr:uid="{00000000-0005-0000-0000-0000B42B0000}"/>
    <cellStyle name="SAPBEXHLevel2 2 6 3 4" xfId="11183" xr:uid="{00000000-0005-0000-0000-0000B52B0000}"/>
    <cellStyle name="SAPBEXHLevel2 2 6 3_SP Distribution Ltd" xfId="11184" xr:uid="{00000000-0005-0000-0000-0000B62B0000}"/>
    <cellStyle name="SAPBEXHLevel2 2 6 4" xfId="11185" xr:uid="{00000000-0005-0000-0000-0000B72B0000}"/>
    <cellStyle name="SAPBEXHLevel2 2 6 5" xfId="11186" xr:uid="{00000000-0005-0000-0000-0000B82B0000}"/>
    <cellStyle name="SAPBEXHLevel2 2 6 6" xfId="11187" xr:uid="{00000000-0005-0000-0000-0000B92B0000}"/>
    <cellStyle name="SAPBEXHLevel2 2 6_11" xfId="11188" xr:uid="{00000000-0005-0000-0000-0000BA2B0000}"/>
    <cellStyle name="SAPBEXHLevel2 2 7" xfId="11189" xr:uid="{00000000-0005-0000-0000-0000BB2B0000}"/>
    <cellStyle name="SAPBEXHLevel2 2 7 2" xfId="11190" xr:uid="{00000000-0005-0000-0000-0000BC2B0000}"/>
    <cellStyle name="SAPBEXHLevel2 2 7 2 2" xfId="11191" xr:uid="{00000000-0005-0000-0000-0000BD2B0000}"/>
    <cellStyle name="SAPBEXHLevel2 2 7 2 2 2" xfId="11192" xr:uid="{00000000-0005-0000-0000-0000BE2B0000}"/>
    <cellStyle name="SAPBEXHLevel2 2 7 2 2 3" xfId="11193" xr:uid="{00000000-0005-0000-0000-0000BF2B0000}"/>
    <cellStyle name="SAPBEXHLevel2 2 7 2 2 4" xfId="11194" xr:uid="{00000000-0005-0000-0000-0000C02B0000}"/>
    <cellStyle name="SAPBEXHLevel2 2 7 2 2_SP Distribution Ltd" xfId="11195" xr:uid="{00000000-0005-0000-0000-0000C12B0000}"/>
    <cellStyle name="SAPBEXHLevel2 2 7 2 3" xfId="11196" xr:uid="{00000000-0005-0000-0000-0000C22B0000}"/>
    <cellStyle name="SAPBEXHLevel2 2 7 2 4" xfId="11197" xr:uid="{00000000-0005-0000-0000-0000C32B0000}"/>
    <cellStyle name="SAPBEXHLevel2 2 7 2 5" xfId="11198" xr:uid="{00000000-0005-0000-0000-0000C42B0000}"/>
    <cellStyle name="SAPBEXHLevel2 2 7 2_CDCM Revenues" xfId="11199" xr:uid="{00000000-0005-0000-0000-0000C52B0000}"/>
    <cellStyle name="SAPBEXHLevel2 2 7 3" xfId="11200" xr:uid="{00000000-0005-0000-0000-0000C62B0000}"/>
    <cellStyle name="SAPBEXHLevel2 2 7 3 2" xfId="11201" xr:uid="{00000000-0005-0000-0000-0000C72B0000}"/>
    <cellStyle name="SAPBEXHLevel2 2 7 3 3" xfId="11202" xr:uid="{00000000-0005-0000-0000-0000C82B0000}"/>
    <cellStyle name="SAPBEXHLevel2 2 7 3 4" xfId="11203" xr:uid="{00000000-0005-0000-0000-0000C92B0000}"/>
    <cellStyle name="SAPBEXHLevel2 2 7 3_SP Distribution Ltd" xfId="11204" xr:uid="{00000000-0005-0000-0000-0000CA2B0000}"/>
    <cellStyle name="SAPBEXHLevel2 2 7 4" xfId="11205" xr:uid="{00000000-0005-0000-0000-0000CB2B0000}"/>
    <cellStyle name="SAPBEXHLevel2 2 7 5" xfId="11206" xr:uid="{00000000-0005-0000-0000-0000CC2B0000}"/>
    <cellStyle name="SAPBEXHLevel2 2 7 6" xfId="11207" xr:uid="{00000000-0005-0000-0000-0000CD2B0000}"/>
    <cellStyle name="SAPBEXHLevel2 2 7_11" xfId="11208" xr:uid="{00000000-0005-0000-0000-0000CE2B0000}"/>
    <cellStyle name="SAPBEXHLevel2 2 8" xfId="11209" xr:uid="{00000000-0005-0000-0000-0000CF2B0000}"/>
    <cellStyle name="SAPBEXHLevel2 2 8 2" xfId="11210" xr:uid="{00000000-0005-0000-0000-0000D02B0000}"/>
    <cellStyle name="SAPBEXHLevel2 2 8 2 2" xfId="11211" xr:uid="{00000000-0005-0000-0000-0000D12B0000}"/>
    <cellStyle name="SAPBEXHLevel2 2 8 2 3" xfId="11212" xr:uid="{00000000-0005-0000-0000-0000D22B0000}"/>
    <cellStyle name="SAPBEXHLevel2 2 8 2 4" xfId="11213" xr:uid="{00000000-0005-0000-0000-0000D32B0000}"/>
    <cellStyle name="SAPBEXHLevel2 2 8 2_SP Distribution Ltd" xfId="11214" xr:uid="{00000000-0005-0000-0000-0000D42B0000}"/>
    <cellStyle name="SAPBEXHLevel2 2 8 3" xfId="11215" xr:uid="{00000000-0005-0000-0000-0000D52B0000}"/>
    <cellStyle name="SAPBEXHLevel2 2 8 4" xfId="11216" xr:uid="{00000000-0005-0000-0000-0000D62B0000}"/>
    <cellStyle name="SAPBEXHLevel2 2 8 5" xfId="11217" xr:uid="{00000000-0005-0000-0000-0000D72B0000}"/>
    <cellStyle name="SAPBEXHLevel2 2 8_CDCM Revenues" xfId="11218" xr:uid="{00000000-0005-0000-0000-0000D82B0000}"/>
    <cellStyle name="SAPBEXHLevel2 2 9" xfId="11219" xr:uid="{00000000-0005-0000-0000-0000D92B0000}"/>
    <cellStyle name="SAPBEXHLevel2 2 9 2" xfId="11220" xr:uid="{00000000-0005-0000-0000-0000DA2B0000}"/>
    <cellStyle name="SAPBEXHLevel2 2 9 3" xfId="11221" xr:uid="{00000000-0005-0000-0000-0000DB2B0000}"/>
    <cellStyle name="SAPBEXHLevel2 2 9 4" xfId="11222" xr:uid="{00000000-0005-0000-0000-0000DC2B0000}"/>
    <cellStyle name="SAPBEXHLevel2 2 9_SP Distribution Ltd" xfId="11223" xr:uid="{00000000-0005-0000-0000-0000DD2B0000}"/>
    <cellStyle name="SAPBEXHLevel2 2_11" xfId="11224" xr:uid="{00000000-0005-0000-0000-0000DE2B0000}"/>
    <cellStyle name="SAPBEXHLevel2 3" xfId="11225" xr:uid="{00000000-0005-0000-0000-0000DF2B0000}"/>
    <cellStyle name="SAPBEXHLevel2 3 2" xfId="11226" xr:uid="{00000000-0005-0000-0000-0000E02B0000}"/>
    <cellStyle name="SAPBEXHLevel2 3 2 2" xfId="11227" xr:uid="{00000000-0005-0000-0000-0000E12B0000}"/>
    <cellStyle name="SAPBEXHLevel2 3 2 2 2" xfId="11228" xr:uid="{00000000-0005-0000-0000-0000E22B0000}"/>
    <cellStyle name="SAPBEXHLevel2 3 2 2 3" xfId="11229" xr:uid="{00000000-0005-0000-0000-0000E32B0000}"/>
    <cellStyle name="SAPBEXHLevel2 3 2 2 4" xfId="11230" xr:uid="{00000000-0005-0000-0000-0000E42B0000}"/>
    <cellStyle name="SAPBEXHLevel2 3 2 2_SP Distribution Ltd" xfId="11231" xr:uid="{00000000-0005-0000-0000-0000E52B0000}"/>
    <cellStyle name="SAPBEXHLevel2 3 2 3" xfId="11232" xr:uid="{00000000-0005-0000-0000-0000E62B0000}"/>
    <cellStyle name="SAPBEXHLevel2 3 2 4" xfId="11233" xr:uid="{00000000-0005-0000-0000-0000E72B0000}"/>
    <cellStyle name="SAPBEXHLevel2 3 2 5" xfId="11234" xr:uid="{00000000-0005-0000-0000-0000E82B0000}"/>
    <cellStyle name="SAPBEXHLevel2 3 2_CDCM Revenues" xfId="11235" xr:uid="{00000000-0005-0000-0000-0000E92B0000}"/>
    <cellStyle name="SAPBEXHLevel2 3 3" xfId="11236" xr:uid="{00000000-0005-0000-0000-0000EA2B0000}"/>
    <cellStyle name="SAPBEXHLevel2 3 3 2" xfId="11237" xr:uid="{00000000-0005-0000-0000-0000EB2B0000}"/>
    <cellStyle name="SAPBEXHLevel2 3 3 3" xfId="11238" xr:uid="{00000000-0005-0000-0000-0000EC2B0000}"/>
    <cellStyle name="SAPBEXHLevel2 3 3 4" xfId="11239" xr:uid="{00000000-0005-0000-0000-0000ED2B0000}"/>
    <cellStyle name="SAPBEXHLevel2 3 3_SP Distribution Ltd" xfId="11240" xr:uid="{00000000-0005-0000-0000-0000EE2B0000}"/>
    <cellStyle name="SAPBEXHLevel2 3 4" xfId="11241" xr:uid="{00000000-0005-0000-0000-0000EF2B0000}"/>
    <cellStyle name="SAPBEXHLevel2 3 5" xfId="11242" xr:uid="{00000000-0005-0000-0000-0000F02B0000}"/>
    <cellStyle name="SAPBEXHLevel2 3 6" xfId="11243" xr:uid="{00000000-0005-0000-0000-0000F12B0000}"/>
    <cellStyle name="SAPBEXHLevel2 3_11" xfId="11244" xr:uid="{00000000-0005-0000-0000-0000F22B0000}"/>
    <cellStyle name="SAPBEXHLevel2 4" xfId="11245" xr:uid="{00000000-0005-0000-0000-0000F32B0000}"/>
    <cellStyle name="SAPBEXHLevel2 4 2" xfId="11246" xr:uid="{00000000-0005-0000-0000-0000F42B0000}"/>
    <cellStyle name="SAPBEXHLevel2 4 2 2" xfId="11247" xr:uid="{00000000-0005-0000-0000-0000F52B0000}"/>
    <cellStyle name="SAPBEXHLevel2 4 2 2 2" xfId="11248" xr:uid="{00000000-0005-0000-0000-0000F62B0000}"/>
    <cellStyle name="SAPBEXHLevel2 4 2 2 3" xfId="11249" xr:uid="{00000000-0005-0000-0000-0000F72B0000}"/>
    <cellStyle name="SAPBEXHLevel2 4 2 2 4" xfId="11250" xr:uid="{00000000-0005-0000-0000-0000F82B0000}"/>
    <cellStyle name="SAPBEXHLevel2 4 2 2_SP Distribution Ltd" xfId="11251" xr:uid="{00000000-0005-0000-0000-0000F92B0000}"/>
    <cellStyle name="SAPBEXHLevel2 4 2 3" xfId="11252" xr:uid="{00000000-0005-0000-0000-0000FA2B0000}"/>
    <cellStyle name="SAPBEXHLevel2 4 2 4" xfId="11253" xr:uid="{00000000-0005-0000-0000-0000FB2B0000}"/>
    <cellStyle name="SAPBEXHLevel2 4 2 5" xfId="11254" xr:uid="{00000000-0005-0000-0000-0000FC2B0000}"/>
    <cellStyle name="SAPBEXHLevel2 4 2_CDCM Revenues" xfId="11255" xr:uid="{00000000-0005-0000-0000-0000FD2B0000}"/>
    <cellStyle name="SAPBEXHLevel2 4 3" xfId="11256" xr:uid="{00000000-0005-0000-0000-0000FE2B0000}"/>
    <cellStyle name="SAPBEXHLevel2 4 3 2" xfId="11257" xr:uid="{00000000-0005-0000-0000-0000FF2B0000}"/>
    <cellStyle name="SAPBEXHLevel2 4 3 3" xfId="11258" xr:uid="{00000000-0005-0000-0000-0000002C0000}"/>
    <cellStyle name="SAPBEXHLevel2 4 3 4" xfId="11259" xr:uid="{00000000-0005-0000-0000-0000012C0000}"/>
    <cellStyle name="SAPBEXHLevel2 4 3_SP Distribution Ltd" xfId="11260" xr:uid="{00000000-0005-0000-0000-0000022C0000}"/>
    <cellStyle name="SAPBEXHLevel2 4 4" xfId="11261" xr:uid="{00000000-0005-0000-0000-0000032C0000}"/>
    <cellStyle name="SAPBEXHLevel2 4 5" xfId="11262" xr:uid="{00000000-0005-0000-0000-0000042C0000}"/>
    <cellStyle name="SAPBEXHLevel2 4 6" xfId="11263" xr:uid="{00000000-0005-0000-0000-0000052C0000}"/>
    <cellStyle name="SAPBEXHLevel2 4_11" xfId="11264" xr:uid="{00000000-0005-0000-0000-0000062C0000}"/>
    <cellStyle name="SAPBEXHLevel2 5" xfId="11265" xr:uid="{00000000-0005-0000-0000-0000072C0000}"/>
    <cellStyle name="SAPBEXHLevel2 5 2" xfId="11266" xr:uid="{00000000-0005-0000-0000-0000082C0000}"/>
    <cellStyle name="SAPBEXHLevel2 5 2 2" xfId="11267" xr:uid="{00000000-0005-0000-0000-0000092C0000}"/>
    <cellStyle name="SAPBEXHLevel2 5 2 2 2" xfId="11268" xr:uid="{00000000-0005-0000-0000-00000A2C0000}"/>
    <cellStyle name="SAPBEXHLevel2 5 2 2 3" xfId="11269" xr:uid="{00000000-0005-0000-0000-00000B2C0000}"/>
    <cellStyle name="SAPBEXHLevel2 5 2 2 4" xfId="11270" xr:uid="{00000000-0005-0000-0000-00000C2C0000}"/>
    <cellStyle name="SAPBEXHLevel2 5 2 2_SP Distribution Ltd" xfId="11271" xr:uid="{00000000-0005-0000-0000-00000D2C0000}"/>
    <cellStyle name="SAPBEXHLevel2 5 2 3" xfId="11272" xr:uid="{00000000-0005-0000-0000-00000E2C0000}"/>
    <cellStyle name="SAPBEXHLevel2 5 2 4" xfId="11273" xr:uid="{00000000-0005-0000-0000-00000F2C0000}"/>
    <cellStyle name="SAPBEXHLevel2 5 2 5" xfId="11274" xr:uid="{00000000-0005-0000-0000-0000102C0000}"/>
    <cellStyle name="SAPBEXHLevel2 5 2_CDCM Revenues" xfId="11275" xr:uid="{00000000-0005-0000-0000-0000112C0000}"/>
    <cellStyle name="SAPBEXHLevel2 5 3" xfId="11276" xr:uid="{00000000-0005-0000-0000-0000122C0000}"/>
    <cellStyle name="SAPBEXHLevel2 5 3 2" xfId="11277" xr:uid="{00000000-0005-0000-0000-0000132C0000}"/>
    <cellStyle name="SAPBEXHLevel2 5 3 3" xfId="11278" xr:uid="{00000000-0005-0000-0000-0000142C0000}"/>
    <cellStyle name="SAPBEXHLevel2 5 3 4" xfId="11279" xr:uid="{00000000-0005-0000-0000-0000152C0000}"/>
    <cellStyle name="SAPBEXHLevel2 5 3_SP Distribution Ltd" xfId="11280" xr:uid="{00000000-0005-0000-0000-0000162C0000}"/>
    <cellStyle name="SAPBEXHLevel2 5 4" xfId="11281" xr:uid="{00000000-0005-0000-0000-0000172C0000}"/>
    <cellStyle name="SAPBEXHLevel2 5 5" xfId="11282" xr:uid="{00000000-0005-0000-0000-0000182C0000}"/>
    <cellStyle name="SAPBEXHLevel2 5 6" xfId="11283" xr:uid="{00000000-0005-0000-0000-0000192C0000}"/>
    <cellStyle name="SAPBEXHLevel2 5_11" xfId="11284" xr:uid="{00000000-0005-0000-0000-00001A2C0000}"/>
    <cellStyle name="SAPBEXHLevel2 6" xfId="11285" xr:uid="{00000000-0005-0000-0000-00001B2C0000}"/>
    <cellStyle name="SAPBEXHLevel2 6 2" xfId="11286" xr:uid="{00000000-0005-0000-0000-00001C2C0000}"/>
    <cellStyle name="SAPBEXHLevel2 6 2 2" xfId="11287" xr:uid="{00000000-0005-0000-0000-00001D2C0000}"/>
    <cellStyle name="SAPBEXHLevel2 6 2 2 2" xfId="11288" xr:uid="{00000000-0005-0000-0000-00001E2C0000}"/>
    <cellStyle name="SAPBEXHLevel2 6 2 2 3" xfId="11289" xr:uid="{00000000-0005-0000-0000-00001F2C0000}"/>
    <cellStyle name="SAPBEXHLevel2 6 2 2 4" xfId="11290" xr:uid="{00000000-0005-0000-0000-0000202C0000}"/>
    <cellStyle name="SAPBEXHLevel2 6 2 2_SP Distribution Ltd" xfId="11291" xr:uid="{00000000-0005-0000-0000-0000212C0000}"/>
    <cellStyle name="SAPBEXHLevel2 6 2 3" xfId="11292" xr:uid="{00000000-0005-0000-0000-0000222C0000}"/>
    <cellStyle name="SAPBEXHLevel2 6 2 4" xfId="11293" xr:uid="{00000000-0005-0000-0000-0000232C0000}"/>
    <cellStyle name="SAPBEXHLevel2 6 2 5" xfId="11294" xr:uid="{00000000-0005-0000-0000-0000242C0000}"/>
    <cellStyle name="SAPBEXHLevel2 6 2_CDCM Revenues" xfId="11295" xr:uid="{00000000-0005-0000-0000-0000252C0000}"/>
    <cellStyle name="SAPBEXHLevel2 6 3" xfId="11296" xr:uid="{00000000-0005-0000-0000-0000262C0000}"/>
    <cellStyle name="SAPBEXHLevel2 6 3 2" xfId="11297" xr:uid="{00000000-0005-0000-0000-0000272C0000}"/>
    <cellStyle name="SAPBEXHLevel2 6 3 3" xfId="11298" xr:uid="{00000000-0005-0000-0000-0000282C0000}"/>
    <cellStyle name="SAPBEXHLevel2 6 3 4" xfId="11299" xr:uid="{00000000-0005-0000-0000-0000292C0000}"/>
    <cellStyle name="SAPBEXHLevel2 6 3_SP Distribution Ltd" xfId="11300" xr:uid="{00000000-0005-0000-0000-00002A2C0000}"/>
    <cellStyle name="SAPBEXHLevel2 6 4" xfId="11301" xr:uid="{00000000-0005-0000-0000-00002B2C0000}"/>
    <cellStyle name="SAPBEXHLevel2 6 5" xfId="11302" xr:uid="{00000000-0005-0000-0000-00002C2C0000}"/>
    <cellStyle name="SAPBEXHLevel2 6 6" xfId="11303" xr:uid="{00000000-0005-0000-0000-00002D2C0000}"/>
    <cellStyle name="SAPBEXHLevel2 6_11" xfId="11304" xr:uid="{00000000-0005-0000-0000-00002E2C0000}"/>
    <cellStyle name="SAPBEXHLevel2 7" xfId="11305" xr:uid="{00000000-0005-0000-0000-00002F2C0000}"/>
    <cellStyle name="SAPBEXHLevel2 7 2" xfId="11306" xr:uid="{00000000-0005-0000-0000-0000302C0000}"/>
    <cellStyle name="SAPBEXHLevel2 7 2 2" xfId="11307" xr:uid="{00000000-0005-0000-0000-0000312C0000}"/>
    <cellStyle name="SAPBEXHLevel2 7 2 2 2" xfId="11308" xr:uid="{00000000-0005-0000-0000-0000322C0000}"/>
    <cellStyle name="SAPBEXHLevel2 7 2 2 3" xfId="11309" xr:uid="{00000000-0005-0000-0000-0000332C0000}"/>
    <cellStyle name="SAPBEXHLevel2 7 2 2 4" xfId="11310" xr:uid="{00000000-0005-0000-0000-0000342C0000}"/>
    <cellStyle name="SAPBEXHLevel2 7 2 2_SP Distribution Ltd" xfId="11311" xr:uid="{00000000-0005-0000-0000-0000352C0000}"/>
    <cellStyle name="SAPBEXHLevel2 7 2 3" xfId="11312" xr:uid="{00000000-0005-0000-0000-0000362C0000}"/>
    <cellStyle name="SAPBEXHLevel2 7 2 4" xfId="11313" xr:uid="{00000000-0005-0000-0000-0000372C0000}"/>
    <cellStyle name="SAPBEXHLevel2 7 2 5" xfId="11314" xr:uid="{00000000-0005-0000-0000-0000382C0000}"/>
    <cellStyle name="SAPBEXHLevel2 7 2_CDCM Revenues" xfId="11315" xr:uid="{00000000-0005-0000-0000-0000392C0000}"/>
    <cellStyle name="SAPBEXHLevel2 7 3" xfId="11316" xr:uid="{00000000-0005-0000-0000-00003A2C0000}"/>
    <cellStyle name="SAPBEXHLevel2 7 3 2" xfId="11317" xr:uid="{00000000-0005-0000-0000-00003B2C0000}"/>
    <cellStyle name="SAPBEXHLevel2 7 3 3" xfId="11318" xr:uid="{00000000-0005-0000-0000-00003C2C0000}"/>
    <cellStyle name="SAPBEXHLevel2 7 3 4" xfId="11319" xr:uid="{00000000-0005-0000-0000-00003D2C0000}"/>
    <cellStyle name="SAPBEXHLevel2 7 3_SP Distribution Ltd" xfId="11320" xr:uid="{00000000-0005-0000-0000-00003E2C0000}"/>
    <cellStyle name="SAPBEXHLevel2 7 4" xfId="11321" xr:uid="{00000000-0005-0000-0000-00003F2C0000}"/>
    <cellStyle name="SAPBEXHLevel2 7 5" xfId="11322" xr:uid="{00000000-0005-0000-0000-0000402C0000}"/>
    <cellStyle name="SAPBEXHLevel2 7 6" xfId="11323" xr:uid="{00000000-0005-0000-0000-0000412C0000}"/>
    <cellStyle name="SAPBEXHLevel2 7_11" xfId="11324" xr:uid="{00000000-0005-0000-0000-0000422C0000}"/>
    <cellStyle name="SAPBEXHLevel2 8" xfId="11325" xr:uid="{00000000-0005-0000-0000-0000432C0000}"/>
    <cellStyle name="SAPBEXHLevel2 8 2" xfId="11326" xr:uid="{00000000-0005-0000-0000-0000442C0000}"/>
    <cellStyle name="SAPBEXHLevel2 8 2 2" xfId="11327" xr:uid="{00000000-0005-0000-0000-0000452C0000}"/>
    <cellStyle name="SAPBEXHLevel2 8 2 2 2" xfId="11328" xr:uid="{00000000-0005-0000-0000-0000462C0000}"/>
    <cellStyle name="SAPBEXHLevel2 8 2 2 3" xfId="11329" xr:uid="{00000000-0005-0000-0000-0000472C0000}"/>
    <cellStyle name="SAPBEXHLevel2 8 2 2 4" xfId="11330" xr:uid="{00000000-0005-0000-0000-0000482C0000}"/>
    <cellStyle name="SAPBEXHLevel2 8 2 2_SP Distribution Ltd" xfId="11331" xr:uid="{00000000-0005-0000-0000-0000492C0000}"/>
    <cellStyle name="SAPBEXHLevel2 8 2 3" xfId="11332" xr:uid="{00000000-0005-0000-0000-00004A2C0000}"/>
    <cellStyle name="SAPBEXHLevel2 8 2 4" xfId="11333" xr:uid="{00000000-0005-0000-0000-00004B2C0000}"/>
    <cellStyle name="SAPBEXHLevel2 8 2 5" xfId="11334" xr:uid="{00000000-0005-0000-0000-00004C2C0000}"/>
    <cellStyle name="SAPBEXHLevel2 8 2_CDCM Revenues" xfId="11335" xr:uid="{00000000-0005-0000-0000-00004D2C0000}"/>
    <cellStyle name="SAPBEXHLevel2 8 3" xfId="11336" xr:uid="{00000000-0005-0000-0000-00004E2C0000}"/>
    <cellStyle name="SAPBEXHLevel2 8 3 2" xfId="11337" xr:uid="{00000000-0005-0000-0000-00004F2C0000}"/>
    <cellStyle name="SAPBEXHLevel2 8 3 3" xfId="11338" xr:uid="{00000000-0005-0000-0000-0000502C0000}"/>
    <cellStyle name="SAPBEXHLevel2 8 3 4" xfId="11339" xr:uid="{00000000-0005-0000-0000-0000512C0000}"/>
    <cellStyle name="SAPBEXHLevel2 8 3_SP Distribution Ltd" xfId="11340" xr:uid="{00000000-0005-0000-0000-0000522C0000}"/>
    <cellStyle name="SAPBEXHLevel2 8 4" xfId="11341" xr:uid="{00000000-0005-0000-0000-0000532C0000}"/>
    <cellStyle name="SAPBEXHLevel2 8 5" xfId="11342" xr:uid="{00000000-0005-0000-0000-0000542C0000}"/>
    <cellStyle name="SAPBEXHLevel2 8 6" xfId="11343" xr:uid="{00000000-0005-0000-0000-0000552C0000}"/>
    <cellStyle name="SAPBEXHLevel2 8_11" xfId="11344" xr:uid="{00000000-0005-0000-0000-0000562C0000}"/>
    <cellStyle name="SAPBEXHLevel2 9" xfId="11345" xr:uid="{00000000-0005-0000-0000-0000572C0000}"/>
    <cellStyle name="SAPBEXHLevel2 9 2" xfId="11346" xr:uid="{00000000-0005-0000-0000-0000582C0000}"/>
    <cellStyle name="SAPBEXHLevel2 9 2 2" xfId="11347" xr:uid="{00000000-0005-0000-0000-0000592C0000}"/>
    <cellStyle name="SAPBEXHLevel2 9 2 3" xfId="11348" xr:uid="{00000000-0005-0000-0000-00005A2C0000}"/>
    <cellStyle name="SAPBEXHLevel2 9 2 4" xfId="11349" xr:uid="{00000000-0005-0000-0000-00005B2C0000}"/>
    <cellStyle name="SAPBEXHLevel2 9 2_SP Distribution Ltd" xfId="11350" xr:uid="{00000000-0005-0000-0000-00005C2C0000}"/>
    <cellStyle name="SAPBEXHLevel2 9 3" xfId="11351" xr:uid="{00000000-0005-0000-0000-00005D2C0000}"/>
    <cellStyle name="SAPBEXHLevel2 9 4" xfId="11352" xr:uid="{00000000-0005-0000-0000-00005E2C0000}"/>
    <cellStyle name="SAPBEXHLevel2 9 5" xfId="11353" xr:uid="{00000000-0005-0000-0000-00005F2C0000}"/>
    <cellStyle name="SAPBEXHLevel2 9_CDCM Revenues" xfId="11354" xr:uid="{00000000-0005-0000-0000-0000602C0000}"/>
    <cellStyle name="SAPBEXHLevel2_1.3 Acc Costs NG (2011)" xfId="11355" xr:uid="{00000000-0005-0000-0000-0000612C0000}"/>
    <cellStyle name="SAPBEXHLevel2X" xfId="11356" xr:uid="{00000000-0005-0000-0000-0000622C0000}"/>
    <cellStyle name="SAPBEXHLevel2X 10" xfId="11357" xr:uid="{00000000-0005-0000-0000-0000632C0000}"/>
    <cellStyle name="SAPBEXHLevel2X 10 2" xfId="11358" xr:uid="{00000000-0005-0000-0000-0000642C0000}"/>
    <cellStyle name="SAPBEXHLevel2X 10 3" xfId="11359" xr:uid="{00000000-0005-0000-0000-0000652C0000}"/>
    <cellStyle name="SAPBEXHLevel2X 10 4" xfId="11360" xr:uid="{00000000-0005-0000-0000-0000662C0000}"/>
    <cellStyle name="SAPBEXHLevel2X 10_SP Distribution Ltd" xfId="11361" xr:uid="{00000000-0005-0000-0000-0000672C0000}"/>
    <cellStyle name="SAPBEXHLevel2X 11" xfId="11362" xr:uid="{00000000-0005-0000-0000-0000682C0000}"/>
    <cellStyle name="SAPBEXHLevel2X 12" xfId="11363" xr:uid="{00000000-0005-0000-0000-0000692C0000}"/>
    <cellStyle name="SAPBEXHLevel2X 13" xfId="11364" xr:uid="{00000000-0005-0000-0000-00006A2C0000}"/>
    <cellStyle name="SAPBEXHLevel2X 14" xfId="11365" xr:uid="{00000000-0005-0000-0000-00006B2C0000}"/>
    <cellStyle name="SAPBEXHLevel2X 15" xfId="11366" xr:uid="{00000000-0005-0000-0000-00006C2C0000}"/>
    <cellStyle name="SAPBEXHLevel2X 16" xfId="11367" xr:uid="{00000000-0005-0000-0000-00006D2C0000}"/>
    <cellStyle name="SAPBEXHLevel2X 2" xfId="11368" xr:uid="{00000000-0005-0000-0000-00006E2C0000}"/>
    <cellStyle name="SAPBEXHLevel2X 2 10" xfId="11369" xr:uid="{00000000-0005-0000-0000-00006F2C0000}"/>
    <cellStyle name="SAPBEXHLevel2X 2 2" xfId="11370" xr:uid="{00000000-0005-0000-0000-0000702C0000}"/>
    <cellStyle name="SAPBEXHLevel2X 2 2 2" xfId="11371" xr:uid="{00000000-0005-0000-0000-0000712C0000}"/>
    <cellStyle name="SAPBEXHLevel2X 2 2 2 2" xfId="11372" xr:uid="{00000000-0005-0000-0000-0000722C0000}"/>
    <cellStyle name="SAPBEXHLevel2X 2 2 2 2 2" xfId="11373" xr:uid="{00000000-0005-0000-0000-0000732C0000}"/>
    <cellStyle name="SAPBEXHLevel2X 2 2 2 2 3" xfId="11374" xr:uid="{00000000-0005-0000-0000-0000742C0000}"/>
    <cellStyle name="SAPBEXHLevel2X 2 2 2 2 4" xfId="11375" xr:uid="{00000000-0005-0000-0000-0000752C0000}"/>
    <cellStyle name="SAPBEXHLevel2X 2 2 2 2_SP Distribution Ltd" xfId="11376" xr:uid="{00000000-0005-0000-0000-0000762C0000}"/>
    <cellStyle name="SAPBEXHLevel2X 2 2 2 3" xfId="11377" xr:uid="{00000000-0005-0000-0000-0000772C0000}"/>
    <cellStyle name="SAPBEXHLevel2X 2 2 2 4" xfId="11378" xr:uid="{00000000-0005-0000-0000-0000782C0000}"/>
    <cellStyle name="SAPBEXHLevel2X 2 2 2 5" xfId="11379" xr:uid="{00000000-0005-0000-0000-0000792C0000}"/>
    <cellStyle name="SAPBEXHLevel2X 2 2 2_CDCM Revenues" xfId="11380" xr:uid="{00000000-0005-0000-0000-00007A2C0000}"/>
    <cellStyle name="SAPBEXHLevel2X 2 2 3" xfId="11381" xr:uid="{00000000-0005-0000-0000-00007B2C0000}"/>
    <cellStyle name="SAPBEXHLevel2X 2 2 3 2" xfId="11382" xr:uid="{00000000-0005-0000-0000-00007C2C0000}"/>
    <cellStyle name="SAPBEXHLevel2X 2 2 3 3" xfId="11383" xr:uid="{00000000-0005-0000-0000-00007D2C0000}"/>
    <cellStyle name="SAPBEXHLevel2X 2 2 3 4" xfId="11384" xr:uid="{00000000-0005-0000-0000-00007E2C0000}"/>
    <cellStyle name="SAPBEXHLevel2X 2 2 3_SP Distribution Ltd" xfId="11385" xr:uid="{00000000-0005-0000-0000-00007F2C0000}"/>
    <cellStyle name="SAPBEXHLevel2X 2 2 4" xfId="11386" xr:uid="{00000000-0005-0000-0000-0000802C0000}"/>
    <cellStyle name="SAPBEXHLevel2X 2 2 5" xfId="11387" xr:uid="{00000000-0005-0000-0000-0000812C0000}"/>
    <cellStyle name="SAPBEXHLevel2X 2 2 6" xfId="11388" xr:uid="{00000000-0005-0000-0000-0000822C0000}"/>
    <cellStyle name="SAPBEXHLevel2X 2 2_11" xfId="11389" xr:uid="{00000000-0005-0000-0000-0000832C0000}"/>
    <cellStyle name="SAPBEXHLevel2X 2 3" xfId="11390" xr:uid="{00000000-0005-0000-0000-0000842C0000}"/>
    <cellStyle name="SAPBEXHLevel2X 2 3 2" xfId="11391" xr:uid="{00000000-0005-0000-0000-0000852C0000}"/>
    <cellStyle name="SAPBEXHLevel2X 2 3 2 2" xfId="11392" xr:uid="{00000000-0005-0000-0000-0000862C0000}"/>
    <cellStyle name="SAPBEXHLevel2X 2 3 2 2 2" xfId="11393" xr:uid="{00000000-0005-0000-0000-0000872C0000}"/>
    <cellStyle name="SAPBEXHLevel2X 2 3 2 2 3" xfId="11394" xr:uid="{00000000-0005-0000-0000-0000882C0000}"/>
    <cellStyle name="SAPBEXHLevel2X 2 3 2 2 4" xfId="11395" xr:uid="{00000000-0005-0000-0000-0000892C0000}"/>
    <cellStyle name="SAPBEXHLevel2X 2 3 2 2_SP Distribution Ltd" xfId="11396" xr:uid="{00000000-0005-0000-0000-00008A2C0000}"/>
    <cellStyle name="SAPBEXHLevel2X 2 3 2 3" xfId="11397" xr:uid="{00000000-0005-0000-0000-00008B2C0000}"/>
    <cellStyle name="SAPBEXHLevel2X 2 3 2 4" xfId="11398" xr:uid="{00000000-0005-0000-0000-00008C2C0000}"/>
    <cellStyle name="SAPBEXHLevel2X 2 3 2 5" xfId="11399" xr:uid="{00000000-0005-0000-0000-00008D2C0000}"/>
    <cellStyle name="SAPBEXHLevel2X 2 3 2_CDCM Revenues" xfId="11400" xr:uid="{00000000-0005-0000-0000-00008E2C0000}"/>
    <cellStyle name="SAPBEXHLevel2X 2 3 3" xfId="11401" xr:uid="{00000000-0005-0000-0000-00008F2C0000}"/>
    <cellStyle name="SAPBEXHLevel2X 2 3 3 2" xfId="11402" xr:uid="{00000000-0005-0000-0000-0000902C0000}"/>
    <cellStyle name="SAPBEXHLevel2X 2 3 3 3" xfId="11403" xr:uid="{00000000-0005-0000-0000-0000912C0000}"/>
    <cellStyle name="SAPBEXHLevel2X 2 3 3 4" xfId="11404" xr:uid="{00000000-0005-0000-0000-0000922C0000}"/>
    <cellStyle name="SAPBEXHLevel2X 2 3 3_SP Distribution Ltd" xfId="11405" xr:uid="{00000000-0005-0000-0000-0000932C0000}"/>
    <cellStyle name="SAPBEXHLevel2X 2 3 4" xfId="11406" xr:uid="{00000000-0005-0000-0000-0000942C0000}"/>
    <cellStyle name="SAPBEXHLevel2X 2 3 5" xfId="11407" xr:uid="{00000000-0005-0000-0000-0000952C0000}"/>
    <cellStyle name="SAPBEXHLevel2X 2 3 6" xfId="11408" xr:uid="{00000000-0005-0000-0000-0000962C0000}"/>
    <cellStyle name="SAPBEXHLevel2X 2 3_11" xfId="11409" xr:uid="{00000000-0005-0000-0000-0000972C0000}"/>
    <cellStyle name="SAPBEXHLevel2X 2 4" xfId="11410" xr:uid="{00000000-0005-0000-0000-0000982C0000}"/>
    <cellStyle name="SAPBEXHLevel2X 2 4 2" xfId="11411" xr:uid="{00000000-0005-0000-0000-0000992C0000}"/>
    <cellStyle name="SAPBEXHLevel2X 2 4 2 2" xfId="11412" xr:uid="{00000000-0005-0000-0000-00009A2C0000}"/>
    <cellStyle name="SAPBEXHLevel2X 2 4 2 2 2" xfId="11413" xr:uid="{00000000-0005-0000-0000-00009B2C0000}"/>
    <cellStyle name="SAPBEXHLevel2X 2 4 2 2 3" xfId="11414" xr:uid="{00000000-0005-0000-0000-00009C2C0000}"/>
    <cellStyle name="SAPBEXHLevel2X 2 4 2 2 4" xfId="11415" xr:uid="{00000000-0005-0000-0000-00009D2C0000}"/>
    <cellStyle name="SAPBEXHLevel2X 2 4 2 2_SP Distribution Ltd" xfId="11416" xr:uid="{00000000-0005-0000-0000-00009E2C0000}"/>
    <cellStyle name="SAPBEXHLevel2X 2 4 2 3" xfId="11417" xr:uid="{00000000-0005-0000-0000-00009F2C0000}"/>
    <cellStyle name="SAPBEXHLevel2X 2 4 2 4" xfId="11418" xr:uid="{00000000-0005-0000-0000-0000A02C0000}"/>
    <cellStyle name="SAPBEXHLevel2X 2 4 2 5" xfId="11419" xr:uid="{00000000-0005-0000-0000-0000A12C0000}"/>
    <cellStyle name="SAPBEXHLevel2X 2 4 2_CDCM Revenues" xfId="11420" xr:uid="{00000000-0005-0000-0000-0000A22C0000}"/>
    <cellStyle name="SAPBEXHLevel2X 2 4 3" xfId="11421" xr:uid="{00000000-0005-0000-0000-0000A32C0000}"/>
    <cellStyle name="SAPBEXHLevel2X 2 4 3 2" xfId="11422" xr:uid="{00000000-0005-0000-0000-0000A42C0000}"/>
    <cellStyle name="SAPBEXHLevel2X 2 4 3 3" xfId="11423" xr:uid="{00000000-0005-0000-0000-0000A52C0000}"/>
    <cellStyle name="SAPBEXHLevel2X 2 4 3 4" xfId="11424" xr:uid="{00000000-0005-0000-0000-0000A62C0000}"/>
    <cellStyle name="SAPBEXHLevel2X 2 4 3_SP Distribution Ltd" xfId="11425" xr:uid="{00000000-0005-0000-0000-0000A72C0000}"/>
    <cellStyle name="SAPBEXHLevel2X 2 4 4" xfId="11426" xr:uid="{00000000-0005-0000-0000-0000A82C0000}"/>
    <cellStyle name="SAPBEXHLevel2X 2 4 5" xfId="11427" xr:uid="{00000000-0005-0000-0000-0000A92C0000}"/>
    <cellStyle name="SAPBEXHLevel2X 2 4 6" xfId="11428" xr:uid="{00000000-0005-0000-0000-0000AA2C0000}"/>
    <cellStyle name="SAPBEXHLevel2X 2 4_11" xfId="11429" xr:uid="{00000000-0005-0000-0000-0000AB2C0000}"/>
    <cellStyle name="SAPBEXHLevel2X 2 5" xfId="11430" xr:uid="{00000000-0005-0000-0000-0000AC2C0000}"/>
    <cellStyle name="SAPBEXHLevel2X 2 5 2" xfId="11431" xr:uid="{00000000-0005-0000-0000-0000AD2C0000}"/>
    <cellStyle name="SAPBEXHLevel2X 2 5 2 2" xfId="11432" xr:uid="{00000000-0005-0000-0000-0000AE2C0000}"/>
    <cellStyle name="SAPBEXHLevel2X 2 5 2 2 2" xfId="11433" xr:uid="{00000000-0005-0000-0000-0000AF2C0000}"/>
    <cellStyle name="SAPBEXHLevel2X 2 5 2 2 3" xfId="11434" xr:uid="{00000000-0005-0000-0000-0000B02C0000}"/>
    <cellStyle name="SAPBEXHLevel2X 2 5 2 2 4" xfId="11435" xr:uid="{00000000-0005-0000-0000-0000B12C0000}"/>
    <cellStyle name="SAPBEXHLevel2X 2 5 2 2_SP Distribution Ltd" xfId="11436" xr:uid="{00000000-0005-0000-0000-0000B22C0000}"/>
    <cellStyle name="SAPBEXHLevel2X 2 5 2 3" xfId="11437" xr:uid="{00000000-0005-0000-0000-0000B32C0000}"/>
    <cellStyle name="SAPBEXHLevel2X 2 5 2 4" xfId="11438" xr:uid="{00000000-0005-0000-0000-0000B42C0000}"/>
    <cellStyle name="SAPBEXHLevel2X 2 5 2 5" xfId="11439" xr:uid="{00000000-0005-0000-0000-0000B52C0000}"/>
    <cellStyle name="SAPBEXHLevel2X 2 5 2_CDCM Revenues" xfId="11440" xr:uid="{00000000-0005-0000-0000-0000B62C0000}"/>
    <cellStyle name="SAPBEXHLevel2X 2 5 3" xfId="11441" xr:uid="{00000000-0005-0000-0000-0000B72C0000}"/>
    <cellStyle name="SAPBEXHLevel2X 2 5 3 2" xfId="11442" xr:uid="{00000000-0005-0000-0000-0000B82C0000}"/>
    <cellStyle name="SAPBEXHLevel2X 2 5 3 3" xfId="11443" xr:uid="{00000000-0005-0000-0000-0000B92C0000}"/>
    <cellStyle name="SAPBEXHLevel2X 2 5 3 4" xfId="11444" xr:uid="{00000000-0005-0000-0000-0000BA2C0000}"/>
    <cellStyle name="SAPBEXHLevel2X 2 5 3_SP Distribution Ltd" xfId="11445" xr:uid="{00000000-0005-0000-0000-0000BB2C0000}"/>
    <cellStyle name="SAPBEXHLevel2X 2 5 4" xfId="11446" xr:uid="{00000000-0005-0000-0000-0000BC2C0000}"/>
    <cellStyle name="SAPBEXHLevel2X 2 5 5" xfId="11447" xr:uid="{00000000-0005-0000-0000-0000BD2C0000}"/>
    <cellStyle name="SAPBEXHLevel2X 2 5 6" xfId="11448" xr:uid="{00000000-0005-0000-0000-0000BE2C0000}"/>
    <cellStyle name="SAPBEXHLevel2X 2 5_11" xfId="11449" xr:uid="{00000000-0005-0000-0000-0000BF2C0000}"/>
    <cellStyle name="SAPBEXHLevel2X 2 6" xfId="11450" xr:uid="{00000000-0005-0000-0000-0000C02C0000}"/>
    <cellStyle name="SAPBEXHLevel2X 2 6 2" xfId="11451" xr:uid="{00000000-0005-0000-0000-0000C12C0000}"/>
    <cellStyle name="SAPBEXHLevel2X 2 6 2 2" xfId="11452" xr:uid="{00000000-0005-0000-0000-0000C22C0000}"/>
    <cellStyle name="SAPBEXHLevel2X 2 6 2 2 2" xfId="11453" xr:uid="{00000000-0005-0000-0000-0000C32C0000}"/>
    <cellStyle name="SAPBEXHLevel2X 2 6 2 2 3" xfId="11454" xr:uid="{00000000-0005-0000-0000-0000C42C0000}"/>
    <cellStyle name="SAPBEXHLevel2X 2 6 2 2 4" xfId="11455" xr:uid="{00000000-0005-0000-0000-0000C52C0000}"/>
    <cellStyle name="SAPBEXHLevel2X 2 6 2 2_SP Distribution Ltd" xfId="11456" xr:uid="{00000000-0005-0000-0000-0000C62C0000}"/>
    <cellStyle name="SAPBEXHLevel2X 2 6 2 3" xfId="11457" xr:uid="{00000000-0005-0000-0000-0000C72C0000}"/>
    <cellStyle name="SAPBEXHLevel2X 2 6 2 4" xfId="11458" xr:uid="{00000000-0005-0000-0000-0000C82C0000}"/>
    <cellStyle name="SAPBEXHLevel2X 2 6 2 5" xfId="11459" xr:uid="{00000000-0005-0000-0000-0000C92C0000}"/>
    <cellStyle name="SAPBEXHLevel2X 2 6 2_CDCM Revenues" xfId="11460" xr:uid="{00000000-0005-0000-0000-0000CA2C0000}"/>
    <cellStyle name="SAPBEXHLevel2X 2 6 3" xfId="11461" xr:uid="{00000000-0005-0000-0000-0000CB2C0000}"/>
    <cellStyle name="SAPBEXHLevel2X 2 6 3 2" xfId="11462" xr:uid="{00000000-0005-0000-0000-0000CC2C0000}"/>
    <cellStyle name="SAPBEXHLevel2X 2 6 3 3" xfId="11463" xr:uid="{00000000-0005-0000-0000-0000CD2C0000}"/>
    <cellStyle name="SAPBEXHLevel2X 2 6 3 4" xfId="11464" xr:uid="{00000000-0005-0000-0000-0000CE2C0000}"/>
    <cellStyle name="SAPBEXHLevel2X 2 6 3_SP Distribution Ltd" xfId="11465" xr:uid="{00000000-0005-0000-0000-0000CF2C0000}"/>
    <cellStyle name="SAPBEXHLevel2X 2 6 4" xfId="11466" xr:uid="{00000000-0005-0000-0000-0000D02C0000}"/>
    <cellStyle name="SAPBEXHLevel2X 2 6 5" xfId="11467" xr:uid="{00000000-0005-0000-0000-0000D12C0000}"/>
    <cellStyle name="SAPBEXHLevel2X 2 6 6" xfId="11468" xr:uid="{00000000-0005-0000-0000-0000D22C0000}"/>
    <cellStyle name="SAPBEXHLevel2X 2 6_11" xfId="11469" xr:uid="{00000000-0005-0000-0000-0000D32C0000}"/>
    <cellStyle name="SAPBEXHLevel2X 2 7" xfId="11470" xr:uid="{00000000-0005-0000-0000-0000D42C0000}"/>
    <cellStyle name="SAPBEXHLevel2X 2 7 2" xfId="11471" xr:uid="{00000000-0005-0000-0000-0000D52C0000}"/>
    <cellStyle name="SAPBEXHLevel2X 2 7 2 2" xfId="11472" xr:uid="{00000000-0005-0000-0000-0000D62C0000}"/>
    <cellStyle name="SAPBEXHLevel2X 2 7 2 2 2" xfId="11473" xr:uid="{00000000-0005-0000-0000-0000D72C0000}"/>
    <cellStyle name="SAPBEXHLevel2X 2 7 2 2 3" xfId="11474" xr:uid="{00000000-0005-0000-0000-0000D82C0000}"/>
    <cellStyle name="SAPBEXHLevel2X 2 7 2 2 4" xfId="11475" xr:uid="{00000000-0005-0000-0000-0000D92C0000}"/>
    <cellStyle name="SAPBEXHLevel2X 2 7 2 2_SP Distribution Ltd" xfId="11476" xr:uid="{00000000-0005-0000-0000-0000DA2C0000}"/>
    <cellStyle name="SAPBEXHLevel2X 2 7 2 3" xfId="11477" xr:uid="{00000000-0005-0000-0000-0000DB2C0000}"/>
    <cellStyle name="SAPBEXHLevel2X 2 7 2 4" xfId="11478" xr:uid="{00000000-0005-0000-0000-0000DC2C0000}"/>
    <cellStyle name="SAPBEXHLevel2X 2 7 2 5" xfId="11479" xr:uid="{00000000-0005-0000-0000-0000DD2C0000}"/>
    <cellStyle name="SAPBEXHLevel2X 2 7 2_CDCM Revenues" xfId="11480" xr:uid="{00000000-0005-0000-0000-0000DE2C0000}"/>
    <cellStyle name="SAPBEXHLevel2X 2 7 3" xfId="11481" xr:uid="{00000000-0005-0000-0000-0000DF2C0000}"/>
    <cellStyle name="SAPBEXHLevel2X 2 7 3 2" xfId="11482" xr:uid="{00000000-0005-0000-0000-0000E02C0000}"/>
    <cellStyle name="SAPBEXHLevel2X 2 7 3 3" xfId="11483" xr:uid="{00000000-0005-0000-0000-0000E12C0000}"/>
    <cellStyle name="SAPBEXHLevel2X 2 7 3 4" xfId="11484" xr:uid="{00000000-0005-0000-0000-0000E22C0000}"/>
    <cellStyle name="SAPBEXHLevel2X 2 7 3_SP Distribution Ltd" xfId="11485" xr:uid="{00000000-0005-0000-0000-0000E32C0000}"/>
    <cellStyle name="SAPBEXHLevel2X 2 7 4" xfId="11486" xr:uid="{00000000-0005-0000-0000-0000E42C0000}"/>
    <cellStyle name="SAPBEXHLevel2X 2 7 5" xfId="11487" xr:uid="{00000000-0005-0000-0000-0000E52C0000}"/>
    <cellStyle name="SAPBEXHLevel2X 2 7 6" xfId="11488" xr:uid="{00000000-0005-0000-0000-0000E62C0000}"/>
    <cellStyle name="SAPBEXHLevel2X 2 7_11" xfId="11489" xr:uid="{00000000-0005-0000-0000-0000E72C0000}"/>
    <cellStyle name="SAPBEXHLevel2X 2 8" xfId="11490" xr:uid="{00000000-0005-0000-0000-0000E82C0000}"/>
    <cellStyle name="SAPBEXHLevel2X 2 8 2" xfId="11491" xr:uid="{00000000-0005-0000-0000-0000E92C0000}"/>
    <cellStyle name="SAPBEXHLevel2X 2 8 2 2" xfId="11492" xr:uid="{00000000-0005-0000-0000-0000EA2C0000}"/>
    <cellStyle name="SAPBEXHLevel2X 2 8 2 3" xfId="11493" xr:uid="{00000000-0005-0000-0000-0000EB2C0000}"/>
    <cellStyle name="SAPBEXHLevel2X 2 8 2 4" xfId="11494" xr:uid="{00000000-0005-0000-0000-0000EC2C0000}"/>
    <cellStyle name="SAPBEXHLevel2X 2 8 2_SP Distribution Ltd" xfId="11495" xr:uid="{00000000-0005-0000-0000-0000ED2C0000}"/>
    <cellStyle name="SAPBEXHLevel2X 2 8 3" xfId="11496" xr:uid="{00000000-0005-0000-0000-0000EE2C0000}"/>
    <cellStyle name="SAPBEXHLevel2X 2 8 4" xfId="11497" xr:uid="{00000000-0005-0000-0000-0000EF2C0000}"/>
    <cellStyle name="SAPBEXHLevel2X 2 8 5" xfId="11498" xr:uid="{00000000-0005-0000-0000-0000F02C0000}"/>
    <cellStyle name="SAPBEXHLevel2X 2 8_CDCM Revenues" xfId="11499" xr:uid="{00000000-0005-0000-0000-0000F12C0000}"/>
    <cellStyle name="SAPBEXHLevel2X 2 9" xfId="11500" xr:uid="{00000000-0005-0000-0000-0000F22C0000}"/>
    <cellStyle name="SAPBEXHLevel2X 2 9 2" xfId="11501" xr:uid="{00000000-0005-0000-0000-0000F32C0000}"/>
    <cellStyle name="SAPBEXHLevel2X 2 9 3" xfId="11502" xr:uid="{00000000-0005-0000-0000-0000F42C0000}"/>
    <cellStyle name="SAPBEXHLevel2X 2 9 4" xfId="11503" xr:uid="{00000000-0005-0000-0000-0000F52C0000}"/>
    <cellStyle name="SAPBEXHLevel2X 2 9_SP Distribution Ltd" xfId="11504" xr:uid="{00000000-0005-0000-0000-0000F62C0000}"/>
    <cellStyle name="SAPBEXHLevel2X 2_11" xfId="11505" xr:uid="{00000000-0005-0000-0000-0000F72C0000}"/>
    <cellStyle name="SAPBEXHLevel2X 3" xfId="11506" xr:uid="{00000000-0005-0000-0000-0000F82C0000}"/>
    <cellStyle name="SAPBEXHLevel2X 3 2" xfId="11507" xr:uid="{00000000-0005-0000-0000-0000F92C0000}"/>
    <cellStyle name="SAPBEXHLevel2X 3 2 2" xfId="11508" xr:uid="{00000000-0005-0000-0000-0000FA2C0000}"/>
    <cellStyle name="SAPBEXHLevel2X 3 2 2 2" xfId="11509" xr:uid="{00000000-0005-0000-0000-0000FB2C0000}"/>
    <cellStyle name="SAPBEXHLevel2X 3 2 2 3" xfId="11510" xr:uid="{00000000-0005-0000-0000-0000FC2C0000}"/>
    <cellStyle name="SAPBEXHLevel2X 3 2 2 4" xfId="11511" xr:uid="{00000000-0005-0000-0000-0000FD2C0000}"/>
    <cellStyle name="SAPBEXHLevel2X 3 2 2_SP Distribution Ltd" xfId="11512" xr:uid="{00000000-0005-0000-0000-0000FE2C0000}"/>
    <cellStyle name="SAPBEXHLevel2X 3 2 3" xfId="11513" xr:uid="{00000000-0005-0000-0000-0000FF2C0000}"/>
    <cellStyle name="SAPBEXHLevel2X 3 2 4" xfId="11514" xr:uid="{00000000-0005-0000-0000-0000002D0000}"/>
    <cellStyle name="SAPBEXHLevel2X 3 2 5" xfId="11515" xr:uid="{00000000-0005-0000-0000-0000012D0000}"/>
    <cellStyle name="SAPBEXHLevel2X 3 2_CDCM Revenues" xfId="11516" xr:uid="{00000000-0005-0000-0000-0000022D0000}"/>
    <cellStyle name="SAPBEXHLevel2X 3 3" xfId="11517" xr:uid="{00000000-0005-0000-0000-0000032D0000}"/>
    <cellStyle name="SAPBEXHLevel2X 3 3 2" xfId="11518" xr:uid="{00000000-0005-0000-0000-0000042D0000}"/>
    <cellStyle name="SAPBEXHLevel2X 3 3 3" xfId="11519" xr:uid="{00000000-0005-0000-0000-0000052D0000}"/>
    <cellStyle name="SAPBEXHLevel2X 3 3 4" xfId="11520" xr:uid="{00000000-0005-0000-0000-0000062D0000}"/>
    <cellStyle name="SAPBEXHLevel2X 3 3_SP Distribution Ltd" xfId="11521" xr:uid="{00000000-0005-0000-0000-0000072D0000}"/>
    <cellStyle name="SAPBEXHLevel2X 3 4" xfId="11522" xr:uid="{00000000-0005-0000-0000-0000082D0000}"/>
    <cellStyle name="SAPBEXHLevel2X 3 5" xfId="11523" xr:uid="{00000000-0005-0000-0000-0000092D0000}"/>
    <cellStyle name="SAPBEXHLevel2X 3 6" xfId="11524" xr:uid="{00000000-0005-0000-0000-00000A2D0000}"/>
    <cellStyle name="SAPBEXHLevel2X 3_11" xfId="11525" xr:uid="{00000000-0005-0000-0000-00000B2D0000}"/>
    <cellStyle name="SAPBEXHLevel2X 4" xfId="11526" xr:uid="{00000000-0005-0000-0000-00000C2D0000}"/>
    <cellStyle name="SAPBEXHLevel2X 4 2" xfId="11527" xr:uid="{00000000-0005-0000-0000-00000D2D0000}"/>
    <cellStyle name="SAPBEXHLevel2X 4 2 2" xfId="11528" xr:uid="{00000000-0005-0000-0000-00000E2D0000}"/>
    <cellStyle name="SAPBEXHLevel2X 4 2 2 2" xfId="11529" xr:uid="{00000000-0005-0000-0000-00000F2D0000}"/>
    <cellStyle name="SAPBEXHLevel2X 4 2 2 3" xfId="11530" xr:uid="{00000000-0005-0000-0000-0000102D0000}"/>
    <cellStyle name="SAPBEXHLevel2X 4 2 2 4" xfId="11531" xr:uid="{00000000-0005-0000-0000-0000112D0000}"/>
    <cellStyle name="SAPBEXHLevel2X 4 2 2_SP Distribution Ltd" xfId="11532" xr:uid="{00000000-0005-0000-0000-0000122D0000}"/>
    <cellStyle name="SAPBEXHLevel2X 4 2 3" xfId="11533" xr:uid="{00000000-0005-0000-0000-0000132D0000}"/>
    <cellStyle name="SAPBEXHLevel2X 4 2 4" xfId="11534" xr:uid="{00000000-0005-0000-0000-0000142D0000}"/>
    <cellStyle name="SAPBEXHLevel2X 4 2 5" xfId="11535" xr:uid="{00000000-0005-0000-0000-0000152D0000}"/>
    <cellStyle name="SAPBEXHLevel2X 4 2_CDCM Revenues" xfId="11536" xr:uid="{00000000-0005-0000-0000-0000162D0000}"/>
    <cellStyle name="SAPBEXHLevel2X 4 3" xfId="11537" xr:uid="{00000000-0005-0000-0000-0000172D0000}"/>
    <cellStyle name="SAPBEXHLevel2X 4 3 2" xfId="11538" xr:uid="{00000000-0005-0000-0000-0000182D0000}"/>
    <cellStyle name="SAPBEXHLevel2X 4 3 3" xfId="11539" xr:uid="{00000000-0005-0000-0000-0000192D0000}"/>
    <cellStyle name="SAPBEXHLevel2X 4 3 4" xfId="11540" xr:uid="{00000000-0005-0000-0000-00001A2D0000}"/>
    <cellStyle name="SAPBEXHLevel2X 4 3_SP Distribution Ltd" xfId="11541" xr:uid="{00000000-0005-0000-0000-00001B2D0000}"/>
    <cellStyle name="SAPBEXHLevel2X 4 4" xfId="11542" xr:uid="{00000000-0005-0000-0000-00001C2D0000}"/>
    <cellStyle name="SAPBEXHLevel2X 4 5" xfId="11543" xr:uid="{00000000-0005-0000-0000-00001D2D0000}"/>
    <cellStyle name="SAPBEXHLevel2X 4 6" xfId="11544" xr:uid="{00000000-0005-0000-0000-00001E2D0000}"/>
    <cellStyle name="SAPBEXHLevel2X 4_11" xfId="11545" xr:uid="{00000000-0005-0000-0000-00001F2D0000}"/>
    <cellStyle name="SAPBEXHLevel2X 5" xfId="11546" xr:uid="{00000000-0005-0000-0000-0000202D0000}"/>
    <cellStyle name="SAPBEXHLevel2X 5 2" xfId="11547" xr:uid="{00000000-0005-0000-0000-0000212D0000}"/>
    <cellStyle name="SAPBEXHLevel2X 5 2 2" xfId="11548" xr:uid="{00000000-0005-0000-0000-0000222D0000}"/>
    <cellStyle name="SAPBEXHLevel2X 5 2 2 2" xfId="11549" xr:uid="{00000000-0005-0000-0000-0000232D0000}"/>
    <cellStyle name="SAPBEXHLevel2X 5 2 2 3" xfId="11550" xr:uid="{00000000-0005-0000-0000-0000242D0000}"/>
    <cellStyle name="SAPBEXHLevel2X 5 2 2 4" xfId="11551" xr:uid="{00000000-0005-0000-0000-0000252D0000}"/>
    <cellStyle name="SAPBEXHLevel2X 5 2 2_SP Distribution Ltd" xfId="11552" xr:uid="{00000000-0005-0000-0000-0000262D0000}"/>
    <cellStyle name="SAPBEXHLevel2X 5 2 3" xfId="11553" xr:uid="{00000000-0005-0000-0000-0000272D0000}"/>
    <cellStyle name="SAPBEXHLevel2X 5 2 4" xfId="11554" xr:uid="{00000000-0005-0000-0000-0000282D0000}"/>
    <cellStyle name="SAPBEXHLevel2X 5 2 5" xfId="11555" xr:uid="{00000000-0005-0000-0000-0000292D0000}"/>
    <cellStyle name="SAPBEXHLevel2X 5 2_CDCM Revenues" xfId="11556" xr:uid="{00000000-0005-0000-0000-00002A2D0000}"/>
    <cellStyle name="SAPBEXHLevel2X 5 3" xfId="11557" xr:uid="{00000000-0005-0000-0000-00002B2D0000}"/>
    <cellStyle name="SAPBEXHLevel2X 5 3 2" xfId="11558" xr:uid="{00000000-0005-0000-0000-00002C2D0000}"/>
    <cellStyle name="SAPBEXHLevel2X 5 3 3" xfId="11559" xr:uid="{00000000-0005-0000-0000-00002D2D0000}"/>
    <cellStyle name="SAPBEXHLevel2X 5 3 4" xfId="11560" xr:uid="{00000000-0005-0000-0000-00002E2D0000}"/>
    <cellStyle name="SAPBEXHLevel2X 5 3_SP Distribution Ltd" xfId="11561" xr:uid="{00000000-0005-0000-0000-00002F2D0000}"/>
    <cellStyle name="SAPBEXHLevel2X 5 4" xfId="11562" xr:uid="{00000000-0005-0000-0000-0000302D0000}"/>
    <cellStyle name="SAPBEXHLevel2X 5 5" xfId="11563" xr:uid="{00000000-0005-0000-0000-0000312D0000}"/>
    <cellStyle name="SAPBEXHLevel2X 5 6" xfId="11564" xr:uid="{00000000-0005-0000-0000-0000322D0000}"/>
    <cellStyle name="SAPBEXHLevel2X 5_11" xfId="11565" xr:uid="{00000000-0005-0000-0000-0000332D0000}"/>
    <cellStyle name="SAPBEXHLevel2X 6" xfId="11566" xr:uid="{00000000-0005-0000-0000-0000342D0000}"/>
    <cellStyle name="SAPBEXHLevel2X 6 2" xfId="11567" xr:uid="{00000000-0005-0000-0000-0000352D0000}"/>
    <cellStyle name="SAPBEXHLevel2X 6 2 2" xfId="11568" xr:uid="{00000000-0005-0000-0000-0000362D0000}"/>
    <cellStyle name="SAPBEXHLevel2X 6 2 2 2" xfId="11569" xr:uid="{00000000-0005-0000-0000-0000372D0000}"/>
    <cellStyle name="SAPBEXHLevel2X 6 2 2 3" xfId="11570" xr:uid="{00000000-0005-0000-0000-0000382D0000}"/>
    <cellStyle name="SAPBEXHLevel2X 6 2 2 4" xfId="11571" xr:uid="{00000000-0005-0000-0000-0000392D0000}"/>
    <cellStyle name="SAPBEXHLevel2X 6 2 2_SP Distribution Ltd" xfId="11572" xr:uid="{00000000-0005-0000-0000-00003A2D0000}"/>
    <cellStyle name="SAPBEXHLevel2X 6 2 3" xfId="11573" xr:uid="{00000000-0005-0000-0000-00003B2D0000}"/>
    <cellStyle name="SAPBEXHLevel2X 6 2 4" xfId="11574" xr:uid="{00000000-0005-0000-0000-00003C2D0000}"/>
    <cellStyle name="SAPBEXHLevel2X 6 2 5" xfId="11575" xr:uid="{00000000-0005-0000-0000-00003D2D0000}"/>
    <cellStyle name="SAPBEXHLevel2X 6 2_CDCM Revenues" xfId="11576" xr:uid="{00000000-0005-0000-0000-00003E2D0000}"/>
    <cellStyle name="SAPBEXHLevel2X 6 3" xfId="11577" xr:uid="{00000000-0005-0000-0000-00003F2D0000}"/>
    <cellStyle name="SAPBEXHLevel2X 6 3 2" xfId="11578" xr:uid="{00000000-0005-0000-0000-0000402D0000}"/>
    <cellStyle name="SAPBEXHLevel2X 6 3 3" xfId="11579" xr:uid="{00000000-0005-0000-0000-0000412D0000}"/>
    <cellStyle name="SAPBEXHLevel2X 6 3 4" xfId="11580" xr:uid="{00000000-0005-0000-0000-0000422D0000}"/>
    <cellStyle name="SAPBEXHLevel2X 6 3_SP Distribution Ltd" xfId="11581" xr:uid="{00000000-0005-0000-0000-0000432D0000}"/>
    <cellStyle name="SAPBEXHLevel2X 6 4" xfId="11582" xr:uid="{00000000-0005-0000-0000-0000442D0000}"/>
    <cellStyle name="SAPBEXHLevel2X 6 5" xfId="11583" xr:uid="{00000000-0005-0000-0000-0000452D0000}"/>
    <cellStyle name="SAPBEXHLevel2X 6 6" xfId="11584" xr:uid="{00000000-0005-0000-0000-0000462D0000}"/>
    <cellStyle name="SAPBEXHLevel2X 6_11" xfId="11585" xr:uid="{00000000-0005-0000-0000-0000472D0000}"/>
    <cellStyle name="SAPBEXHLevel2X 7" xfId="11586" xr:uid="{00000000-0005-0000-0000-0000482D0000}"/>
    <cellStyle name="SAPBEXHLevel2X 7 2" xfId="11587" xr:uid="{00000000-0005-0000-0000-0000492D0000}"/>
    <cellStyle name="SAPBEXHLevel2X 7 2 2" xfId="11588" xr:uid="{00000000-0005-0000-0000-00004A2D0000}"/>
    <cellStyle name="SAPBEXHLevel2X 7 2 2 2" xfId="11589" xr:uid="{00000000-0005-0000-0000-00004B2D0000}"/>
    <cellStyle name="SAPBEXHLevel2X 7 2 2 3" xfId="11590" xr:uid="{00000000-0005-0000-0000-00004C2D0000}"/>
    <cellStyle name="SAPBEXHLevel2X 7 2 2 4" xfId="11591" xr:uid="{00000000-0005-0000-0000-00004D2D0000}"/>
    <cellStyle name="SAPBEXHLevel2X 7 2 2_SP Distribution Ltd" xfId="11592" xr:uid="{00000000-0005-0000-0000-00004E2D0000}"/>
    <cellStyle name="SAPBEXHLevel2X 7 2 3" xfId="11593" xr:uid="{00000000-0005-0000-0000-00004F2D0000}"/>
    <cellStyle name="SAPBEXHLevel2X 7 2 4" xfId="11594" xr:uid="{00000000-0005-0000-0000-0000502D0000}"/>
    <cellStyle name="SAPBEXHLevel2X 7 2 5" xfId="11595" xr:uid="{00000000-0005-0000-0000-0000512D0000}"/>
    <cellStyle name="SAPBEXHLevel2X 7 2_CDCM Revenues" xfId="11596" xr:uid="{00000000-0005-0000-0000-0000522D0000}"/>
    <cellStyle name="SAPBEXHLevel2X 7 3" xfId="11597" xr:uid="{00000000-0005-0000-0000-0000532D0000}"/>
    <cellStyle name="SAPBEXHLevel2X 7 3 2" xfId="11598" xr:uid="{00000000-0005-0000-0000-0000542D0000}"/>
    <cellStyle name="SAPBEXHLevel2X 7 3 3" xfId="11599" xr:uid="{00000000-0005-0000-0000-0000552D0000}"/>
    <cellStyle name="SAPBEXHLevel2X 7 3 4" xfId="11600" xr:uid="{00000000-0005-0000-0000-0000562D0000}"/>
    <cellStyle name="SAPBEXHLevel2X 7 3_SP Distribution Ltd" xfId="11601" xr:uid="{00000000-0005-0000-0000-0000572D0000}"/>
    <cellStyle name="SAPBEXHLevel2X 7 4" xfId="11602" xr:uid="{00000000-0005-0000-0000-0000582D0000}"/>
    <cellStyle name="SAPBEXHLevel2X 7 5" xfId="11603" xr:uid="{00000000-0005-0000-0000-0000592D0000}"/>
    <cellStyle name="SAPBEXHLevel2X 7 6" xfId="11604" xr:uid="{00000000-0005-0000-0000-00005A2D0000}"/>
    <cellStyle name="SAPBEXHLevel2X 7_11" xfId="11605" xr:uid="{00000000-0005-0000-0000-00005B2D0000}"/>
    <cellStyle name="SAPBEXHLevel2X 8" xfId="11606" xr:uid="{00000000-0005-0000-0000-00005C2D0000}"/>
    <cellStyle name="SAPBEXHLevel2X 8 2" xfId="11607" xr:uid="{00000000-0005-0000-0000-00005D2D0000}"/>
    <cellStyle name="SAPBEXHLevel2X 8 2 2" xfId="11608" xr:uid="{00000000-0005-0000-0000-00005E2D0000}"/>
    <cellStyle name="SAPBEXHLevel2X 8 2 2 2" xfId="11609" xr:uid="{00000000-0005-0000-0000-00005F2D0000}"/>
    <cellStyle name="SAPBEXHLevel2X 8 2 2 3" xfId="11610" xr:uid="{00000000-0005-0000-0000-0000602D0000}"/>
    <cellStyle name="SAPBEXHLevel2X 8 2 2 4" xfId="11611" xr:uid="{00000000-0005-0000-0000-0000612D0000}"/>
    <cellStyle name="SAPBEXHLevel2X 8 2 2_SP Distribution Ltd" xfId="11612" xr:uid="{00000000-0005-0000-0000-0000622D0000}"/>
    <cellStyle name="SAPBEXHLevel2X 8 2 3" xfId="11613" xr:uid="{00000000-0005-0000-0000-0000632D0000}"/>
    <cellStyle name="SAPBEXHLevel2X 8 2 4" xfId="11614" xr:uid="{00000000-0005-0000-0000-0000642D0000}"/>
    <cellStyle name="SAPBEXHLevel2X 8 2 5" xfId="11615" xr:uid="{00000000-0005-0000-0000-0000652D0000}"/>
    <cellStyle name="SAPBEXHLevel2X 8 2_CDCM Revenues" xfId="11616" xr:uid="{00000000-0005-0000-0000-0000662D0000}"/>
    <cellStyle name="SAPBEXHLevel2X 8 3" xfId="11617" xr:uid="{00000000-0005-0000-0000-0000672D0000}"/>
    <cellStyle name="SAPBEXHLevel2X 8 3 2" xfId="11618" xr:uid="{00000000-0005-0000-0000-0000682D0000}"/>
    <cellStyle name="SAPBEXHLevel2X 8 3 3" xfId="11619" xr:uid="{00000000-0005-0000-0000-0000692D0000}"/>
    <cellStyle name="SAPBEXHLevel2X 8 3 4" xfId="11620" xr:uid="{00000000-0005-0000-0000-00006A2D0000}"/>
    <cellStyle name="SAPBEXHLevel2X 8 3_SP Distribution Ltd" xfId="11621" xr:uid="{00000000-0005-0000-0000-00006B2D0000}"/>
    <cellStyle name="SAPBEXHLevel2X 8 4" xfId="11622" xr:uid="{00000000-0005-0000-0000-00006C2D0000}"/>
    <cellStyle name="SAPBEXHLevel2X 8 5" xfId="11623" xr:uid="{00000000-0005-0000-0000-00006D2D0000}"/>
    <cellStyle name="SAPBEXHLevel2X 8 6" xfId="11624" xr:uid="{00000000-0005-0000-0000-00006E2D0000}"/>
    <cellStyle name="SAPBEXHLevel2X 8_11" xfId="11625" xr:uid="{00000000-0005-0000-0000-00006F2D0000}"/>
    <cellStyle name="SAPBEXHLevel2X 9" xfId="11626" xr:uid="{00000000-0005-0000-0000-0000702D0000}"/>
    <cellStyle name="SAPBEXHLevel2X 9 2" xfId="11627" xr:uid="{00000000-0005-0000-0000-0000712D0000}"/>
    <cellStyle name="SAPBEXHLevel2X 9 2 2" xfId="11628" xr:uid="{00000000-0005-0000-0000-0000722D0000}"/>
    <cellStyle name="SAPBEXHLevel2X 9 2 3" xfId="11629" xr:uid="{00000000-0005-0000-0000-0000732D0000}"/>
    <cellStyle name="SAPBEXHLevel2X 9 2 4" xfId="11630" xr:uid="{00000000-0005-0000-0000-0000742D0000}"/>
    <cellStyle name="SAPBEXHLevel2X 9 2_SP Distribution Ltd" xfId="11631" xr:uid="{00000000-0005-0000-0000-0000752D0000}"/>
    <cellStyle name="SAPBEXHLevel2X 9 3" xfId="11632" xr:uid="{00000000-0005-0000-0000-0000762D0000}"/>
    <cellStyle name="SAPBEXHLevel2X 9 4" xfId="11633" xr:uid="{00000000-0005-0000-0000-0000772D0000}"/>
    <cellStyle name="SAPBEXHLevel2X 9 5" xfId="11634" xr:uid="{00000000-0005-0000-0000-0000782D0000}"/>
    <cellStyle name="SAPBEXHLevel2X 9_CDCM Revenues" xfId="11635" xr:uid="{00000000-0005-0000-0000-0000792D0000}"/>
    <cellStyle name="SAPBEXHLevel2X_1.3 Acc Costs NG (2011)" xfId="11636" xr:uid="{00000000-0005-0000-0000-00007A2D0000}"/>
    <cellStyle name="SAPBEXHLevel3" xfId="11637" xr:uid="{00000000-0005-0000-0000-00007B2D0000}"/>
    <cellStyle name="SAPBEXHLevel3 10" xfId="11638" xr:uid="{00000000-0005-0000-0000-00007C2D0000}"/>
    <cellStyle name="SAPBEXHLevel3 10 2" xfId="11639" xr:uid="{00000000-0005-0000-0000-00007D2D0000}"/>
    <cellStyle name="SAPBEXHLevel3 10 3" xfId="11640" xr:uid="{00000000-0005-0000-0000-00007E2D0000}"/>
    <cellStyle name="SAPBEXHLevel3 10 4" xfId="11641" xr:uid="{00000000-0005-0000-0000-00007F2D0000}"/>
    <cellStyle name="SAPBEXHLevel3 10_SP Distribution Ltd" xfId="11642" xr:uid="{00000000-0005-0000-0000-0000802D0000}"/>
    <cellStyle name="SAPBEXHLevel3 11" xfId="11643" xr:uid="{00000000-0005-0000-0000-0000812D0000}"/>
    <cellStyle name="SAPBEXHLevel3 12" xfId="11644" xr:uid="{00000000-0005-0000-0000-0000822D0000}"/>
    <cellStyle name="SAPBEXHLevel3 13" xfId="11645" xr:uid="{00000000-0005-0000-0000-0000832D0000}"/>
    <cellStyle name="SAPBEXHLevel3 14" xfId="11646" xr:uid="{00000000-0005-0000-0000-0000842D0000}"/>
    <cellStyle name="SAPBEXHLevel3 15" xfId="11647" xr:uid="{00000000-0005-0000-0000-0000852D0000}"/>
    <cellStyle name="SAPBEXHLevel3 16" xfId="11648" xr:uid="{00000000-0005-0000-0000-0000862D0000}"/>
    <cellStyle name="SAPBEXHLevel3 2" xfId="11649" xr:uid="{00000000-0005-0000-0000-0000872D0000}"/>
    <cellStyle name="SAPBEXHLevel3 2 10" xfId="11650" xr:uid="{00000000-0005-0000-0000-0000882D0000}"/>
    <cellStyle name="SAPBEXHLevel3 2 2" xfId="11651" xr:uid="{00000000-0005-0000-0000-0000892D0000}"/>
    <cellStyle name="SAPBEXHLevel3 2 2 2" xfId="11652" xr:uid="{00000000-0005-0000-0000-00008A2D0000}"/>
    <cellStyle name="SAPBEXHLevel3 2 2 2 2" xfId="11653" xr:uid="{00000000-0005-0000-0000-00008B2D0000}"/>
    <cellStyle name="SAPBEXHLevel3 2 2 2 2 2" xfId="11654" xr:uid="{00000000-0005-0000-0000-00008C2D0000}"/>
    <cellStyle name="SAPBEXHLevel3 2 2 2 2 3" xfId="11655" xr:uid="{00000000-0005-0000-0000-00008D2D0000}"/>
    <cellStyle name="SAPBEXHLevel3 2 2 2 2 4" xfId="11656" xr:uid="{00000000-0005-0000-0000-00008E2D0000}"/>
    <cellStyle name="SAPBEXHLevel3 2 2 2 2_SP Distribution Ltd" xfId="11657" xr:uid="{00000000-0005-0000-0000-00008F2D0000}"/>
    <cellStyle name="SAPBEXHLevel3 2 2 2 3" xfId="11658" xr:uid="{00000000-0005-0000-0000-0000902D0000}"/>
    <cellStyle name="SAPBEXHLevel3 2 2 2 4" xfId="11659" xr:uid="{00000000-0005-0000-0000-0000912D0000}"/>
    <cellStyle name="SAPBEXHLevel3 2 2 2 5" xfId="11660" xr:uid="{00000000-0005-0000-0000-0000922D0000}"/>
    <cellStyle name="SAPBEXHLevel3 2 2 2_CDCM Revenues" xfId="11661" xr:uid="{00000000-0005-0000-0000-0000932D0000}"/>
    <cellStyle name="SAPBEXHLevel3 2 2 3" xfId="11662" xr:uid="{00000000-0005-0000-0000-0000942D0000}"/>
    <cellStyle name="SAPBEXHLevel3 2 2 3 2" xfId="11663" xr:uid="{00000000-0005-0000-0000-0000952D0000}"/>
    <cellStyle name="SAPBEXHLevel3 2 2 3 3" xfId="11664" xr:uid="{00000000-0005-0000-0000-0000962D0000}"/>
    <cellStyle name="SAPBEXHLevel3 2 2 3 4" xfId="11665" xr:uid="{00000000-0005-0000-0000-0000972D0000}"/>
    <cellStyle name="SAPBEXHLevel3 2 2 3_SP Distribution Ltd" xfId="11666" xr:uid="{00000000-0005-0000-0000-0000982D0000}"/>
    <cellStyle name="SAPBEXHLevel3 2 2 4" xfId="11667" xr:uid="{00000000-0005-0000-0000-0000992D0000}"/>
    <cellStyle name="SAPBEXHLevel3 2 2 5" xfId="11668" xr:uid="{00000000-0005-0000-0000-00009A2D0000}"/>
    <cellStyle name="SAPBEXHLevel3 2 2 6" xfId="11669" xr:uid="{00000000-0005-0000-0000-00009B2D0000}"/>
    <cellStyle name="SAPBEXHLevel3 2 2_11" xfId="11670" xr:uid="{00000000-0005-0000-0000-00009C2D0000}"/>
    <cellStyle name="SAPBEXHLevel3 2 3" xfId="11671" xr:uid="{00000000-0005-0000-0000-00009D2D0000}"/>
    <cellStyle name="SAPBEXHLevel3 2 3 2" xfId="11672" xr:uid="{00000000-0005-0000-0000-00009E2D0000}"/>
    <cellStyle name="SAPBEXHLevel3 2 3 2 2" xfId="11673" xr:uid="{00000000-0005-0000-0000-00009F2D0000}"/>
    <cellStyle name="SAPBEXHLevel3 2 3 2 2 2" xfId="11674" xr:uid="{00000000-0005-0000-0000-0000A02D0000}"/>
    <cellStyle name="SAPBEXHLevel3 2 3 2 2 3" xfId="11675" xr:uid="{00000000-0005-0000-0000-0000A12D0000}"/>
    <cellStyle name="SAPBEXHLevel3 2 3 2 2 4" xfId="11676" xr:uid="{00000000-0005-0000-0000-0000A22D0000}"/>
    <cellStyle name="SAPBEXHLevel3 2 3 2 2_SP Distribution Ltd" xfId="11677" xr:uid="{00000000-0005-0000-0000-0000A32D0000}"/>
    <cellStyle name="SAPBEXHLevel3 2 3 2 3" xfId="11678" xr:uid="{00000000-0005-0000-0000-0000A42D0000}"/>
    <cellStyle name="SAPBEXHLevel3 2 3 2 4" xfId="11679" xr:uid="{00000000-0005-0000-0000-0000A52D0000}"/>
    <cellStyle name="SAPBEXHLevel3 2 3 2 5" xfId="11680" xr:uid="{00000000-0005-0000-0000-0000A62D0000}"/>
    <cellStyle name="SAPBEXHLevel3 2 3 2_CDCM Revenues" xfId="11681" xr:uid="{00000000-0005-0000-0000-0000A72D0000}"/>
    <cellStyle name="SAPBEXHLevel3 2 3 3" xfId="11682" xr:uid="{00000000-0005-0000-0000-0000A82D0000}"/>
    <cellStyle name="SAPBEXHLevel3 2 3 3 2" xfId="11683" xr:uid="{00000000-0005-0000-0000-0000A92D0000}"/>
    <cellStyle name="SAPBEXHLevel3 2 3 3 3" xfId="11684" xr:uid="{00000000-0005-0000-0000-0000AA2D0000}"/>
    <cellStyle name="SAPBEXHLevel3 2 3 3 4" xfId="11685" xr:uid="{00000000-0005-0000-0000-0000AB2D0000}"/>
    <cellStyle name="SAPBEXHLevel3 2 3 3_SP Distribution Ltd" xfId="11686" xr:uid="{00000000-0005-0000-0000-0000AC2D0000}"/>
    <cellStyle name="SAPBEXHLevel3 2 3 4" xfId="11687" xr:uid="{00000000-0005-0000-0000-0000AD2D0000}"/>
    <cellStyle name="SAPBEXHLevel3 2 3 5" xfId="11688" xr:uid="{00000000-0005-0000-0000-0000AE2D0000}"/>
    <cellStyle name="SAPBEXHLevel3 2 3 6" xfId="11689" xr:uid="{00000000-0005-0000-0000-0000AF2D0000}"/>
    <cellStyle name="SAPBEXHLevel3 2 3_11" xfId="11690" xr:uid="{00000000-0005-0000-0000-0000B02D0000}"/>
    <cellStyle name="SAPBEXHLevel3 2 4" xfId="11691" xr:uid="{00000000-0005-0000-0000-0000B12D0000}"/>
    <cellStyle name="SAPBEXHLevel3 2 4 2" xfId="11692" xr:uid="{00000000-0005-0000-0000-0000B22D0000}"/>
    <cellStyle name="SAPBEXHLevel3 2 4 2 2" xfId="11693" xr:uid="{00000000-0005-0000-0000-0000B32D0000}"/>
    <cellStyle name="SAPBEXHLevel3 2 4 2 2 2" xfId="11694" xr:uid="{00000000-0005-0000-0000-0000B42D0000}"/>
    <cellStyle name="SAPBEXHLevel3 2 4 2 2 3" xfId="11695" xr:uid="{00000000-0005-0000-0000-0000B52D0000}"/>
    <cellStyle name="SAPBEXHLevel3 2 4 2 2 4" xfId="11696" xr:uid="{00000000-0005-0000-0000-0000B62D0000}"/>
    <cellStyle name="SAPBEXHLevel3 2 4 2 2_SP Distribution Ltd" xfId="11697" xr:uid="{00000000-0005-0000-0000-0000B72D0000}"/>
    <cellStyle name="SAPBEXHLevel3 2 4 2 3" xfId="11698" xr:uid="{00000000-0005-0000-0000-0000B82D0000}"/>
    <cellStyle name="SAPBEXHLevel3 2 4 2 4" xfId="11699" xr:uid="{00000000-0005-0000-0000-0000B92D0000}"/>
    <cellStyle name="SAPBEXHLevel3 2 4 2 5" xfId="11700" xr:uid="{00000000-0005-0000-0000-0000BA2D0000}"/>
    <cellStyle name="SAPBEXHLevel3 2 4 2_CDCM Revenues" xfId="11701" xr:uid="{00000000-0005-0000-0000-0000BB2D0000}"/>
    <cellStyle name="SAPBEXHLevel3 2 4 3" xfId="11702" xr:uid="{00000000-0005-0000-0000-0000BC2D0000}"/>
    <cellStyle name="SAPBEXHLevel3 2 4 3 2" xfId="11703" xr:uid="{00000000-0005-0000-0000-0000BD2D0000}"/>
    <cellStyle name="SAPBEXHLevel3 2 4 3 3" xfId="11704" xr:uid="{00000000-0005-0000-0000-0000BE2D0000}"/>
    <cellStyle name="SAPBEXHLevel3 2 4 3 4" xfId="11705" xr:uid="{00000000-0005-0000-0000-0000BF2D0000}"/>
    <cellStyle name="SAPBEXHLevel3 2 4 3_SP Distribution Ltd" xfId="11706" xr:uid="{00000000-0005-0000-0000-0000C02D0000}"/>
    <cellStyle name="SAPBEXHLevel3 2 4 4" xfId="11707" xr:uid="{00000000-0005-0000-0000-0000C12D0000}"/>
    <cellStyle name="SAPBEXHLevel3 2 4 5" xfId="11708" xr:uid="{00000000-0005-0000-0000-0000C22D0000}"/>
    <cellStyle name="SAPBEXHLevel3 2 4 6" xfId="11709" xr:uid="{00000000-0005-0000-0000-0000C32D0000}"/>
    <cellStyle name="SAPBEXHLevel3 2 4_11" xfId="11710" xr:uid="{00000000-0005-0000-0000-0000C42D0000}"/>
    <cellStyle name="SAPBEXHLevel3 2 5" xfId="11711" xr:uid="{00000000-0005-0000-0000-0000C52D0000}"/>
    <cellStyle name="SAPBEXHLevel3 2 5 2" xfId="11712" xr:uid="{00000000-0005-0000-0000-0000C62D0000}"/>
    <cellStyle name="SAPBEXHLevel3 2 5 2 2" xfId="11713" xr:uid="{00000000-0005-0000-0000-0000C72D0000}"/>
    <cellStyle name="SAPBEXHLevel3 2 5 2 2 2" xfId="11714" xr:uid="{00000000-0005-0000-0000-0000C82D0000}"/>
    <cellStyle name="SAPBEXHLevel3 2 5 2 2 3" xfId="11715" xr:uid="{00000000-0005-0000-0000-0000C92D0000}"/>
    <cellStyle name="SAPBEXHLevel3 2 5 2 2 4" xfId="11716" xr:uid="{00000000-0005-0000-0000-0000CA2D0000}"/>
    <cellStyle name="SAPBEXHLevel3 2 5 2 2_SP Distribution Ltd" xfId="11717" xr:uid="{00000000-0005-0000-0000-0000CB2D0000}"/>
    <cellStyle name="SAPBEXHLevel3 2 5 2 3" xfId="11718" xr:uid="{00000000-0005-0000-0000-0000CC2D0000}"/>
    <cellStyle name="SAPBEXHLevel3 2 5 2 4" xfId="11719" xr:uid="{00000000-0005-0000-0000-0000CD2D0000}"/>
    <cellStyle name="SAPBEXHLevel3 2 5 2 5" xfId="11720" xr:uid="{00000000-0005-0000-0000-0000CE2D0000}"/>
    <cellStyle name="SAPBEXHLevel3 2 5 2_CDCM Revenues" xfId="11721" xr:uid="{00000000-0005-0000-0000-0000CF2D0000}"/>
    <cellStyle name="SAPBEXHLevel3 2 5 3" xfId="11722" xr:uid="{00000000-0005-0000-0000-0000D02D0000}"/>
    <cellStyle name="SAPBEXHLevel3 2 5 3 2" xfId="11723" xr:uid="{00000000-0005-0000-0000-0000D12D0000}"/>
    <cellStyle name="SAPBEXHLevel3 2 5 3 3" xfId="11724" xr:uid="{00000000-0005-0000-0000-0000D22D0000}"/>
    <cellStyle name="SAPBEXHLevel3 2 5 3 4" xfId="11725" xr:uid="{00000000-0005-0000-0000-0000D32D0000}"/>
    <cellStyle name="SAPBEXHLevel3 2 5 3_SP Distribution Ltd" xfId="11726" xr:uid="{00000000-0005-0000-0000-0000D42D0000}"/>
    <cellStyle name="SAPBEXHLevel3 2 5 4" xfId="11727" xr:uid="{00000000-0005-0000-0000-0000D52D0000}"/>
    <cellStyle name="SAPBEXHLevel3 2 5 5" xfId="11728" xr:uid="{00000000-0005-0000-0000-0000D62D0000}"/>
    <cellStyle name="SAPBEXHLevel3 2 5 6" xfId="11729" xr:uid="{00000000-0005-0000-0000-0000D72D0000}"/>
    <cellStyle name="SAPBEXHLevel3 2 5_11" xfId="11730" xr:uid="{00000000-0005-0000-0000-0000D82D0000}"/>
    <cellStyle name="SAPBEXHLevel3 2 6" xfId="11731" xr:uid="{00000000-0005-0000-0000-0000D92D0000}"/>
    <cellStyle name="SAPBEXHLevel3 2 6 2" xfId="11732" xr:uid="{00000000-0005-0000-0000-0000DA2D0000}"/>
    <cellStyle name="SAPBEXHLevel3 2 6 2 2" xfId="11733" xr:uid="{00000000-0005-0000-0000-0000DB2D0000}"/>
    <cellStyle name="SAPBEXHLevel3 2 6 2 2 2" xfId="11734" xr:uid="{00000000-0005-0000-0000-0000DC2D0000}"/>
    <cellStyle name="SAPBEXHLevel3 2 6 2 2 3" xfId="11735" xr:uid="{00000000-0005-0000-0000-0000DD2D0000}"/>
    <cellStyle name="SAPBEXHLevel3 2 6 2 2 4" xfId="11736" xr:uid="{00000000-0005-0000-0000-0000DE2D0000}"/>
    <cellStyle name="SAPBEXHLevel3 2 6 2 2_SP Distribution Ltd" xfId="11737" xr:uid="{00000000-0005-0000-0000-0000DF2D0000}"/>
    <cellStyle name="SAPBEXHLevel3 2 6 2 3" xfId="11738" xr:uid="{00000000-0005-0000-0000-0000E02D0000}"/>
    <cellStyle name="SAPBEXHLevel3 2 6 2 4" xfId="11739" xr:uid="{00000000-0005-0000-0000-0000E12D0000}"/>
    <cellStyle name="SAPBEXHLevel3 2 6 2 5" xfId="11740" xr:uid="{00000000-0005-0000-0000-0000E22D0000}"/>
    <cellStyle name="SAPBEXHLevel3 2 6 2_CDCM Revenues" xfId="11741" xr:uid="{00000000-0005-0000-0000-0000E32D0000}"/>
    <cellStyle name="SAPBEXHLevel3 2 6 3" xfId="11742" xr:uid="{00000000-0005-0000-0000-0000E42D0000}"/>
    <cellStyle name="SAPBEXHLevel3 2 6 3 2" xfId="11743" xr:uid="{00000000-0005-0000-0000-0000E52D0000}"/>
    <cellStyle name="SAPBEXHLevel3 2 6 3 3" xfId="11744" xr:uid="{00000000-0005-0000-0000-0000E62D0000}"/>
    <cellStyle name="SAPBEXHLevel3 2 6 3 4" xfId="11745" xr:uid="{00000000-0005-0000-0000-0000E72D0000}"/>
    <cellStyle name="SAPBEXHLevel3 2 6 3_SP Distribution Ltd" xfId="11746" xr:uid="{00000000-0005-0000-0000-0000E82D0000}"/>
    <cellStyle name="SAPBEXHLevel3 2 6 4" xfId="11747" xr:uid="{00000000-0005-0000-0000-0000E92D0000}"/>
    <cellStyle name="SAPBEXHLevel3 2 6 5" xfId="11748" xr:uid="{00000000-0005-0000-0000-0000EA2D0000}"/>
    <cellStyle name="SAPBEXHLevel3 2 6 6" xfId="11749" xr:uid="{00000000-0005-0000-0000-0000EB2D0000}"/>
    <cellStyle name="SAPBEXHLevel3 2 6_11" xfId="11750" xr:uid="{00000000-0005-0000-0000-0000EC2D0000}"/>
    <cellStyle name="SAPBEXHLevel3 2 7" xfId="11751" xr:uid="{00000000-0005-0000-0000-0000ED2D0000}"/>
    <cellStyle name="SAPBEXHLevel3 2 7 2" xfId="11752" xr:uid="{00000000-0005-0000-0000-0000EE2D0000}"/>
    <cellStyle name="SAPBEXHLevel3 2 7 2 2" xfId="11753" xr:uid="{00000000-0005-0000-0000-0000EF2D0000}"/>
    <cellStyle name="SAPBEXHLevel3 2 7 2 2 2" xfId="11754" xr:uid="{00000000-0005-0000-0000-0000F02D0000}"/>
    <cellStyle name="SAPBEXHLevel3 2 7 2 2 3" xfId="11755" xr:uid="{00000000-0005-0000-0000-0000F12D0000}"/>
    <cellStyle name="SAPBEXHLevel3 2 7 2 2 4" xfId="11756" xr:uid="{00000000-0005-0000-0000-0000F22D0000}"/>
    <cellStyle name="SAPBEXHLevel3 2 7 2 2_SP Distribution Ltd" xfId="11757" xr:uid="{00000000-0005-0000-0000-0000F32D0000}"/>
    <cellStyle name="SAPBEXHLevel3 2 7 2 3" xfId="11758" xr:uid="{00000000-0005-0000-0000-0000F42D0000}"/>
    <cellStyle name="SAPBEXHLevel3 2 7 2 4" xfId="11759" xr:uid="{00000000-0005-0000-0000-0000F52D0000}"/>
    <cellStyle name="SAPBEXHLevel3 2 7 2 5" xfId="11760" xr:uid="{00000000-0005-0000-0000-0000F62D0000}"/>
    <cellStyle name="SAPBEXHLevel3 2 7 2_CDCM Revenues" xfId="11761" xr:uid="{00000000-0005-0000-0000-0000F72D0000}"/>
    <cellStyle name="SAPBEXHLevel3 2 7 3" xfId="11762" xr:uid="{00000000-0005-0000-0000-0000F82D0000}"/>
    <cellStyle name="SAPBEXHLevel3 2 7 3 2" xfId="11763" xr:uid="{00000000-0005-0000-0000-0000F92D0000}"/>
    <cellStyle name="SAPBEXHLevel3 2 7 3 3" xfId="11764" xr:uid="{00000000-0005-0000-0000-0000FA2D0000}"/>
    <cellStyle name="SAPBEXHLevel3 2 7 3 4" xfId="11765" xr:uid="{00000000-0005-0000-0000-0000FB2D0000}"/>
    <cellStyle name="SAPBEXHLevel3 2 7 3_SP Distribution Ltd" xfId="11766" xr:uid="{00000000-0005-0000-0000-0000FC2D0000}"/>
    <cellStyle name="SAPBEXHLevel3 2 7 4" xfId="11767" xr:uid="{00000000-0005-0000-0000-0000FD2D0000}"/>
    <cellStyle name="SAPBEXHLevel3 2 7 5" xfId="11768" xr:uid="{00000000-0005-0000-0000-0000FE2D0000}"/>
    <cellStyle name="SAPBEXHLevel3 2 7 6" xfId="11769" xr:uid="{00000000-0005-0000-0000-0000FF2D0000}"/>
    <cellStyle name="SAPBEXHLevel3 2 7_11" xfId="11770" xr:uid="{00000000-0005-0000-0000-0000002E0000}"/>
    <cellStyle name="SAPBEXHLevel3 2 8" xfId="11771" xr:uid="{00000000-0005-0000-0000-0000012E0000}"/>
    <cellStyle name="SAPBEXHLevel3 2 8 2" xfId="11772" xr:uid="{00000000-0005-0000-0000-0000022E0000}"/>
    <cellStyle name="SAPBEXHLevel3 2 8 2 2" xfId="11773" xr:uid="{00000000-0005-0000-0000-0000032E0000}"/>
    <cellStyle name="SAPBEXHLevel3 2 8 2 3" xfId="11774" xr:uid="{00000000-0005-0000-0000-0000042E0000}"/>
    <cellStyle name="SAPBEXHLevel3 2 8 2 4" xfId="11775" xr:uid="{00000000-0005-0000-0000-0000052E0000}"/>
    <cellStyle name="SAPBEXHLevel3 2 8 2_SP Distribution Ltd" xfId="11776" xr:uid="{00000000-0005-0000-0000-0000062E0000}"/>
    <cellStyle name="SAPBEXHLevel3 2 8 3" xfId="11777" xr:uid="{00000000-0005-0000-0000-0000072E0000}"/>
    <cellStyle name="SAPBEXHLevel3 2 8 4" xfId="11778" xr:uid="{00000000-0005-0000-0000-0000082E0000}"/>
    <cellStyle name="SAPBEXHLevel3 2 8 5" xfId="11779" xr:uid="{00000000-0005-0000-0000-0000092E0000}"/>
    <cellStyle name="SAPBEXHLevel3 2 8_CDCM Revenues" xfId="11780" xr:uid="{00000000-0005-0000-0000-00000A2E0000}"/>
    <cellStyle name="SAPBEXHLevel3 2 9" xfId="11781" xr:uid="{00000000-0005-0000-0000-00000B2E0000}"/>
    <cellStyle name="SAPBEXHLevel3 2 9 2" xfId="11782" xr:uid="{00000000-0005-0000-0000-00000C2E0000}"/>
    <cellStyle name="SAPBEXHLevel3 2 9 3" xfId="11783" xr:uid="{00000000-0005-0000-0000-00000D2E0000}"/>
    <cellStyle name="SAPBEXHLevel3 2 9 4" xfId="11784" xr:uid="{00000000-0005-0000-0000-00000E2E0000}"/>
    <cellStyle name="SAPBEXHLevel3 2 9_SP Distribution Ltd" xfId="11785" xr:uid="{00000000-0005-0000-0000-00000F2E0000}"/>
    <cellStyle name="SAPBEXHLevel3 2_11" xfId="11786" xr:uid="{00000000-0005-0000-0000-0000102E0000}"/>
    <cellStyle name="SAPBEXHLevel3 3" xfId="11787" xr:uid="{00000000-0005-0000-0000-0000112E0000}"/>
    <cellStyle name="SAPBEXHLevel3 3 2" xfId="11788" xr:uid="{00000000-0005-0000-0000-0000122E0000}"/>
    <cellStyle name="SAPBEXHLevel3 3 2 2" xfId="11789" xr:uid="{00000000-0005-0000-0000-0000132E0000}"/>
    <cellStyle name="SAPBEXHLevel3 3 2 2 2" xfId="11790" xr:uid="{00000000-0005-0000-0000-0000142E0000}"/>
    <cellStyle name="SAPBEXHLevel3 3 2 2 3" xfId="11791" xr:uid="{00000000-0005-0000-0000-0000152E0000}"/>
    <cellStyle name="SAPBEXHLevel3 3 2 2 4" xfId="11792" xr:uid="{00000000-0005-0000-0000-0000162E0000}"/>
    <cellStyle name="SAPBEXHLevel3 3 2 2_SP Distribution Ltd" xfId="11793" xr:uid="{00000000-0005-0000-0000-0000172E0000}"/>
    <cellStyle name="SAPBEXHLevel3 3 2 3" xfId="11794" xr:uid="{00000000-0005-0000-0000-0000182E0000}"/>
    <cellStyle name="SAPBEXHLevel3 3 2 4" xfId="11795" xr:uid="{00000000-0005-0000-0000-0000192E0000}"/>
    <cellStyle name="SAPBEXHLevel3 3 2 5" xfId="11796" xr:uid="{00000000-0005-0000-0000-00001A2E0000}"/>
    <cellStyle name="SAPBEXHLevel3 3 2_CDCM Revenues" xfId="11797" xr:uid="{00000000-0005-0000-0000-00001B2E0000}"/>
    <cellStyle name="SAPBEXHLevel3 3 3" xfId="11798" xr:uid="{00000000-0005-0000-0000-00001C2E0000}"/>
    <cellStyle name="SAPBEXHLevel3 3 3 2" xfId="11799" xr:uid="{00000000-0005-0000-0000-00001D2E0000}"/>
    <cellStyle name="SAPBEXHLevel3 3 3 3" xfId="11800" xr:uid="{00000000-0005-0000-0000-00001E2E0000}"/>
    <cellStyle name="SAPBEXHLevel3 3 3 4" xfId="11801" xr:uid="{00000000-0005-0000-0000-00001F2E0000}"/>
    <cellStyle name="SAPBEXHLevel3 3 3_SP Distribution Ltd" xfId="11802" xr:uid="{00000000-0005-0000-0000-0000202E0000}"/>
    <cellStyle name="SAPBEXHLevel3 3 4" xfId="11803" xr:uid="{00000000-0005-0000-0000-0000212E0000}"/>
    <cellStyle name="SAPBEXHLevel3 3 5" xfId="11804" xr:uid="{00000000-0005-0000-0000-0000222E0000}"/>
    <cellStyle name="SAPBEXHLevel3 3 6" xfId="11805" xr:uid="{00000000-0005-0000-0000-0000232E0000}"/>
    <cellStyle name="SAPBEXHLevel3 3_11" xfId="11806" xr:uid="{00000000-0005-0000-0000-0000242E0000}"/>
    <cellStyle name="SAPBEXHLevel3 4" xfId="11807" xr:uid="{00000000-0005-0000-0000-0000252E0000}"/>
    <cellStyle name="SAPBEXHLevel3 4 2" xfId="11808" xr:uid="{00000000-0005-0000-0000-0000262E0000}"/>
    <cellStyle name="SAPBEXHLevel3 4 2 2" xfId="11809" xr:uid="{00000000-0005-0000-0000-0000272E0000}"/>
    <cellStyle name="SAPBEXHLevel3 4 2 2 2" xfId="11810" xr:uid="{00000000-0005-0000-0000-0000282E0000}"/>
    <cellStyle name="SAPBEXHLevel3 4 2 2 3" xfId="11811" xr:uid="{00000000-0005-0000-0000-0000292E0000}"/>
    <cellStyle name="SAPBEXHLevel3 4 2 2 4" xfId="11812" xr:uid="{00000000-0005-0000-0000-00002A2E0000}"/>
    <cellStyle name="SAPBEXHLevel3 4 2 2_SP Distribution Ltd" xfId="11813" xr:uid="{00000000-0005-0000-0000-00002B2E0000}"/>
    <cellStyle name="SAPBEXHLevel3 4 2 3" xfId="11814" xr:uid="{00000000-0005-0000-0000-00002C2E0000}"/>
    <cellStyle name="SAPBEXHLevel3 4 2 4" xfId="11815" xr:uid="{00000000-0005-0000-0000-00002D2E0000}"/>
    <cellStyle name="SAPBEXHLevel3 4 2 5" xfId="11816" xr:uid="{00000000-0005-0000-0000-00002E2E0000}"/>
    <cellStyle name="SAPBEXHLevel3 4 2_CDCM Revenues" xfId="11817" xr:uid="{00000000-0005-0000-0000-00002F2E0000}"/>
    <cellStyle name="SAPBEXHLevel3 4 3" xfId="11818" xr:uid="{00000000-0005-0000-0000-0000302E0000}"/>
    <cellStyle name="SAPBEXHLevel3 4 3 2" xfId="11819" xr:uid="{00000000-0005-0000-0000-0000312E0000}"/>
    <cellStyle name="SAPBEXHLevel3 4 3 3" xfId="11820" xr:uid="{00000000-0005-0000-0000-0000322E0000}"/>
    <cellStyle name="SAPBEXHLevel3 4 3 4" xfId="11821" xr:uid="{00000000-0005-0000-0000-0000332E0000}"/>
    <cellStyle name="SAPBEXHLevel3 4 3_SP Distribution Ltd" xfId="11822" xr:uid="{00000000-0005-0000-0000-0000342E0000}"/>
    <cellStyle name="SAPBEXHLevel3 4 4" xfId="11823" xr:uid="{00000000-0005-0000-0000-0000352E0000}"/>
    <cellStyle name="SAPBEXHLevel3 4 5" xfId="11824" xr:uid="{00000000-0005-0000-0000-0000362E0000}"/>
    <cellStyle name="SAPBEXHLevel3 4 6" xfId="11825" xr:uid="{00000000-0005-0000-0000-0000372E0000}"/>
    <cellStyle name="SAPBEXHLevel3 4_11" xfId="11826" xr:uid="{00000000-0005-0000-0000-0000382E0000}"/>
    <cellStyle name="SAPBEXHLevel3 5" xfId="11827" xr:uid="{00000000-0005-0000-0000-0000392E0000}"/>
    <cellStyle name="SAPBEXHLevel3 5 2" xfId="11828" xr:uid="{00000000-0005-0000-0000-00003A2E0000}"/>
    <cellStyle name="SAPBEXHLevel3 5 2 2" xfId="11829" xr:uid="{00000000-0005-0000-0000-00003B2E0000}"/>
    <cellStyle name="SAPBEXHLevel3 5 2 2 2" xfId="11830" xr:uid="{00000000-0005-0000-0000-00003C2E0000}"/>
    <cellStyle name="SAPBEXHLevel3 5 2 2 3" xfId="11831" xr:uid="{00000000-0005-0000-0000-00003D2E0000}"/>
    <cellStyle name="SAPBEXHLevel3 5 2 2 4" xfId="11832" xr:uid="{00000000-0005-0000-0000-00003E2E0000}"/>
    <cellStyle name="SAPBEXHLevel3 5 2 2_SP Distribution Ltd" xfId="11833" xr:uid="{00000000-0005-0000-0000-00003F2E0000}"/>
    <cellStyle name="SAPBEXHLevel3 5 2 3" xfId="11834" xr:uid="{00000000-0005-0000-0000-0000402E0000}"/>
    <cellStyle name="SAPBEXHLevel3 5 2 4" xfId="11835" xr:uid="{00000000-0005-0000-0000-0000412E0000}"/>
    <cellStyle name="SAPBEXHLevel3 5 2 5" xfId="11836" xr:uid="{00000000-0005-0000-0000-0000422E0000}"/>
    <cellStyle name="SAPBEXHLevel3 5 2_CDCM Revenues" xfId="11837" xr:uid="{00000000-0005-0000-0000-0000432E0000}"/>
    <cellStyle name="SAPBEXHLevel3 5 3" xfId="11838" xr:uid="{00000000-0005-0000-0000-0000442E0000}"/>
    <cellStyle name="SAPBEXHLevel3 5 3 2" xfId="11839" xr:uid="{00000000-0005-0000-0000-0000452E0000}"/>
    <cellStyle name="SAPBEXHLevel3 5 3 3" xfId="11840" xr:uid="{00000000-0005-0000-0000-0000462E0000}"/>
    <cellStyle name="SAPBEXHLevel3 5 3 4" xfId="11841" xr:uid="{00000000-0005-0000-0000-0000472E0000}"/>
    <cellStyle name="SAPBEXHLevel3 5 3_SP Distribution Ltd" xfId="11842" xr:uid="{00000000-0005-0000-0000-0000482E0000}"/>
    <cellStyle name="SAPBEXHLevel3 5 4" xfId="11843" xr:uid="{00000000-0005-0000-0000-0000492E0000}"/>
    <cellStyle name="SAPBEXHLevel3 5 5" xfId="11844" xr:uid="{00000000-0005-0000-0000-00004A2E0000}"/>
    <cellStyle name="SAPBEXHLevel3 5 6" xfId="11845" xr:uid="{00000000-0005-0000-0000-00004B2E0000}"/>
    <cellStyle name="SAPBEXHLevel3 5_11" xfId="11846" xr:uid="{00000000-0005-0000-0000-00004C2E0000}"/>
    <cellStyle name="SAPBEXHLevel3 6" xfId="11847" xr:uid="{00000000-0005-0000-0000-00004D2E0000}"/>
    <cellStyle name="SAPBEXHLevel3 6 2" xfId="11848" xr:uid="{00000000-0005-0000-0000-00004E2E0000}"/>
    <cellStyle name="SAPBEXHLevel3 6 2 2" xfId="11849" xr:uid="{00000000-0005-0000-0000-00004F2E0000}"/>
    <cellStyle name="SAPBEXHLevel3 6 2 2 2" xfId="11850" xr:uid="{00000000-0005-0000-0000-0000502E0000}"/>
    <cellStyle name="SAPBEXHLevel3 6 2 2 3" xfId="11851" xr:uid="{00000000-0005-0000-0000-0000512E0000}"/>
    <cellStyle name="SAPBEXHLevel3 6 2 2 4" xfId="11852" xr:uid="{00000000-0005-0000-0000-0000522E0000}"/>
    <cellStyle name="SAPBEXHLevel3 6 2 2_SP Distribution Ltd" xfId="11853" xr:uid="{00000000-0005-0000-0000-0000532E0000}"/>
    <cellStyle name="SAPBEXHLevel3 6 2 3" xfId="11854" xr:uid="{00000000-0005-0000-0000-0000542E0000}"/>
    <cellStyle name="SAPBEXHLevel3 6 2 4" xfId="11855" xr:uid="{00000000-0005-0000-0000-0000552E0000}"/>
    <cellStyle name="SAPBEXHLevel3 6 2 5" xfId="11856" xr:uid="{00000000-0005-0000-0000-0000562E0000}"/>
    <cellStyle name="SAPBEXHLevel3 6 2_CDCM Revenues" xfId="11857" xr:uid="{00000000-0005-0000-0000-0000572E0000}"/>
    <cellStyle name="SAPBEXHLevel3 6 3" xfId="11858" xr:uid="{00000000-0005-0000-0000-0000582E0000}"/>
    <cellStyle name="SAPBEXHLevel3 6 3 2" xfId="11859" xr:uid="{00000000-0005-0000-0000-0000592E0000}"/>
    <cellStyle name="SAPBEXHLevel3 6 3 3" xfId="11860" xr:uid="{00000000-0005-0000-0000-00005A2E0000}"/>
    <cellStyle name="SAPBEXHLevel3 6 3 4" xfId="11861" xr:uid="{00000000-0005-0000-0000-00005B2E0000}"/>
    <cellStyle name="SAPBEXHLevel3 6 3_SP Distribution Ltd" xfId="11862" xr:uid="{00000000-0005-0000-0000-00005C2E0000}"/>
    <cellStyle name="SAPBEXHLevel3 6 4" xfId="11863" xr:uid="{00000000-0005-0000-0000-00005D2E0000}"/>
    <cellStyle name="SAPBEXHLevel3 6 5" xfId="11864" xr:uid="{00000000-0005-0000-0000-00005E2E0000}"/>
    <cellStyle name="SAPBEXHLevel3 6 6" xfId="11865" xr:uid="{00000000-0005-0000-0000-00005F2E0000}"/>
    <cellStyle name="SAPBEXHLevel3 6_11" xfId="11866" xr:uid="{00000000-0005-0000-0000-0000602E0000}"/>
    <cellStyle name="SAPBEXHLevel3 7" xfId="11867" xr:uid="{00000000-0005-0000-0000-0000612E0000}"/>
    <cellStyle name="SAPBEXHLevel3 7 2" xfId="11868" xr:uid="{00000000-0005-0000-0000-0000622E0000}"/>
    <cellStyle name="SAPBEXHLevel3 7 2 2" xfId="11869" xr:uid="{00000000-0005-0000-0000-0000632E0000}"/>
    <cellStyle name="SAPBEXHLevel3 7 2 2 2" xfId="11870" xr:uid="{00000000-0005-0000-0000-0000642E0000}"/>
    <cellStyle name="SAPBEXHLevel3 7 2 2 3" xfId="11871" xr:uid="{00000000-0005-0000-0000-0000652E0000}"/>
    <cellStyle name="SAPBEXHLevel3 7 2 2 4" xfId="11872" xr:uid="{00000000-0005-0000-0000-0000662E0000}"/>
    <cellStyle name="SAPBEXHLevel3 7 2 2_SP Distribution Ltd" xfId="11873" xr:uid="{00000000-0005-0000-0000-0000672E0000}"/>
    <cellStyle name="SAPBEXHLevel3 7 2 3" xfId="11874" xr:uid="{00000000-0005-0000-0000-0000682E0000}"/>
    <cellStyle name="SAPBEXHLevel3 7 2 4" xfId="11875" xr:uid="{00000000-0005-0000-0000-0000692E0000}"/>
    <cellStyle name="SAPBEXHLevel3 7 2 5" xfId="11876" xr:uid="{00000000-0005-0000-0000-00006A2E0000}"/>
    <cellStyle name="SAPBEXHLevel3 7 2_CDCM Revenues" xfId="11877" xr:uid="{00000000-0005-0000-0000-00006B2E0000}"/>
    <cellStyle name="SAPBEXHLevel3 7 3" xfId="11878" xr:uid="{00000000-0005-0000-0000-00006C2E0000}"/>
    <cellStyle name="SAPBEXHLevel3 7 3 2" xfId="11879" xr:uid="{00000000-0005-0000-0000-00006D2E0000}"/>
    <cellStyle name="SAPBEXHLevel3 7 3 3" xfId="11880" xr:uid="{00000000-0005-0000-0000-00006E2E0000}"/>
    <cellStyle name="SAPBEXHLevel3 7 3 4" xfId="11881" xr:uid="{00000000-0005-0000-0000-00006F2E0000}"/>
    <cellStyle name="SAPBEXHLevel3 7 3_SP Distribution Ltd" xfId="11882" xr:uid="{00000000-0005-0000-0000-0000702E0000}"/>
    <cellStyle name="SAPBEXHLevel3 7 4" xfId="11883" xr:uid="{00000000-0005-0000-0000-0000712E0000}"/>
    <cellStyle name="SAPBEXHLevel3 7 5" xfId="11884" xr:uid="{00000000-0005-0000-0000-0000722E0000}"/>
    <cellStyle name="SAPBEXHLevel3 7 6" xfId="11885" xr:uid="{00000000-0005-0000-0000-0000732E0000}"/>
    <cellStyle name="SAPBEXHLevel3 7_11" xfId="11886" xr:uid="{00000000-0005-0000-0000-0000742E0000}"/>
    <cellStyle name="SAPBEXHLevel3 8" xfId="11887" xr:uid="{00000000-0005-0000-0000-0000752E0000}"/>
    <cellStyle name="SAPBEXHLevel3 8 2" xfId="11888" xr:uid="{00000000-0005-0000-0000-0000762E0000}"/>
    <cellStyle name="SAPBEXHLevel3 8 2 2" xfId="11889" xr:uid="{00000000-0005-0000-0000-0000772E0000}"/>
    <cellStyle name="SAPBEXHLevel3 8 2 2 2" xfId="11890" xr:uid="{00000000-0005-0000-0000-0000782E0000}"/>
    <cellStyle name="SAPBEXHLevel3 8 2 2 3" xfId="11891" xr:uid="{00000000-0005-0000-0000-0000792E0000}"/>
    <cellStyle name="SAPBEXHLevel3 8 2 2 4" xfId="11892" xr:uid="{00000000-0005-0000-0000-00007A2E0000}"/>
    <cellStyle name="SAPBEXHLevel3 8 2 2_SP Distribution Ltd" xfId="11893" xr:uid="{00000000-0005-0000-0000-00007B2E0000}"/>
    <cellStyle name="SAPBEXHLevel3 8 2 3" xfId="11894" xr:uid="{00000000-0005-0000-0000-00007C2E0000}"/>
    <cellStyle name="SAPBEXHLevel3 8 2 4" xfId="11895" xr:uid="{00000000-0005-0000-0000-00007D2E0000}"/>
    <cellStyle name="SAPBEXHLevel3 8 2 5" xfId="11896" xr:uid="{00000000-0005-0000-0000-00007E2E0000}"/>
    <cellStyle name="SAPBEXHLevel3 8 2_CDCM Revenues" xfId="11897" xr:uid="{00000000-0005-0000-0000-00007F2E0000}"/>
    <cellStyle name="SAPBEXHLevel3 8 3" xfId="11898" xr:uid="{00000000-0005-0000-0000-0000802E0000}"/>
    <cellStyle name="SAPBEXHLevel3 8 3 2" xfId="11899" xr:uid="{00000000-0005-0000-0000-0000812E0000}"/>
    <cellStyle name="SAPBEXHLevel3 8 3 3" xfId="11900" xr:uid="{00000000-0005-0000-0000-0000822E0000}"/>
    <cellStyle name="SAPBEXHLevel3 8 3 4" xfId="11901" xr:uid="{00000000-0005-0000-0000-0000832E0000}"/>
    <cellStyle name="SAPBEXHLevel3 8 3_SP Distribution Ltd" xfId="11902" xr:uid="{00000000-0005-0000-0000-0000842E0000}"/>
    <cellStyle name="SAPBEXHLevel3 8 4" xfId="11903" xr:uid="{00000000-0005-0000-0000-0000852E0000}"/>
    <cellStyle name="SAPBEXHLevel3 8 5" xfId="11904" xr:uid="{00000000-0005-0000-0000-0000862E0000}"/>
    <cellStyle name="SAPBEXHLevel3 8 6" xfId="11905" xr:uid="{00000000-0005-0000-0000-0000872E0000}"/>
    <cellStyle name="SAPBEXHLevel3 8_11" xfId="11906" xr:uid="{00000000-0005-0000-0000-0000882E0000}"/>
    <cellStyle name="SAPBEXHLevel3 9" xfId="11907" xr:uid="{00000000-0005-0000-0000-0000892E0000}"/>
    <cellStyle name="SAPBEXHLevel3 9 2" xfId="11908" xr:uid="{00000000-0005-0000-0000-00008A2E0000}"/>
    <cellStyle name="SAPBEXHLevel3 9 2 2" xfId="11909" xr:uid="{00000000-0005-0000-0000-00008B2E0000}"/>
    <cellStyle name="SAPBEXHLevel3 9 2 3" xfId="11910" xr:uid="{00000000-0005-0000-0000-00008C2E0000}"/>
    <cellStyle name="SAPBEXHLevel3 9 2 4" xfId="11911" xr:uid="{00000000-0005-0000-0000-00008D2E0000}"/>
    <cellStyle name="SAPBEXHLevel3 9 2_SP Distribution Ltd" xfId="11912" xr:uid="{00000000-0005-0000-0000-00008E2E0000}"/>
    <cellStyle name="SAPBEXHLevel3 9 3" xfId="11913" xr:uid="{00000000-0005-0000-0000-00008F2E0000}"/>
    <cellStyle name="SAPBEXHLevel3 9 4" xfId="11914" xr:uid="{00000000-0005-0000-0000-0000902E0000}"/>
    <cellStyle name="SAPBEXHLevel3 9 5" xfId="11915" xr:uid="{00000000-0005-0000-0000-0000912E0000}"/>
    <cellStyle name="SAPBEXHLevel3 9_CDCM Revenues" xfId="11916" xr:uid="{00000000-0005-0000-0000-0000922E0000}"/>
    <cellStyle name="SAPBEXHLevel3_1.3 Acc Costs NG (2011)" xfId="11917" xr:uid="{00000000-0005-0000-0000-0000932E0000}"/>
    <cellStyle name="SAPBEXHLevel3X" xfId="11918" xr:uid="{00000000-0005-0000-0000-0000942E0000}"/>
    <cellStyle name="SAPBEXHLevel3X 10" xfId="11919" xr:uid="{00000000-0005-0000-0000-0000952E0000}"/>
    <cellStyle name="SAPBEXHLevel3X 10 2" xfId="11920" xr:uid="{00000000-0005-0000-0000-0000962E0000}"/>
    <cellStyle name="SAPBEXHLevel3X 10 3" xfId="11921" xr:uid="{00000000-0005-0000-0000-0000972E0000}"/>
    <cellStyle name="SAPBEXHLevel3X 10 4" xfId="11922" xr:uid="{00000000-0005-0000-0000-0000982E0000}"/>
    <cellStyle name="SAPBEXHLevel3X 10_SP Distribution Ltd" xfId="11923" xr:uid="{00000000-0005-0000-0000-0000992E0000}"/>
    <cellStyle name="SAPBEXHLevel3X 11" xfId="11924" xr:uid="{00000000-0005-0000-0000-00009A2E0000}"/>
    <cellStyle name="SAPBEXHLevel3X 12" xfId="11925" xr:uid="{00000000-0005-0000-0000-00009B2E0000}"/>
    <cellStyle name="SAPBEXHLevel3X 13" xfId="11926" xr:uid="{00000000-0005-0000-0000-00009C2E0000}"/>
    <cellStyle name="SAPBEXHLevel3X 14" xfId="11927" xr:uid="{00000000-0005-0000-0000-00009D2E0000}"/>
    <cellStyle name="SAPBEXHLevel3X 15" xfId="11928" xr:uid="{00000000-0005-0000-0000-00009E2E0000}"/>
    <cellStyle name="SAPBEXHLevel3X 16" xfId="11929" xr:uid="{00000000-0005-0000-0000-00009F2E0000}"/>
    <cellStyle name="SAPBEXHLevel3X 2" xfId="11930" xr:uid="{00000000-0005-0000-0000-0000A02E0000}"/>
    <cellStyle name="SAPBEXHLevel3X 2 10" xfId="11931" xr:uid="{00000000-0005-0000-0000-0000A12E0000}"/>
    <cellStyle name="SAPBEXHLevel3X 2 2" xfId="11932" xr:uid="{00000000-0005-0000-0000-0000A22E0000}"/>
    <cellStyle name="SAPBEXHLevel3X 2 2 2" xfId="11933" xr:uid="{00000000-0005-0000-0000-0000A32E0000}"/>
    <cellStyle name="SAPBEXHLevel3X 2 2 2 2" xfId="11934" xr:uid="{00000000-0005-0000-0000-0000A42E0000}"/>
    <cellStyle name="SAPBEXHLevel3X 2 2 2 2 2" xfId="11935" xr:uid="{00000000-0005-0000-0000-0000A52E0000}"/>
    <cellStyle name="SAPBEXHLevel3X 2 2 2 2 3" xfId="11936" xr:uid="{00000000-0005-0000-0000-0000A62E0000}"/>
    <cellStyle name="SAPBEXHLevel3X 2 2 2 2 4" xfId="11937" xr:uid="{00000000-0005-0000-0000-0000A72E0000}"/>
    <cellStyle name="SAPBEXHLevel3X 2 2 2 2_SP Distribution Ltd" xfId="11938" xr:uid="{00000000-0005-0000-0000-0000A82E0000}"/>
    <cellStyle name="SAPBEXHLevel3X 2 2 2 3" xfId="11939" xr:uid="{00000000-0005-0000-0000-0000A92E0000}"/>
    <cellStyle name="SAPBEXHLevel3X 2 2 2 4" xfId="11940" xr:uid="{00000000-0005-0000-0000-0000AA2E0000}"/>
    <cellStyle name="SAPBEXHLevel3X 2 2 2 5" xfId="11941" xr:uid="{00000000-0005-0000-0000-0000AB2E0000}"/>
    <cellStyle name="SAPBEXHLevel3X 2 2 2_CDCM Revenues" xfId="11942" xr:uid="{00000000-0005-0000-0000-0000AC2E0000}"/>
    <cellStyle name="SAPBEXHLevel3X 2 2 3" xfId="11943" xr:uid="{00000000-0005-0000-0000-0000AD2E0000}"/>
    <cellStyle name="SAPBEXHLevel3X 2 2 3 2" xfId="11944" xr:uid="{00000000-0005-0000-0000-0000AE2E0000}"/>
    <cellStyle name="SAPBEXHLevel3X 2 2 3 3" xfId="11945" xr:uid="{00000000-0005-0000-0000-0000AF2E0000}"/>
    <cellStyle name="SAPBEXHLevel3X 2 2 3 4" xfId="11946" xr:uid="{00000000-0005-0000-0000-0000B02E0000}"/>
    <cellStyle name="SAPBEXHLevel3X 2 2 3_SP Distribution Ltd" xfId="11947" xr:uid="{00000000-0005-0000-0000-0000B12E0000}"/>
    <cellStyle name="SAPBEXHLevel3X 2 2 4" xfId="11948" xr:uid="{00000000-0005-0000-0000-0000B22E0000}"/>
    <cellStyle name="SAPBEXHLevel3X 2 2 5" xfId="11949" xr:uid="{00000000-0005-0000-0000-0000B32E0000}"/>
    <cellStyle name="SAPBEXHLevel3X 2 2 6" xfId="11950" xr:uid="{00000000-0005-0000-0000-0000B42E0000}"/>
    <cellStyle name="SAPBEXHLevel3X 2 2_11" xfId="11951" xr:uid="{00000000-0005-0000-0000-0000B52E0000}"/>
    <cellStyle name="SAPBEXHLevel3X 2 3" xfId="11952" xr:uid="{00000000-0005-0000-0000-0000B62E0000}"/>
    <cellStyle name="SAPBEXHLevel3X 2 3 2" xfId="11953" xr:uid="{00000000-0005-0000-0000-0000B72E0000}"/>
    <cellStyle name="SAPBEXHLevel3X 2 3 2 2" xfId="11954" xr:uid="{00000000-0005-0000-0000-0000B82E0000}"/>
    <cellStyle name="SAPBEXHLevel3X 2 3 2 2 2" xfId="11955" xr:uid="{00000000-0005-0000-0000-0000B92E0000}"/>
    <cellStyle name="SAPBEXHLevel3X 2 3 2 2 3" xfId="11956" xr:uid="{00000000-0005-0000-0000-0000BA2E0000}"/>
    <cellStyle name="SAPBEXHLevel3X 2 3 2 2 4" xfId="11957" xr:uid="{00000000-0005-0000-0000-0000BB2E0000}"/>
    <cellStyle name="SAPBEXHLevel3X 2 3 2 2_SP Distribution Ltd" xfId="11958" xr:uid="{00000000-0005-0000-0000-0000BC2E0000}"/>
    <cellStyle name="SAPBEXHLevel3X 2 3 2 3" xfId="11959" xr:uid="{00000000-0005-0000-0000-0000BD2E0000}"/>
    <cellStyle name="SAPBEXHLevel3X 2 3 2 4" xfId="11960" xr:uid="{00000000-0005-0000-0000-0000BE2E0000}"/>
    <cellStyle name="SAPBEXHLevel3X 2 3 2 5" xfId="11961" xr:uid="{00000000-0005-0000-0000-0000BF2E0000}"/>
    <cellStyle name="SAPBEXHLevel3X 2 3 2_CDCM Revenues" xfId="11962" xr:uid="{00000000-0005-0000-0000-0000C02E0000}"/>
    <cellStyle name="SAPBEXHLevel3X 2 3 3" xfId="11963" xr:uid="{00000000-0005-0000-0000-0000C12E0000}"/>
    <cellStyle name="SAPBEXHLevel3X 2 3 3 2" xfId="11964" xr:uid="{00000000-0005-0000-0000-0000C22E0000}"/>
    <cellStyle name="SAPBEXHLevel3X 2 3 3 3" xfId="11965" xr:uid="{00000000-0005-0000-0000-0000C32E0000}"/>
    <cellStyle name="SAPBEXHLevel3X 2 3 3 4" xfId="11966" xr:uid="{00000000-0005-0000-0000-0000C42E0000}"/>
    <cellStyle name="SAPBEXHLevel3X 2 3 3_SP Distribution Ltd" xfId="11967" xr:uid="{00000000-0005-0000-0000-0000C52E0000}"/>
    <cellStyle name="SAPBEXHLevel3X 2 3 4" xfId="11968" xr:uid="{00000000-0005-0000-0000-0000C62E0000}"/>
    <cellStyle name="SAPBEXHLevel3X 2 3 5" xfId="11969" xr:uid="{00000000-0005-0000-0000-0000C72E0000}"/>
    <cellStyle name="SAPBEXHLevel3X 2 3 6" xfId="11970" xr:uid="{00000000-0005-0000-0000-0000C82E0000}"/>
    <cellStyle name="SAPBEXHLevel3X 2 3_11" xfId="11971" xr:uid="{00000000-0005-0000-0000-0000C92E0000}"/>
    <cellStyle name="SAPBEXHLevel3X 2 4" xfId="11972" xr:uid="{00000000-0005-0000-0000-0000CA2E0000}"/>
    <cellStyle name="SAPBEXHLevel3X 2 4 2" xfId="11973" xr:uid="{00000000-0005-0000-0000-0000CB2E0000}"/>
    <cellStyle name="SAPBEXHLevel3X 2 4 2 2" xfId="11974" xr:uid="{00000000-0005-0000-0000-0000CC2E0000}"/>
    <cellStyle name="SAPBEXHLevel3X 2 4 2 2 2" xfId="11975" xr:uid="{00000000-0005-0000-0000-0000CD2E0000}"/>
    <cellStyle name="SAPBEXHLevel3X 2 4 2 2 3" xfId="11976" xr:uid="{00000000-0005-0000-0000-0000CE2E0000}"/>
    <cellStyle name="SAPBEXHLevel3X 2 4 2 2 4" xfId="11977" xr:uid="{00000000-0005-0000-0000-0000CF2E0000}"/>
    <cellStyle name="SAPBEXHLevel3X 2 4 2 2_SP Distribution Ltd" xfId="11978" xr:uid="{00000000-0005-0000-0000-0000D02E0000}"/>
    <cellStyle name="SAPBEXHLevel3X 2 4 2 3" xfId="11979" xr:uid="{00000000-0005-0000-0000-0000D12E0000}"/>
    <cellStyle name="SAPBEXHLevel3X 2 4 2 4" xfId="11980" xr:uid="{00000000-0005-0000-0000-0000D22E0000}"/>
    <cellStyle name="SAPBEXHLevel3X 2 4 2 5" xfId="11981" xr:uid="{00000000-0005-0000-0000-0000D32E0000}"/>
    <cellStyle name="SAPBEXHLevel3X 2 4 2_CDCM Revenues" xfId="11982" xr:uid="{00000000-0005-0000-0000-0000D42E0000}"/>
    <cellStyle name="SAPBEXHLevel3X 2 4 3" xfId="11983" xr:uid="{00000000-0005-0000-0000-0000D52E0000}"/>
    <cellStyle name="SAPBEXHLevel3X 2 4 3 2" xfId="11984" xr:uid="{00000000-0005-0000-0000-0000D62E0000}"/>
    <cellStyle name="SAPBEXHLevel3X 2 4 3 3" xfId="11985" xr:uid="{00000000-0005-0000-0000-0000D72E0000}"/>
    <cellStyle name="SAPBEXHLevel3X 2 4 3 4" xfId="11986" xr:uid="{00000000-0005-0000-0000-0000D82E0000}"/>
    <cellStyle name="SAPBEXHLevel3X 2 4 3_SP Distribution Ltd" xfId="11987" xr:uid="{00000000-0005-0000-0000-0000D92E0000}"/>
    <cellStyle name="SAPBEXHLevel3X 2 4 4" xfId="11988" xr:uid="{00000000-0005-0000-0000-0000DA2E0000}"/>
    <cellStyle name="SAPBEXHLevel3X 2 4 5" xfId="11989" xr:uid="{00000000-0005-0000-0000-0000DB2E0000}"/>
    <cellStyle name="SAPBEXHLevel3X 2 4 6" xfId="11990" xr:uid="{00000000-0005-0000-0000-0000DC2E0000}"/>
    <cellStyle name="SAPBEXHLevel3X 2 4_11" xfId="11991" xr:uid="{00000000-0005-0000-0000-0000DD2E0000}"/>
    <cellStyle name="SAPBEXHLevel3X 2 5" xfId="11992" xr:uid="{00000000-0005-0000-0000-0000DE2E0000}"/>
    <cellStyle name="SAPBEXHLevel3X 2 5 2" xfId="11993" xr:uid="{00000000-0005-0000-0000-0000DF2E0000}"/>
    <cellStyle name="SAPBEXHLevel3X 2 5 2 2" xfId="11994" xr:uid="{00000000-0005-0000-0000-0000E02E0000}"/>
    <cellStyle name="SAPBEXHLevel3X 2 5 2 2 2" xfId="11995" xr:uid="{00000000-0005-0000-0000-0000E12E0000}"/>
    <cellStyle name="SAPBEXHLevel3X 2 5 2 2 3" xfId="11996" xr:uid="{00000000-0005-0000-0000-0000E22E0000}"/>
    <cellStyle name="SAPBEXHLevel3X 2 5 2 2 4" xfId="11997" xr:uid="{00000000-0005-0000-0000-0000E32E0000}"/>
    <cellStyle name="SAPBEXHLevel3X 2 5 2 2_SP Distribution Ltd" xfId="11998" xr:uid="{00000000-0005-0000-0000-0000E42E0000}"/>
    <cellStyle name="SAPBEXHLevel3X 2 5 2 3" xfId="11999" xr:uid="{00000000-0005-0000-0000-0000E52E0000}"/>
    <cellStyle name="SAPBEXHLevel3X 2 5 2 4" xfId="12000" xr:uid="{00000000-0005-0000-0000-0000E62E0000}"/>
    <cellStyle name="SAPBEXHLevel3X 2 5 2 5" xfId="12001" xr:uid="{00000000-0005-0000-0000-0000E72E0000}"/>
    <cellStyle name="SAPBEXHLevel3X 2 5 2_CDCM Revenues" xfId="12002" xr:uid="{00000000-0005-0000-0000-0000E82E0000}"/>
    <cellStyle name="SAPBEXHLevel3X 2 5 3" xfId="12003" xr:uid="{00000000-0005-0000-0000-0000E92E0000}"/>
    <cellStyle name="SAPBEXHLevel3X 2 5 3 2" xfId="12004" xr:uid="{00000000-0005-0000-0000-0000EA2E0000}"/>
    <cellStyle name="SAPBEXHLevel3X 2 5 3 3" xfId="12005" xr:uid="{00000000-0005-0000-0000-0000EB2E0000}"/>
    <cellStyle name="SAPBEXHLevel3X 2 5 3 4" xfId="12006" xr:uid="{00000000-0005-0000-0000-0000EC2E0000}"/>
    <cellStyle name="SAPBEXHLevel3X 2 5 3_SP Distribution Ltd" xfId="12007" xr:uid="{00000000-0005-0000-0000-0000ED2E0000}"/>
    <cellStyle name="SAPBEXHLevel3X 2 5 4" xfId="12008" xr:uid="{00000000-0005-0000-0000-0000EE2E0000}"/>
    <cellStyle name="SAPBEXHLevel3X 2 5 5" xfId="12009" xr:uid="{00000000-0005-0000-0000-0000EF2E0000}"/>
    <cellStyle name="SAPBEXHLevel3X 2 5 6" xfId="12010" xr:uid="{00000000-0005-0000-0000-0000F02E0000}"/>
    <cellStyle name="SAPBEXHLevel3X 2 5_11" xfId="12011" xr:uid="{00000000-0005-0000-0000-0000F12E0000}"/>
    <cellStyle name="SAPBEXHLevel3X 2 6" xfId="12012" xr:uid="{00000000-0005-0000-0000-0000F22E0000}"/>
    <cellStyle name="SAPBEXHLevel3X 2 6 2" xfId="12013" xr:uid="{00000000-0005-0000-0000-0000F32E0000}"/>
    <cellStyle name="SAPBEXHLevel3X 2 6 2 2" xfId="12014" xr:uid="{00000000-0005-0000-0000-0000F42E0000}"/>
    <cellStyle name="SAPBEXHLevel3X 2 6 2 2 2" xfId="12015" xr:uid="{00000000-0005-0000-0000-0000F52E0000}"/>
    <cellStyle name="SAPBEXHLevel3X 2 6 2 2 3" xfId="12016" xr:uid="{00000000-0005-0000-0000-0000F62E0000}"/>
    <cellStyle name="SAPBEXHLevel3X 2 6 2 2 4" xfId="12017" xr:uid="{00000000-0005-0000-0000-0000F72E0000}"/>
    <cellStyle name="SAPBEXHLevel3X 2 6 2 2_SP Distribution Ltd" xfId="12018" xr:uid="{00000000-0005-0000-0000-0000F82E0000}"/>
    <cellStyle name="SAPBEXHLevel3X 2 6 2 3" xfId="12019" xr:uid="{00000000-0005-0000-0000-0000F92E0000}"/>
    <cellStyle name="SAPBEXHLevel3X 2 6 2 4" xfId="12020" xr:uid="{00000000-0005-0000-0000-0000FA2E0000}"/>
    <cellStyle name="SAPBEXHLevel3X 2 6 2 5" xfId="12021" xr:uid="{00000000-0005-0000-0000-0000FB2E0000}"/>
    <cellStyle name="SAPBEXHLevel3X 2 6 2_CDCM Revenues" xfId="12022" xr:uid="{00000000-0005-0000-0000-0000FC2E0000}"/>
    <cellStyle name="SAPBEXHLevel3X 2 6 3" xfId="12023" xr:uid="{00000000-0005-0000-0000-0000FD2E0000}"/>
    <cellStyle name="SAPBEXHLevel3X 2 6 3 2" xfId="12024" xr:uid="{00000000-0005-0000-0000-0000FE2E0000}"/>
    <cellStyle name="SAPBEXHLevel3X 2 6 3 3" xfId="12025" xr:uid="{00000000-0005-0000-0000-0000FF2E0000}"/>
    <cellStyle name="SAPBEXHLevel3X 2 6 3 4" xfId="12026" xr:uid="{00000000-0005-0000-0000-0000002F0000}"/>
    <cellStyle name="SAPBEXHLevel3X 2 6 3_SP Distribution Ltd" xfId="12027" xr:uid="{00000000-0005-0000-0000-0000012F0000}"/>
    <cellStyle name="SAPBEXHLevel3X 2 6 4" xfId="12028" xr:uid="{00000000-0005-0000-0000-0000022F0000}"/>
    <cellStyle name="SAPBEXHLevel3X 2 6 5" xfId="12029" xr:uid="{00000000-0005-0000-0000-0000032F0000}"/>
    <cellStyle name="SAPBEXHLevel3X 2 6 6" xfId="12030" xr:uid="{00000000-0005-0000-0000-0000042F0000}"/>
    <cellStyle name="SAPBEXHLevel3X 2 6_11" xfId="12031" xr:uid="{00000000-0005-0000-0000-0000052F0000}"/>
    <cellStyle name="SAPBEXHLevel3X 2 7" xfId="12032" xr:uid="{00000000-0005-0000-0000-0000062F0000}"/>
    <cellStyle name="SAPBEXHLevel3X 2 7 2" xfId="12033" xr:uid="{00000000-0005-0000-0000-0000072F0000}"/>
    <cellStyle name="SAPBEXHLevel3X 2 7 2 2" xfId="12034" xr:uid="{00000000-0005-0000-0000-0000082F0000}"/>
    <cellStyle name="SAPBEXHLevel3X 2 7 2 2 2" xfId="12035" xr:uid="{00000000-0005-0000-0000-0000092F0000}"/>
    <cellStyle name="SAPBEXHLevel3X 2 7 2 2 3" xfId="12036" xr:uid="{00000000-0005-0000-0000-00000A2F0000}"/>
    <cellStyle name="SAPBEXHLevel3X 2 7 2 2 4" xfId="12037" xr:uid="{00000000-0005-0000-0000-00000B2F0000}"/>
    <cellStyle name="SAPBEXHLevel3X 2 7 2 2_SP Distribution Ltd" xfId="12038" xr:uid="{00000000-0005-0000-0000-00000C2F0000}"/>
    <cellStyle name="SAPBEXHLevel3X 2 7 2 3" xfId="12039" xr:uid="{00000000-0005-0000-0000-00000D2F0000}"/>
    <cellStyle name="SAPBEXHLevel3X 2 7 2 4" xfId="12040" xr:uid="{00000000-0005-0000-0000-00000E2F0000}"/>
    <cellStyle name="SAPBEXHLevel3X 2 7 2 5" xfId="12041" xr:uid="{00000000-0005-0000-0000-00000F2F0000}"/>
    <cellStyle name="SAPBEXHLevel3X 2 7 2_CDCM Revenues" xfId="12042" xr:uid="{00000000-0005-0000-0000-0000102F0000}"/>
    <cellStyle name="SAPBEXHLevel3X 2 7 3" xfId="12043" xr:uid="{00000000-0005-0000-0000-0000112F0000}"/>
    <cellStyle name="SAPBEXHLevel3X 2 7 3 2" xfId="12044" xr:uid="{00000000-0005-0000-0000-0000122F0000}"/>
    <cellStyle name="SAPBEXHLevel3X 2 7 3 3" xfId="12045" xr:uid="{00000000-0005-0000-0000-0000132F0000}"/>
    <cellStyle name="SAPBEXHLevel3X 2 7 3 4" xfId="12046" xr:uid="{00000000-0005-0000-0000-0000142F0000}"/>
    <cellStyle name="SAPBEXHLevel3X 2 7 3_SP Distribution Ltd" xfId="12047" xr:uid="{00000000-0005-0000-0000-0000152F0000}"/>
    <cellStyle name="SAPBEXHLevel3X 2 7 4" xfId="12048" xr:uid="{00000000-0005-0000-0000-0000162F0000}"/>
    <cellStyle name="SAPBEXHLevel3X 2 7 5" xfId="12049" xr:uid="{00000000-0005-0000-0000-0000172F0000}"/>
    <cellStyle name="SAPBEXHLevel3X 2 7 6" xfId="12050" xr:uid="{00000000-0005-0000-0000-0000182F0000}"/>
    <cellStyle name="SAPBEXHLevel3X 2 7_11" xfId="12051" xr:uid="{00000000-0005-0000-0000-0000192F0000}"/>
    <cellStyle name="SAPBEXHLevel3X 2 8" xfId="12052" xr:uid="{00000000-0005-0000-0000-00001A2F0000}"/>
    <cellStyle name="SAPBEXHLevel3X 2 8 2" xfId="12053" xr:uid="{00000000-0005-0000-0000-00001B2F0000}"/>
    <cellStyle name="SAPBEXHLevel3X 2 8 2 2" xfId="12054" xr:uid="{00000000-0005-0000-0000-00001C2F0000}"/>
    <cellStyle name="SAPBEXHLevel3X 2 8 2 3" xfId="12055" xr:uid="{00000000-0005-0000-0000-00001D2F0000}"/>
    <cellStyle name="SAPBEXHLevel3X 2 8 2 4" xfId="12056" xr:uid="{00000000-0005-0000-0000-00001E2F0000}"/>
    <cellStyle name="SAPBEXHLevel3X 2 8 2_SP Distribution Ltd" xfId="12057" xr:uid="{00000000-0005-0000-0000-00001F2F0000}"/>
    <cellStyle name="SAPBEXHLevel3X 2 8 3" xfId="12058" xr:uid="{00000000-0005-0000-0000-0000202F0000}"/>
    <cellStyle name="SAPBEXHLevel3X 2 8 4" xfId="12059" xr:uid="{00000000-0005-0000-0000-0000212F0000}"/>
    <cellStyle name="SAPBEXHLevel3X 2 8 5" xfId="12060" xr:uid="{00000000-0005-0000-0000-0000222F0000}"/>
    <cellStyle name="SAPBEXHLevel3X 2 8_CDCM Revenues" xfId="12061" xr:uid="{00000000-0005-0000-0000-0000232F0000}"/>
    <cellStyle name="SAPBEXHLevel3X 2 9" xfId="12062" xr:uid="{00000000-0005-0000-0000-0000242F0000}"/>
    <cellStyle name="SAPBEXHLevel3X 2 9 2" xfId="12063" xr:uid="{00000000-0005-0000-0000-0000252F0000}"/>
    <cellStyle name="SAPBEXHLevel3X 2 9 3" xfId="12064" xr:uid="{00000000-0005-0000-0000-0000262F0000}"/>
    <cellStyle name="SAPBEXHLevel3X 2 9 4" xfId="12065" xr:uid="{00000000-0005-0000-0000-0000272F0000}"/>
    <cellStyle name="SAPBEXHLevel3X 2 9_SP Distribution Ltd" xfId="12066" xr:uid="{00000000-0005-0000-0000-0000282F0000}"/>
    <cellStyle name="SAPBEXHLevel3X 2_11" xfId="12067" xr:uid="{00000000-0005-0000-0000-0000292F0000}"/>
    <cellStyle name="SAPBEXHLevel3X 3" xfId="12068" xr:uid="{00000000-0005-0000-0000-00002A2F0000}"/>
    <cellStyle name="SAPBEXHLevel3X 3 2" xfId="12069" xr:uid="{00000000-0005-0000-0000-00002B2F0000}"/>
    <cellStyle name="SAPBEXHLevel3X 3 2 2" xfId="12070" xr:uid="{00000000-0005-0000-0000-00002C2F0000}"/>
    <cellStyle name="SAPBEXHLevel3X 3 2 2 2" xfId="12071" xr:uid="{00000000-0005-0000-0000-00002D2F0000}"/>
    <cellStyle name="SAPBEXHLevel3X 3 2 2 3" xfId="12072" xr:uid="{00000000-0005-0000-0000-00002E2F0000}"/>
    <cellStyle name="SAPBEXHLevel3X 3 2 2 4" xfId="12073" xr:uid="{00000000-0005-0000-0000-00002F2F0000}"/>
    <cellStyle name="SAPBEXHLevel3X 3 2 2_SP Distribution Ltd" xfId="12074" xr:uid="{00000000-0005-0000-0000-0000302F0000}"/>
    <cellStyle name="SAPBEXHLevel3X 3 2 3" xfId="12075" xr:uid="{00000000-0005-0000-0000-0000312F0000}"/>
    <cellStyle name="SAPBEXHLevel3X 3 2 4" xfId="12076" xr:uid="{00000000-0005-0000-0000-0000322F0000}"/>
    <cellStyle name="SAPBEXHLevel3X 3 2 5" xfId="12077" xr:uid="{00000000-0005-0000-0000-0000332F0000}"/>
    <cellStyle name="SAPBEXHLevel3X 3 2_CDCM Revenues" xfId="12078" xr:uid="{00000000-0005-0000-0000-0000342F0000}"/>
    <cellStyle name="SAPBEXHLevel3X 3 3" xfId="12079" xr:uid="{00000000-0005-0000-0000-0000352F0000}"/>
    <cellStyle name="SAPBEXHLevel3X 3 3 2" xfId="12080" xr:uid="{00000000-0005-0000-0000-0000362F0000}"/>
    <cellStyle name="SAPBEXHLevel3X 3 3 3" xfId="12081" xr:uid="{00000000-0005-0000-0000-0000372F0000}"/>
    <cellStyle name="SAPBEXHLevel3X 3 3 4" xfId="12082" xr:uid="{00000000-0005-0000-0000-0000382F0000}"/>
    <cellStyle name="SAPBEXHLevel3X 3 3_SP Distribution Ltd" xfId="12083" xr:uid="{00000000-0005-0000-0000-0000392F0000}"/>
    <cellStyle name="SAPBEXHLevel3X 3 4" xfId="12084" xr:uid="{00000000-0005-0000-0000-00003A2F0000}"/>
    <cellStyle name="SAPBEXHLevel3X 3 5" xfId="12085" xr:uid="{00000000-0005-0000-0000-00003B2F0000}"/>
    <cellStyle name="SAPBEXHLevel3X 3 6" xfId="12086" xr:uid="{00000000-0005-0000-0000-00003C2F0000}"/>
    <cellStyle name="SAPBEXHLevel3X 3_11" xfId="12087" xr:uid="{00000000-0005-0000-0000-00003D2F0000}"/>
    <cellStyle name="SAPBEXHLevel3X 4" xfId="12088" xr:uid="{00000000-0005-0000-0000-00003E2F0000}"/>
    <cellStyle name="SAPBEXHLevel3X 4 2" xfId="12089" xr:uid="{00000000-0005-0000-0000-00003F2F0000}"/>
    <cellStyle name="SAPBEXHLevel3X 4 2 2" xfId="12090" xr:uid="{00000000-0005-0000-0000-0000402F0000}"/>
    <cellStyle name="SAPBEXHLevel3X 4 2 2 2" xfId="12091" xr:uid="{00000000-0005-0000-0000-0000412F0000}"/>
    <cellStyle name="SAPBEXHLevel3X 4 2 2 3" xfId="12092" xr:uid="{00000000-0005-0000-0000-0000422F0000}"/>
    <cellStyle name="SAPBEXHLevel3X 4 2 2 4" xfId="12093" xr:uid="{00000000-0005-0000-0000-0000432F0000}"/>
    <cellStyle name="SAPBEXHLevel3X 4 2 2_SP Distribution Ltd" xfId="12094" xr:uid="{00000000-0005-0000-0000-0000442F0000}"/>
    <cellStyle name="SAPBEXHLevel3X 4 2 3" xfId="12095" xr:uid="{00000000-0005-0000-0000-0000452F0000}"/>
    <cellStyle name="SAPBEXHLevel3X 4 2 4" xfId="12096" xr:uid="{00000000-0005-0000-0000-0000462F0000}"/>
    <cellStyle name="SAPBEXHLevel3X 4 2 5" xfId="12097" xr:uid="{00000000-0005-0000-0000-0000472F0000}"/>
    <cellStyle name="SAPBEXHLevel3X 4 2_CDCM Revenues" xfId="12098" xr:uid="{00000000-0005-0000-0000-0000482F0000}"/>
    <cellStyle name="SAPBEXHLevel3X 4 3" xfId="12099" xr:uid="{00000000-0005-0000-0000-0000492F0000}"/>
    <cellStyle name="SAPBEXHLevel3X 4 3 2" xfId="12100" xr:uid="{00000000-0005-0000-0000-00004A2F0000}"/>
    <cellStyle name="SAPBEXHLevel3X 4 3 3" xfId="12101" xr:uid="{00000000-0005-0000-0000-00004B2F0000}"/>
    <cellStyle name="SAPBEXHLevel3X 4 3 4" xfId="12102" xr:uid="{00000000-0005-0000-0000-00004C2F0000}"/>
    <cellStyle name="SAPBEXHLevel3X 4 3_SP Distribution Ltd" xfId="12103" xr:uid="{00000000-0005-0000-0000-00004D2F0000}"/>
    <cellStyle name="SAPBEXHLevel3X 4 4" xfId="12104" xr:uid="{00000000-0005-0000-0000-00004E2F0000}"/>
    <cellStyle name="SAPBEXHLevel3X 4 5" xfId="12105" xr:uid="{00000000-0005-0000-0000-00004F2F0000}"/>
    <cellStyle name="SAPBEXHLevel3X 4 6" xfId="12106" xr:uid="{00000000-0005-0000-0000-0000502F0000}"/>
    <cellStyle name="SAPBEXHLevel3X 4_11" xfId="12107" xr:uid="{00000000-0005-0000-0000-0000512F0000}"/>
    <cellStyle name="SAPBEXHLevel3X 5" xfId="12108" xr:uid="{00000000-0005-0000-0000-0000522F0000}"/>
    <cellStyle name="SAPBEXHLevel3X 5 2" xfId="12109" xr:uid="{00000000-0005-0000-0000-0000532F0000}"/>
    <cellStyle name="SAPBEXHLevel3X 5 2 2" xfId="12110" xr:uid="{00000000-0005-0000-0000-0000542F0000}"/>
    <cellStyle name="SAPBEXHLevel3X 5 2 2 2" xfId="12111" xr:uid="{00000000-0005-0000-0000-0000552F0000}"/>
    <cellStyle name="SAPBEXHLevel3X 5 2 2 3" xfId="12112" xr:uid="{00000000-0005-0000-0000-0000562F0000}"/>
    <cellStyle name="SAPBEXHLevel3X 5 2 2 4" xfId="12113" xr:uid="{00000000-0005-0000-0000-0000572F0000}"/>
    <cellStyle name="SAPBEXHLevel3X 5 2 2_SP Distribution Ltd" xfId="12114" xr:uid="{00000000-0005-0000-0000-0000582F0000}"/>
    <cellStyle name="SAPBEXHLevel3X 5 2 3" xfId="12115" xr:uid="{00000000-0005-0000-0000-0000592F0000}"/>
    <cellStyle name="SAPBEXHLevel3X 5 2 4" xfId="12116" xr:uid="{00000000-0005-0000-0000-00005A2F0000}"/>
    <cellStyle name="SAPBEXHLevel3X 5 2 5" xfId="12117" xr:uid="{00000000-0005-0000-0000-00005B2F0000}"/>
    <cellStyle name="SAPBEXHLevel3X 5 2_CDCM Revenues" xfId="12118" xr:uid="{00000000-0005-0000-0000-00005C2F0000}"/>
    <cellStyle name="SAPBEXHLevel3X 5 3" xfId="12119" xr:uid="{00000000-0005-0000-0000-00005D2F0000}"/>
    <cellStyle name="SAPBEXHLevel3X 5 3 2" xfId="12120" xr:uid="{00000000-0005-0000-0000-00005E2F0000}"/>
    <cellStyle name="SAPBEXHLevel3X 5 3 3" xfId="12121" xr:uid="{00000000-0005-0000-0000-00005F2F0000}"/>
    <cellStyle name="SAPBEXHLevel3X 5 3 4" xfId="12122" xr:uid="{00000000-0005-0000-0000-0000602F0000}"/>
    <cellStyle name="SAPBEXHLevel3X 5 3_SP Distribution Ltd" xfId="12123" xr:uid="{00000000-0005-0000-0000-0000612F0000}"/>
    <cellStyle name="SAPBEXHLevel3X 5 4" xfId="12124" xr:uid="{00000000-0005-0000-0000-0000622F0000}"/>
    <cellStyle name="SAPBEXHLevel3X 5 5" xfId="12125" xr:uid="{00000000-0005-0000-0000-0000632F0000}"/>
    <cellStyle name="SAPBEXHLevel3X 5 6" xfId="12126" xr:uid="{00000000-0005-0000-0000-0000642F0000}"/>
    <cellStyle name="SAPBEXHLevel3X 5_11" xfId="12127" xr:uid="{00000000-0005-0000-0000-0000652F0000}"/>
    <cellStyle name="SAPBEXHLevel3X 6" xfId="12128" xr:uid="{00000000-0005-0000-0000-0000662F0000}"/>
    <cellStyle name="SAPBEXHLevel3X 6 2" xfId="12129" xr:uid="{00000000-0005-0000-0000-0000672F0000}"/>
    <cellStyle name="SAPBEXHLevel3X 6 2 2" xfId="12130" xr:uid="{00000000-0005-0000-0000-0000682F0000}"/>
    <cellStyle name="SAPBEXHLevel3X 6 2 2 2" xfId="12131" xr:uid="{00000000-0005-0000-0000-0000692F0000}"/>
    <cellStyle name="SAPBEXHLevel3X 6 2 2 3" xfId="12132" xr:uid="{00000000-0005-0000-0000-00006A2F0000}"/>
    <cellStyle name="SAPBEXHLevel3X 6 2 2 4" xfId="12133" xr:uid="{00000000-0005-0000-0000-00006B2F0000}"/>
    <cellStyle name="SAPBEXHLevel3X 6 2 2_SP Distribution Ltd" xfId="12134" xr:uid="{00000000-0005-0000-0000-00006C2F0000}"/>
    <cellStyle name="SAPBEXHLevel3X 6 2 3" xfId="12135" xr:uid="{00000000-0005-0000-0000-00006D2F0000}"/>
    <cellStyle name="SAPBEXHLevel3X 6 2 4" xfId="12136" xr:uid="{00000000-0005-0000-0000-00006E2F0000}"/>
    <cellStyle name="SAPBEXHLevel3X 6 2 5" xfId="12137" xr:uid="{00000000-0005-0000-0000-00006F2F0000}"/>
    <cellStyle name="SAPBEXHLevel3X 6 2_CDCM Revenues" xfId="12138" xr:uid="{00000000-0005-0000-0000-0000702F0000}"/>
    <cellStyle name="SAPBEXHLevel3X 6 3" xfId="12139" xr:uid="{00000000-0005-0000-0000-0000712F0000}"/>
    <cellStyle name="SAPBEXHLevel3X 6 3 2" xfId="12140" xr:uid="{00000000-0005-0000-0000-0000722F0000}"/>
    <cellStyle name="SAPBEXHLevel3X 6 3 3" xfId="12141" xr:uid="{00000000-0005-0000-0000-0000732F0000}"/>
    <cellStyle name="SAPBEXHLevel3X 6 3 4" xfId="12142" xr:uid="{00000000-0005-0000-0000-0000742F0000}"/>
    <cellStyle name="SAPBEXHLevel3X 6 3_SP Distribution Ltd" xfId="12143" xr:uid="{00000000-0005-0000-0000-0000752F0000}"/>
    <cellStyle name="SAPBEXHLevel3X 6 4" xfId="12144" xr:uid="{00000000-0005-0000-0000-0000762F0000}"/>
    <cellStyle name="SAPBEXHLevel3X 6 5" xfId="12145" xr:uid="{00000000-0005-0000-0000-0000772F0000}"/>
    <cellStyle name="SAPBEXHLevel3X 6 6" xfId="12146" xr:uid="{00000000-0005-0000-0000-0000782F0000}"/>
    <cellStyle name="SAPBEXHLevel3X 6_11" xfId="12147" xr:uid="{00000000-0005-0000-0000-0000792F0000}"/>
    <cellStyle name="SAPBEXHLevel3X 7" xfId="12148" xr:uid="{00000000-0005-0000-0000-00007A2F0000}"/>
    <cellStyle name="SAPBEXHLevel3X 7 2" xfId="12149" xr:uid="{00000000-0005-0000-0000-00007B2F0000}"/>
    <cellStyle name="SAPBEXHLevel3X 7 2 2" xfId="12150" xr:uid="{00000000-0005-0000-0000-00007C2F0000}"/>
    <cellStyle name="SAPBEXHLevel3X 7 2 2 2" xfId="12151" xr:uid="{00000000-0005-0000-0000-00007D2F0000}"/>
    <cellStyle name="SAPBEXHLevel3X 7 2 2 3" xfId="12152" xr:uid="{00000000-0005-0000-0000-00007E2F0000}"/>
    <cellStyle name="SAPBEXHLevel3X 7 2 2 4" xfId="12153" xr:uid="{00000000-0005-0000-0000-00007F2F0000}"/>
    <cellStyle name="SAPBEXHLevel3X 7 2 2_SP Distribution Ltd" xfId="12154" xr:uid="{00000000-0005-0000-0000-0000802F0000}"/>
    <cellStyle name="SAPBEXHLevel3X 7 2 3" xfId="12155" xr:uid="{00000000-0005-0000-0000-0000812F0000}"/>
    <cellStyle name="SAPBEXHLevel3X 7 2 4" xfId="12156" xr:uid="{00000000-0005-0000-0000-0000822F0000}"/>
    <cellStyle name="SAPBEXHLevel3X 7 2 5" xfId="12157" xr:uid="{00000000-0005-0000-0000-0000832F0000}"/>
    <cellStyle name="SAPBEXHLevel3X 7 2_CDCM Revenues" xfId="12158" xr:uid="{00000000-0005-0000-0000-0000842F0000}"/>
    <cellStyle name="SAPBEXHLevel3X 7 3" xfId="12159" xr:uid="{00000000-0005-0000-0000-0000852F0000}"/>
    <cellStyle name="SAPBEXHLevel3X 7 3 2" xfId="12160" xr:uid="{00000000-0005-0000-0000-0000862F0000}"/>
    <cellStyle name="SAPBEXHLevel3X 7 3 3" xfId="12161" xr:uid="{00000000-0005-0000-0000-0000872F0000}"/>
    <cellStyle name="SAPBEXHLevel3X 7 3 4" xfId="12162" xr:uid="{00000000-0005-0000-0000-0000882F0000}"/>
    <cellStyle name="SAPBEXHLevel3X 7 3_SP Distribution Ltd" xfId="12163" xr:uid="{00000000-0005-0000-0000-0000892F0000}"/>
    <cellStyle name="SAPBEXHLevel3X 7 4" xfId="12164" xr:uid="{00000000-0005-0000-0000-00008A2F0000}"/>
    <cellStyle name="SAPBEXHLevel3X 7 5" xfId="12165" xr:uid="{00000000-0005-0000-0000-00008B2F0000}"/>
    <cellStyle name="SAPBEXHLevel3X 7 6" xfId="12166" xr:uid="{00000000-0005-0000-0000-00008C2F0000}"/>
    <cellStyle name="SAPBEXHLevel3X 7_11" xfId="12167" xr:uid="{00000000-0005-0000-0000-00008D2F0000}"/>
    <cellStyle name="SAPBEXHLevel3X 8" xfId="12168" xr:uid="{00000000-0005-0000-0000-00008E2F0000}"/>
    <cellStyle name="SAPBEXHLevel3X 8 2" xfId="12169" xr:uid="{00000000-0005-0000-0000-00008F2F0000}"/>
    <cellStyle name="SAPBEXHLevel3X 8 2 2" xfId="12170" xr:uid="{00000000-0005-0000-0000-0000902F0000}"/>
    <cellStyle name="SAPBEXHLevel3X 8 2 2 2" xfId="12171" xr:uid="{00000000-0005-0000-0000-0000912F0000}"/>
    <cellStyle name="SAPBEXHLevel3X 8 2 2 3" xfId="12172" xr:uid="{00000000-0005-0000-0000-0000922F0000}"/>
    <cellStyle name="SAPBEXHLevel3X 8 2 2 4" xfId="12173" xr:uid="{00000000-0005-0000-0000-0000932F0000}"/>
    <cellStyle name="SAPBEXHLevel3X 8 2 2_SP Distribution Ltd" xfId="12174" xr:uid="{00000000-0005-0000-0000-0000942F0000}"/>
    <cellStyle name="SAPBEXHLevel3X 8 2 3" xfId="12175" xr:uid="{00000000-0005-0000-0000-0000952F0000}"/>
    <cellStyle name="SAPBEXHLevel3X 8 2 4" xfId="12176" xr:uid="{00000000-0005-0000-0000-0000962F0000}"/>
    <cellStyle name="SAPBEXHLevel3X 8 2 5" xfId="12177" xr:uid="{00000000-0005-0000-0000-0000972F0000}"/>
    <cellStyle name="SAPBEXHLevel3X 8 2_CDCM Revenues" xfId="12178" xr:uid="{00000000-0005-0000-0000-0000982F0000}"/>
    <cellStyle name="SAPBEXHLevel3X 8 3" xfId="12179" xr:uid="{00000000-0005-0000-0000-0000992F0000}"/>
    <cellStyle name="SAPBEXHLevel3X 8 3 2" xfId="12180" xr:uid="{00000000-0005-0000-0000-00009A2F0000}"/>
    <cellStyle name="SAPBEXHLevel3X 8 3 3" xfId="12181" xr:uid="{00000000-0005-0000-0000-00009B2F0000}"/>
    <cellStyle name="SAPBEXHLevel3X 8 3 4" xfId="12182" xr:uid="{00000000-0005-0000-0000-00009C2F0000}"/>
    <cellStyle name="SAPBEXHLevel3X 8 3_SP Distribution Ltd" xfId="12183" xr:uid="{00000000-0005-0000-0000-00009D2F0000}"/>
    <cellStyle name="SAPBEXHLevel3X 8 4" xfId="12184" xr:uid="{00000000-0005-0000-0000-00009E2F0000}"/>
    <cellStyle name="SAPBEXHLevel3X 8 5" xfId="12185" xr:uid="{00000000-0005-0000-0000-00009F2F0000}"/>
    <cellStyle name="SAPBEXHLevel3X 8 6" xfId="12186" xr:uid="{00000000-0005-0000-0000-0000A02F0000}"/>
    <cellStyle name="SAPBEXHLevel3X 8_11" xfId="12187" xr:uid="{00000000-0005-0000-0000-0000A12F0000}"/>
    <cellStyle name="SAPBEXHLevel3X 9" xfId="12188" xr:uid="{00000000-0005-0000-0000-0000A22F0000}"/>
    <cellStyle name="SAPBEXHLevel3X 9 2" xfId="12189" xr:uid="{00000000-0005-0000-0000-0000A32F0000}"/>
    <cellStyle name="SAPBEXHLevel3X 9 2 2" xfId="12190" xr:uid="{00000000-0005-0000-0000-0000A42F0000}"/>
    <cellStyle name="SAPBEXHLevel3X 9 2 3" xfId="12191" xr:uid="{00000000-0005-0000-0000-0000A52F0000}"/>
    <cellStyle name="SAPBEXHLevel3X 9 2 4" xfId="12192" xr:uid="{00000000-0005-0000-0000-0000A62F0000}"/>
    <cellStyle name="SAPBEXHLevel3X 9 2_SP Distribution Ltd" xfId="12193" xr:uid="{00000000-0005-0000-0000-0000A72F0000}"/>
    <cellStyle name="SAPBEXHLevel3X 9 3" xfId="12194" xr:uid="{00000000-0005-0000-0000-0000A82F0000}"/>
    <cellStyle name="SAPBEXHLevel3X 9 4" xfId="12195" xr:uid="{00000000-0005-0000-0000-0000A92F0000}"/>
    <cellStyle name="SAPBEXHLevel3X 9 5" xfId="12196" xr:uid="{00000000-0005-0000-0000-0000AA2F0000}"/>
    <cellStyle name="SAPBEXHLevel3X 9_CDCM Revenues" xfId="12197" xr:uid="{00000000-0005-0000-0000-0000AB2F0000}"/>
    <cellStyle name="SAPBEXHLevel3X_1.3 Acc Costs NG (2011)" xfId="12198" xr:uid="{00000000-0005-0000-0000-0000AC2F0000}"/>
    <cellStyle name="SAPBEXinputData" xfId="12199" xr:uid="{00000000-0005-0000-0000-0000AD2F0000}"/>
    <cellStyle name="SAPBEXinputData 10" xfId="12200" xr:uid="{00000000-0005-0000-0000-0000AE2F0000}"/>
    <cellStyle name="SAPBEXinputData 11" xfId="12201" xr:uid="{00000000-0005-0000-0000-0000AF2F0000}"/>
    <cellStyle name="SAPBEXinputData 2" xfId="12202" xr:uid="{00000000-0005-0000-0000-0000B02F0000}"/>
    <cellStyle name="SAPBEXinputData 2 10" xfId="12203" xr:uid="{00000000-0005-0000-0000-0000B12F0000}"/>
    <cellStyle name="SAPBEXinputData 2 2" xfId="12204" xr:uid="{00000000-0005-0000-0000-0000B22F0000}"/>
    <cellStyle name="SAPBEXinputData 2 2 2" xfId="12205" xr:uid="{00000000-0005-0000-0000-0000B32F0000}"/>
    <cellStyle name="SAPBEXinputData 2 2 2 2" xfId="12206" xr:uid="{00000000-0005-0000-0000-0000B42F0000}"/>
    <cellStyle name="SAPBEXinputData 2 2 2 3" xfId="12207" xr:uid="{00000000-0005-0000-0000-0000B52F0000}"/>
    <cellStyle name="SAPBEXinputData 2 2 2 4" xfId="12208" xr:uid="{00000000-0005-0000-0000-0000B62F0000}"/>
    <cellStyle name="SAPBEXinputData 2 2 2_Smoothed Input Details" xfId="12209" xr:uid="{00000000-0005-0000-0000-0000B72F0000}"/>
    <cellStyle name="SAPBEXinputData 2 2 3" xfId="12210" xr:uid="{00000000-0005-0000-0000-0000B82F0000}"/>
    <cellStyle name="SAPBEXinputData 2 2 4" xfId="12211" xr:uid="{00000000-0005-0000-0000-0000B92F0000}"/>
    <cellStyle name="SAPBEXinputData 2 2 5" xfId="12212" xr:uid="{00000000-0005-0000-0000-0000BA2F0000}"/>
    <cellStyle name="SAPBEXinputData 2 2_CDCM Revenues" xfId="12213" xr:uid="{00000000-0005-0000-0000-0000BB2F0000}"/>
    <cellStyle name="SAPBEXinputData 2 3" xfId="12214" xr:uid="{00000000-0005-0000-0000-0000BC2F0000}"/>
    <cellStyle name="SAPBEXinputData 2 3 2" xfId="12215" xr:uid="{00000000-0005-0000-0000-0000BD2F0000}"/>
    <cellStyle name="SAPBEXinputData 2 3 2 2" xfId="12216" xr:uid="{00000000-0005-0000-0000-0000BE2F0000}"/>
    <cellStyle name="SAPBEXinputData 2 3 2 3" xfId="12217" xr:uid="{00000000-0005-0000-0000-0000BF2F0000}"/>
    <cellStyle name="SAPBEXinputData 2 3 2 4" xfId="12218" xr:uid="{00000000-0005-0000-0000-0000C02F0000}"/>
    <cellStyle name="SAPBEXinputData 2 3 2_Smoothed Input Details" xfId="12219" xr:uid="{00000000-0005-0000-0000-0000C12F0000}"/>
    <cellStyle name="SAPBEXinputData 2 3 3" xfId="12220" xr:uid="{00000000-0005-0000-0000-0000C22F0000}"/>
    <cellStyle name="SAPBEXinputData 2 3 4" xfId="12221" xr:uid="{00000000-0005-0000-0000-0000C32F0000}"/>
    <cellStyle name="SAPBEXinputData 2 3 5" xfId="12222" xr:uid="{00000000-0005-0000-0000-0000C42F0000}"/>
    <cellStyle name="SAPBEXinputData 2 3_CDCM Revenues" xfId="12223" xr:uid="{00000000-0005-0000-0000-0000C52F0000}"/>
    <cellStyle name="SAPBEXinputData 2 4" xfId="12224" xr:uid="{00000000-0005-0000-0000-0000C62F0000}"/>
    <cellStyle name="SAPBEXinputData 2 4 2" xfId="12225" xr:uid="{00000000-0005-0000-0000-0000C72F0000}"/>
    <cellStyle name="SAPBEXinputData 2 4 2 2" xfId="12226" xr:uid="{00000000-0005-0000-0000-0000C82F0000}"/>
    <cellStyle name="SAPBEXinputData 2 4 2 3" xfId="12227" xr:uid="{00000000-0005-0000-0000-0000C92F0000}"/>
    <cellStyle name="SAPBEXinputData 2 4 2 4" xfId="12228" xr:uid="{00000000-0005-0000-0000-0000CA2F0000}"/>
    <cellStyle name="SAPBEXinputData 2 4 2_Smoothed Input Details" xfId="12229" xr:uid="{00000000-0005-0000-0000-0000CB2F0000}"/>
    <cellStyle name="SAPBEXinputData 2 4 3" xfId="12230" xr:uid="{00000000-0005-0000-0000-0000CC2F0000}"/>
    <cellStyle name="SAPBEXinputData 2 4 4" xfId="12231" xr:uid="{00000000-0005-0000-0000-0000CD2F0000}"/>
    <cellStyle name="SAPBEXinputData 2 4 5" xfId="12232" xr:uid="{00000000-0005-0000-0000-0000CE2F0000}"/>
    <cellStyle name="SAPBEXinputData 2 4_CDCM Revenues" xfId="12233" xr:uid="{00000000-0005-0000-0000-0000CF2F0000}"/>
    <cellStyle name="SAPBEXinputData 2 5" xfId="12234" xr:uid="{00000000-0005-0000-0000-0000D02F0000}"/>
    <cellStyle name="SAPBEXinputData 2 5 2" xfId="12235" xr:uid="{00000000-0005-0000-0000-0000D12F0000}"/>
    <cellStyle name="SAPBEXinputData 2 5 3" xfId="12236" xr:uid="{00000000-0005-0000-0000-0000D22F0000}"/>
    <cellStyle name="SAPBEXinputData 2 5 4" xfId="12237" xr:uid="{00000000-0005-0000-0000-0000D32F0000}"/>
    <cellStyle name="SAPBEXinputData 2 5_Smoothed Input Details" xfId="12238" xr:uid="{00000000-0005-0000-0000-0000D42F0000}"/>
    <cellStyle name="SAPBEXinputData 2 6" xfId="12239" xr:uid="{00000000-0005-0000-0000-0000D52F0000}"/>
    <cellStyle name="SAPBEXinputData 2 7" xfId="12240" xr:uid="{00000000-0005-0000-0000-0000D62F0000}"/>
    <cellStyle name="SAPBEXinputData 2 8" xfId="12241" xr:uid="{00000000-0005-0000-0000-0000D72F0000}"/>
    <cellStyle name="SAPBEXinputData 2 9" xfId="12242" xr:uid="{00000000-0005-0000-0000-0000D82F0000}"/>
    <cellStyle name="SAPBEXinputData 2_CDCM Revenues" xfId="12243" xr:uid="{00000000-0005-0000-0000-0000D92F0000}"/>
    <cellStyle name="SAPBEXinputData 3" xfId="12244" xr:uid="{00000000-0005-0000-0000-0000DA2F0000}"/>
    <cellStyle name="SAPBEXinputData 3 2" xfId="12245" xr:uid="{00000000-0005-0000-0000-0000DB2F0000}"/>
    <cellStyle name="SAPBEXinputData 3 2 2" xfId="12246" xr:uid="{00000000-0005-0000-0000-0000DC2F0000}"/>
    <cellStyle name="SAPBEXinputData 3 2 3" xfId="12247" xr:uid="{00000000-0005-0000-0000-0000DD2F0000}"/>
    <cellStyle name="SAPBEXinputData 3 2 4" xfId="12248" xr:uid="{00000000-0005-0000-0000-0000DE2F0000}"/>
    <cellStyle name="SAPBEXinputData 3 2_Smoothed Input Details" xfId="12249" xr:uid="{00000000-0005-0000-0000-0000DF2F0000}"/>
    <cellStyle name="SAPBEXinputData 3 3" xfId="12250" xr:uid="{00000000-0005-0000-0000-0000E02F0000}"/>
    <cellStyle name="SAPBEXinputData 3 4" xfId="12251" xr:uid="{00000000-0005-0000-0000-0000E12F0000}"/>
    <cellStyle name="SAPBEXinputData 3 5" xfId="12252" xr:uid="{00000000-0005-0000-0000-0000E22F0000}"/>
    <cellStyle name="SAPBEXinputData 3_CDCM Revenues" xfId="12253" xr:uid="{00000000-0005-0000-0000-0000E32F0000}"/>
    <cellStyle name="SAPBEXinputData 4" xfId="12254" xr:uid="{00000000-0005-0000-0000-0000E42F0000}"/>
    <cellStyle name="SAPBEXinputData 4 2" xfId="12255" xr:uid="{00000000-0005-0000-0000-0000E52F0000}"/>
    <cellStyle name="SAPBEXinputData 4 2 2" xfId="12256" xr:uid="{00000000-0005-0000-0000-0000E62F0000}"/>
    <cellStyle name="SAPBEXinputData 4 2 3" xfId="12257" xr:uid="{00000000-0005-0000-0000-0000E72F0000}"/>
    <cellStyle name="SAPBEXinputData 4 2 4" xfId="12258" xr:uid="{00000000-0005-0000-0000-0000E82F0000}"/>
    <cellStyle name="SAPBEXinputData 4 2_Smoothed Input Details" xfId="12259" xr:uid="{00000000-0005-0000-0000-0000E92F0000}"/>
    <cellStyle name="SAPBEXinputData 4 3" xfId="12260" xr:uid="{00000000-0005-0000-0000-0000EA2F0000}"/>
    <cellStyle name="SAPBEXinputData 4 4" xfId="12261" xr:uid="{00000000-0005-0000-0000-0000EB2F0000}"/>
    <cellStyle name="SAPBEXinputData 4 5" xfId="12262" xr:uid="{00000000-0005-0000-0000-0000EC2F0000}"/>
    <cellStyle name="SAPBEXinputData 4_CDCM Revenues" xfId="12263" xr:uid="{00000000-0005-0000-0000-0000ED2F0000}"/>
    <cellStyle name="SAPBEXinputData 5" xfId="12264" xr:uid="{00000000-0005-0000-0000-0000EE2F0000}"/>
    <cellStyle name="SAPBEXinputData 5 2" xfId="12265" xr:uid="{00000000-0005-0000-0000-0000EF2F0000}"/>
    <cellStyle name="SAPBEXinputData 5 2 2" xfId="12266" xr:uid="{00000000-0005-0000-0000-0000F02F0000}"/>
    <cellStyle name="SAPBEXinputData 5 2 3" xfId="12267" xr:uid="{00000000-0005-0000-0000-0000F12F0000}"/>
    <cellStyle name="SAPBEXinputData 5 2 4" xfId="12268" xr:uid="{00000000-0005-0000-0000-0000F22F0000}"/>
    <cellStyle name="SAPBEXinputData 5 2_Smoothed Input Details" xfId="12269" xr:uid="{00000000-0005-0000-0000-0000F32F0000}"/>
    <cellStyle name="SAPBEXinputData 5 3" xfId="12270" xr:uid="{00000000-0005-0000-0000-0000F42F0000}"/>
    <cellStyle name="SAPBEXinputData 5 4" xfId="12271" xr:uid="{00000000-0005-0000-0000-0000F52F0000}"/>
    <cellStyle name="SAPBEXinputData 5 5" xfId="12272" xr:uid="{00000000-0005-0000-0000-0000F62F0000}"/>
    <cellStyle name="SAPBEXinputData 5_CDCM Revenues" xfId="12273" xr:uid="{00000000-0005-0000-0000-0000F72F0000}"/>
    <cellStyle name="SAPBEXinputData 6" xfId="12274" xr:uid="{00000000-0005-0000-0000-0000F82F0000}"/>
    <cellStyle name="SAPBEXinputData 6 2" xfId="12275" xr:uid="{00000000-0005-0000-0000-0000F92F0000}"/>
    <cellStyle name="SAPBEXinputData 6 3" xfId="12276" xr:uid="{00000000-0005-0000-0000-0000FA2F0000}"/>
    <cellStyle name="SAPBEXinputData 6 4" xfId="12277" xr:uid="{00000000-0005-0000-0000-0000FB2F0000}"/>
    <cellStyle name="SAPBEXinputData 6_Smoothed Input Details" xfId="12278" xr:uid="{00000000-0005-0000-0000-0000FC2F0000}"/>
    <cellStyle name="SAPBEXinputData 7" xfId="12279" xr:uid="{00000000-0005-0000-0000-0000FD2F0000}"/>
    <cellStyle name="SAPBEXinputData 8" xfId="12280" xr:uid="{00000000-0005-0000-0000-0000FE2F0000}"/>
    <cellStyle name="SAPBEXinputData 9" xfId="12281" xr:uid="{00000000-0005-0000-0000-0000FF2F0000}"/>
    <cellStyle name="SAPBEXinputData_1.3 Acc Costs NG (2011)" xfId="12282" xr:uid="{00000000-0005-0000-0000-000000300000}"/>
    <cellStyle name="SAPBEXItemHeader" xfId="12283" xr:uid="{00000000-0005-0000-0000-000001300000}"/>
    <cellStyle name="SAPBEXItemHeader 10" xfId="12284" xr:uid="{00000000-0005-0000-0000-000002300000}"/>
    <cellStyle name="SAPBEXItemHeader 11" xfId="12285" xr:uid="{00000000-0005-0000-0000-000003300000}"/>
    <cellStyle name="SAPBEXItemHeader 2" xfId="12286" xr:uid="{00000000-0005-0000-0000-000004300000}"/>
    <cellStyle name="SAPBEXItemHeader 2 2" xfId="12287" xr:uid="{00000000-0005-0000-0000-000005300000}"/>
    <cellStyle name="SAPBEXItemHeader 2 2 2" xfId="12288" xr:uid="{00000000-0005-0000-0000-000006300000}"/>
    <cellStyle name="SAPBEXItemHeader 2 2 2 2" xfId="12289" xr:uid="{00000000-0005-0000-0000-000007300000}"/>
    <cellStyle name="SAPBEXItemHeader 2 2 2 3" xfId="12290" xr:uid="{00000000-0005-0000-0000-000008300000}"/>
    <cellStyle name="SAPBEXItemHeader 2 2 2 4" xfId="12291" xr:uid="{00000000-0005-0000-0000-000009300000}"/>
    <cellStyle name="SAPBEXItemHeader 2 2 2_SP Distribution Ltd" xfId="12292" xr:uid="{00000000-0005-0000-0000-00000A300000}"/>
    <cellStyle name="SAPBEXItemHeader 2 2 3" xfId="12293" xr:uid="{00000000-0005-0000-0000-00000B300000}"/>
    <cellStyle name="SAPBEXItemHeader 2 2 4" xfId="12294" xr:uid="{00000000-0005-0000-0000-00000C300000}"/>
    <cellStyle name="SAPBEXItemHeader 2 2 5" xfId="12295" xr:uid="{00000000-0005-0000-0000-00000D300000}"/>
    <cellStyle name="SAPBEXItemHeader 2 2_CDCM Revenues" xfId="12296" xr:uid="{00000000-0005-0000-0000-00000E300000}"/>
    <cellStyle name="SAPBEXItemHeader 2 3" xfId="12297" xr:uid="{00000000-0005-0000-0000-00000F300000}"/>
    <cellStyle name="SAPBEXItemHeader 2 3 2" xfId="12298" xr:uid="{00000000-0005-0000-0000-000010300000}"/>
    <cellStyle name="SAPBEXItemHeader 2 3 3" xfId="12299" xr:uid="{00000000-0005-0000-0000-000011300000}"/>
    <cellStyle name="SAPBEXItemHeader 2 3 4" xfId="12300" xr:uid="{00000000-0005-0000-0000-000012300000}"/>
    <cellStyle name="SAPBEXItemHeader 2 3_SP Distribution Ltd" xfId="12301" xr:uid="{00000000-0005-0000-0000-000013300000}"/>
    <cellStyle name="SAPBEXItemHeader 2 4" xfId="12302" xr:uid="{00000000-0005-0000-0000-000014300000}"/>
    <cellStyle name="SAPBEXItemHeader 2 5" xfId="12303" xr:uid="{00000000-0005-0000-0000-000015300000}"/>
    <cellStyle name="SAPBEXItemHeader 2 6" xfId="12304" xr:uid="{00000000-0005-0000-0000-000016300000}"/>
    <cellStyle name="SAPBEXItemHeader 2_CDCM Revenues" xfId="12305" xr:uid="{00000000-0005-0000-0000-000017300000}"/>
    <cellStyle name="SAPBEXItemHeader 3" xfId="12306" xr:uid="{00000000-0005-0000-0000-000018300000}"/>
    <cellStyle name="SAPBEXItemHeader 3 2" xfId="12307" xr:uid="{00000000-0005-0000-0000-000019300000}"/>
    <cellStyle name="SAPBEXItemHeader 3 2 2" xfId="12308" xr:uid="{00000000-0005-0000-0000-00001A300000}"/>
    <cellStyle name="SAPBEXItemHeader 3 2 2 2" xfId="12309" xr:uid="{00000000-0005-0000-0000-00001B300000}"/>
    <cellStyle name="SAPBEXItemHeader 3 2 2 3" xfId="12310" xr:uid="{00000000-0005-0000-0000-00001C300000}"/>
    <cellStyle name="SAPBEXItemHeader 3 2 2 4" xfId="12311" xr:uid="{00000000-0005-0000-0000-00001D300000}"/>
    <cellStyle name="SAPBEXItemHeader 3 2 2_SP Distribution Ltd" xfId="12312" xr:uid="{00000000-0005-0000-0000-00001E300000}"/>
    <cellStyle name="SAPBEXItemHeader 3 2 3" xfId="12313" xr:uid="{00000000-0005-0000-0000-00001F300000}"/>
    <cellStyle name="SAPBEXItemHeader 3 2 4" xfId="12314" xr:uid="{00000000-0005-0000-0000-000020300000}"/>
    <cellStyle name="SAPBEXItemHeader 3 2 5" xfId="12315" xr:uid="{00000000-0005-0000-0000-000021300000}"/>
    <cellStyle name="SAPBEXItemHeader 3 2_CDCM Revenues" xfId="12316" xr:uid="{00000000-0005-0000-0000-000022300000}"/>
    <cellStyle name="SAPBEXItemHeader 3 3" xfId="12317" xr:uid="{00000000-0005-0000-0000-000023300000}"/>
    <cellStyle name="SAPBEXItemHeader 3 3 2" xfId="12318" xr:uid="{00000000-0005-0000-0000-000024300000}"/>
    <cellStyle name="SAPBEXItemHeader 3 3 3" xfId="12319" xr:uid="{00000000-0005-0000-0000-000025300000}"/>
    <cellStyle name="SAPBEXItemHeader 3 3 4" xfId="12320" xr:uid="{00000000-0005-0000-0000-000026300000}"/>
    <cellStyle name="SAPBEXItemHeader 3 3_SP Distribution Ltd" xfId="12321" xr:uid="{00000000-0005-0000-0000-000027300000}"/>
    <cellStyle name="SAPBEXItemHeader 3 4" xfId="12322" xr:uid="{00000000-0005-0000-0000-000028300000}"/>
    <cellStyle name="SAPBEXItemHeader 3 5" xfId="12323" xr:uid="{00000000-0005-0000-0000-000029300000}"/>
    <cellStyle name="SAPBEXItemHeader 3 6" xfId="12324" xr:uid="{00000000-0005-0000-0000-00002A300000}"/>
    <cellStyle name="SAPBEXItemHeader 3_CDCM Revenues" xfId="12325" xr:uid="{00000000-0005-0000-0000-00002B300000}"/>
    <cellStyle name="SAPBEXItemHeader 4" xfId="12326" xr:uid="{00000000-0005-0000-0000-00002C300000}"/>
    <cellStyle name="SAPBEXItemHeader 4 2" xfId="12327" xr:uid="{00000000-0005-0000-0000-00002D300000}"/>
    <cellStyle name="SAPBEXItemHeader 4 2 2" xfId="12328" xr:uid="{00000000-0005-0000-0000-00002E300000}"/>
    <cellStyle name="SAPBEXItemHeader 4 2 2 2" xfId="12329" xr:uid="{00000000-0005-0000-0000-00002F300000}"/>
    <cellStyle name="SAPBEXItemHeader 4 2 2 3" xfId="12330" xr:uid="{00000000-0005-0000-0000-000030300000}"/>
    <cellStyle name="SAPBEXItemHeader 4 2 2 4" xfId="12331" xr:uid="{00000000-0005-0000-0000-000031300000}"/>
    <cellStyle name="SAPBEXItemHeader 4 2 2_SP Distribution Ltd" xfId="12332" xr:uid="{00000000-0005-0000-0000-000032300000}"/>
    <cellStyle name="SAPBEXItemHeader 4 2 3" xfId="12333" xr:uid="{00000000-0005-0000-0000-000033300000}"/>
    <cellStyle name="SAPBEXItemHeader 4 2 4" xfId="12334" xr:uid="{00000000-0005-0000-0000-000034300000}"/>
    <cellStyle name="SAPBEXItemHeader 4 2 5" xfId="12335" xr:uid="{00000000-0005-0000-0000-000035300000}"/>
    <cellStyle name="SAPBEXItemHeader 4 2_CDCM Revenues" xfId="12336" xr:uid="{00000000-0005-0000-0000-000036300000}"/>
    <cellStyle name="SAPBEXItemHeader 4 3" xfId="12337" xr:uid="{00000000-0005-0000-0000-000037300000}"/>
    <cellStyle name="SAPBEXItemHeader 4 3 2" xfId="12338" xr:uid="{00000000-0005-0000-0000-000038300000}"/>
    <cellStyle name="SAPBEXItemHeader 4 3 3" xfId="12339" xr:uid="{00000000-0005-0000-0000-000039300000}"/>
    <cellStyle name="SAPBEXItemHeader 4 3 4" xfId="12340" xr:uid="{00000000-0005-0000-0000-00003A300000}"/>
    <cellStyle name="SAPBEXItemHeader 4 3_SP Distribution Ltd" xfId="12341" xr:uid="{00000000-0005-0000-0000-00003B300000}"/>
    <cellStyle name="SAPBEXItemHeader 4 4" xfId="12342" xr:uid="{00000000-0005-0000-0000-00003C300000}"/>
    <cellStyle name="SAPBEXItemHeader 4 5" xfId="12343" xr:uid="{00000000-0005-0000-0000-00003D300000}"/>
    <cellStyle name="SAPBEXItemHeader 4 6" xfId="12344" xr:uid="{00000000-0005-0000-0000-00003E300000}"/>
    <cellStyle name="SAPBEXItemHeader 4_CDCM Revenues" xfId="12345" xr:uid="{00000000-0005-0000-0000-00003F300000}"/>
    <cellStyle name="SAPBEXItemHeader 5" xfId="12346" xr:uid="{00000000-0005-0000-0000-000040300000}"/>
    <cellStyle name="SAPBEXItemHeader 5 2" xfId="12347" xr:uid="{00000000-0005-0000-0000-000041300000}"/>
    <cellStyle name="SAPBEXItemHeader 5 2 2" xfId="12348" xr:uid="{00000000-0005-0000-0000-000042300000}"/>
    <cellStyle name="SAPBEXItemHeader 5 2 2 2" xfId="12349" xr:uid="{00000000-0005-0000-0000-000043300000}"/>
    <cellStyle name="SAPBEXItemHeader 5 2 2 3" xfId="12350" xr:uid="{00000000-0005-0000-0000-000044300000}"/>
    <cellStyle name="SAPBEXItemHeader 5 2 2 4" xfId="12351" xr:uid="{00000000-0005-0000-0000-000045300000}"/>
    <cellStyle name="SAPBEXItemHeader 5 2 2_SP Distribution Ltd" xfId="12352" xr:uid="{00000000-0005-0000-0000-000046300000}"/>
    <cellStyle name="SAPBEXItemHeader 5 2 3" xfId="12353" xr:uid="{00000000-0005-0000-0000-000047300000}"/>
    <cellStyle name="SAPBEXItemHeader 5 2 4" xfId="12354" xr:uid="{00000000-0005-0000-0000-000048300000}"/>
    <cellStyle name="SAPBEXItemHeader 5 2 5" xfId="12355" xr:uid="{00000000-0005-0000-0000-000049300000}"/>
    <cellStyle name="SAPBEXItemHeader 5 2_CDCM Revenues" xfId="12356" xr:uid="{00000000-0005-0000-0000-00004A300000}"/>
    <cellStyle name="SAPBEXItemHeader 5 3" xfId="12357" xr:uid="{00000000-0005-0000-0000-00004B300000}"/>
    <cellStyle name="SAPBEXItemHeader 5 3 2" xfId="12358" xr:uid="{00000000-0005-0000-0000-00004C300000}"/>
    <cellStyle name="SAPBEXItemHeader 5 3 3" xfId="12359" xr:uid="{00000000-0005-0000-0000-00004D300000}"/>
    <cellStyle name="SAPBEXItemHeader 5 3 4" xfId="12360" xr:uid="{00000000-0005-0000-0000-00004E300000}"/>
    <cellStyle name="SAPBEXItemHeader 5 3_SP Distribution Ltd" xfId="12361" xr:uid="{00000000-0005-0000-0000-00004F300000}"/>
    <cellStyle name="SAPBEXItemHeader 5 4" xfId="12362" xr:uid="{00000000-0005-0000-0000-000050300000}"/>
    <cellStyle name="SAPBEXItemHeader 5 5" xfId="12363" xr:uid="{00000000-0005-0000-0000-000051300000}"/>
    <cellStyle name="SAPBEXItemHeader 5 6" xfId="12364" xr:uid="{00000000-0005-0000-0000-000052300000}"/>
    <cellStyle name="SAPBEXItemHeader 5_CDCM Revenues" xfId="12365" xr:uid="{00000000-0005-0000-0000-000053300000}"/>
    <cellStyle name="SAPBEXItemHeader 6" xfId="12366" xr:uid="{00000000-0005-0000-0000-000054300000}"/>
    <cellStyle name="SAPBEXItemHeader 6 2" xfId="12367" xr:uid="{00000000-0005-0000-0000-000055300000}"/>
    <cellStyle name="SAPBEXItemHeader 6 2 2" xfId="12368" xr:uid="{00000000-0005-0000-0000-000056300000}"/>
    <cellStyle name="SAPBEXItemHeader 6 2 2 2" xfId="12369" xr:uid="{00000000-0005-0000-0000-000057300000}"/>
    <cellStyle name="SAPBEXItemHeader 6 2 2 3" xfId="12370" xr:uid="{00000000-0005-0000-0000-000058300000}"/>
    <cellStyle name="SAPBEXItemHeader 6 2 2 4" xfId="12371" xr:uid="{00000000-0005-0000-0000-000059300000}"/>
    <cellStyle name="SAPBEXItemHeader 6 2 2_SP Distribution Ltd" xfId="12372" xr:uid="{00000000-0005-0000-0000-00005A300000}"/>
    <cellStyle name="SAPBEXItemHeader 6 2 3" xfId="12373" xr:uid="{00000000-0005-0000-0000-00005B300000}"/>
    <cellStyle name="SAPBEXItemHeader 6 2 4" xfId="12374" xr:uid="{00000000-0005-0000-0000-00005C300000}"/>
    <cellStyle name="SAPBEXItemHeader 6 2 5" xfId="12375" xr:uid="{00000000-0005-0000-0000-00005D300000}"/>
    <cellStyle name="SAPBEXItemHeader 6 2_CDCM Revenues" xfId="12376" xr:uid="{00000000-0005-0000-0000-00005E300000}"/>
    <cellStyle name="SAPBEXItemHeader 6 3" xfId="12377" xr:uid="{00000000-0005-0000-0000-00005F300000}"/>
    <cellStyle name="SAPBEXItemHeader 6 3 2" xfId="12378" xr:uid="{00000000-0005-0000-0000-000060300000}"/>
    <cellStyle name="SAPBEXItemHeader 6 3 3" xfId="12379" xr:uid="{00000000-0005-0000-0000-000061300000}"/>
    <cellStyle name="SAPBEXItemHeader 6 3 4" xfId="12380" xr:uid="{00000000-0005-0000-0000-000062300000}"/>
    <cellStyle name="SAPBEXItemHeader 6 3_SP Distribution Ltd" xfId="12381" xr:uid="{00000000-0005-0000-0000-000063300000}"/>
    <cellStyle name="SAPBEXItemHeader 6 4" xfId="12382" xr:uid="{00000000-0005-0000-0000-000064300000}"/>
    <cellStyle name="SAPBEXItemHeader 6 5" xfId="12383" xr:uid="{00000000-0005-0000-0000-000065300000}"/>
    <cellStyle name="SAPBEXItemHeader 6 6" xfId="12384" xr:uid="{00000000-0005-0000-0000-000066300000}"/>
    <cellStyle name="SAPBEXItemHeader 6_CDCM Revenues" xfId="12385" xr:uid="{00000000-0005-0000-0000-000067300000}"/>
    <cellStyle name="SAPBEXItemHeader 7" xfId="12386" xr:uid="{00000000-0005-0000-0000-000068300000}"/>
    <cellStyle name="SAPBEXItemHeader 7 2" xfId="12387" xr:uid="{00000000-0005-0000-0000-000069300000}"/>
    <cellStyle name="SAPBEXItemHeader 7 2 2" xfId="12388" xr:uid="{00000000-0005-0000-0000-00006A300000}"/>
    <cellStyle name="SAPBEXItemHeader 7 2 2 2" xfId="12389" xr:uid="{00000000-0005-0000-0000-00006B300000}"/>
    <cellStyle name="SAPBEXItemHeader 7 2 2 3" xfId="12390" xr:uid="{00000000-0005-0000-0000-00006C300000}"/>
    <cellStyle name="SAPBEXItemHeader 7 2 2 4" xfId="12391" xr:uid="{00000000-0005-0000-0000-00006D300000}"/>
    <cellStyle name="SAPBEXItemHeader 7 2 2_SP Distribution Ltd" xfId="12392" xr:uid="{00000000-0005-0000-0000-00006E300000}"/>
    <cellStyle name="SAPBEXItemHeader 7 2 3" xfId="12393" xr:uid="{00000000-0005-0000-0000-00006F300000}"/>
    <cellStyle name="SAPBEXItemHeader 7 2 4" xfId="12394" xr:uid="{00000000-0005-0000-0000-000070300000}"/>
    <cellStyle name="SAPBEXItemHeader 7 2 5" xfId="12395" xr:uid="{00000000-0005-0000-0000-000071300000}"/>
    <cellStyle name="SAPBEXItemHeader 7 2_CDCM Revenues" xfId="12396" xr:uid="{00000000-0005-0000-0000-000072300000}"/>
    <cellStyle name="SAPBEXItemHeader 7 3" xfId="12397" xr:uid="{00000000-0005-0000-0000-000073300000}"/>
    <cellStyle name="SAPBEXItemHeader 7 3 2" xfId="12398" xr:uid="{00000000-0005-0000-0000-000074300000}"/>
    <cellStyle name="SAPBEXItemHeader 7 3 3" xfId="12399" xr:uid="{00000000-0005-0000-0000-000075300000}"/>
    <cellStyle name="SAPBEXItemHeader 7 3 4" xfId="12400" xr:uid="{00000000-0005-0000-0000-000076300000}"/>
    <cellStyle name="SAPBEXItemHeader 7 3_SP Distribution Ltd" xfId="12401" xr:uid="{00000000-0005-0000-0000-000077300000}"/>
    <cellStyle name="SAPBEXItemHeader 7 4" xfId="12402" xr:uid="{00000000-0005-0000-0000-000078300000}"/>
    <cellStyle name="SAPBEXItemHeader 7 5" xfId="12403" xr:uid="{00000000-0005-0000-0000-000079300000}"/>
    <cellStyle name="SAPBEXItemHeader 7 6" xfId="12404" xr:uid="{00000000-0005-0000-0000-00007A300000}"/>
    <cellStyle name="SAPBEXItemHeader 7_CDCM Revenues" xfId="12405" xr:uid="{00000000-0005-0000-0000-00007B300000}"/>
    <cellStyle name="SAPBEXItemHeader 8" xfId="12406" xr:uid="{00000000-0005-0000-0000-00007C300000}"/>
    <cellStyle name="SAPBEXItemHeader 8 2" xfId="12407" xr:uid="{00000000-0005-0000-0000-00007D300000}"/>
    <cellStyle name="SAPBEXItemHeader 8 2 2" xfId="12408" xr:uid="{00000000-0005-0000-0000-00007E300000}"/>
    <cellStyle name="SAPBEXItemHeader 8 2 3" xfId="12409" xr:uid="{00000000-0005-0000-0000-00007F300000}"/>
    <cellStyle name="SAPBEXItemHeader 8 2 4" xfId="12410" xr:uid="{00000000-0005-0000-0000-000080300000}"/>
    <cellStyle name="SAPBEXItemHeader 8 2_SP Distribution Ltd" xfId="12411" xr:uid="{00000000-0005-0000-0000-000081300000}"/>
    <cellStyle name="SAPBEXItemHeader 8 3" xfId="12412" xr:uid="{00000000-0005-0000-0000-000082300000}"/>
    <cellStyle name="SAPBEXItemHeader 8 4" xfId="12413" xr:uid="{00000000-0005-0000-0000-000083300000}"/>
    <cellStyle name="SAPBEXItemHeader 8 5" xfId="12414" xr:uid="{00000000-0005-0000-0000-000084300000}"/>
    <cellStyle name="SAPBEXItemHeader 8_CDCM Revenues" xfId="12415" xr:uid="{00000000-0005-0000-0000-000085300000}"/>
    <cellStyle name="SAPBEXItemHeader 9" xfId="12416" xr:uid="{00000000-0005-0000-0000-000086300000}"/>
    <cellStyle name="SAPBEXItemHeader 9 2" xfId="12417" xr:uid="{00000000-0005-0000-0000-000087300000}"/>
    <cellStyle name="SAPBEXItemHeader 9 3" xfId="12418" xr:uid="{00000000-0005-0000-0000-000088300000}"/>
    <cellStyle name="SAPBEXItemHeader 9 4" xfId="12419" xr:uid="{00000000-0005-0000-0000-000089300000}"/>
    <cellStyle name="SAPBEXItemHeader 9_SP Distribution Ltd" xfId="12420" xr:uid="{00000000-0005-0000-0000-00008A300000}"/>
    <cellStyle name="SAPBEXItemHeader_CDCM Revenues" xfId="12421" xr:uid="{00000000-0005-0000-0000-00008B300000}"/>
    <cellStyle name="SAPBEXresData" xfId="12422" xr:uid="{00000000-0005-0000-0000-00008C300000}"/>
    <cellStyle name="SAPBEXresData 10" xfId="12423" xr:uid="{00000000-0005-0000-0000-00008D300000}"/>
    <cellStyle name="SAPBEXresData 2" xfId="12424" xr:uid="{00000000-0005-0000-0000-00008E300000}"/>
    <cellStyle name="SAPBEXresData 2 2" xfId="12425" xr:uid="{00000000-0005-0000-0000-00008F300000}"/>
    <cellStyle name="SAPBEXresData 2 2 2" xfId="12426" xr:uid="{00000000-0005-0000-0000-000090300000}"/>
    <cellStyle name="SAPBEXresData 2 2 2 2" xfId="12427" xr:uid="{00000000-0005-0000-0000-000091300000}"/>
    <cellStyle name="SAPBEXresData 2 2 2 3" xfId="12428" xr:uid="{00000000-0005-0000-0000-000092300000}"/>
    <cellStyle name="SAPBEXresData 2 2 2 4" xfId="12429" xr:uid="{00000000-0005-0000-0000-000093300000}"/>
    <cellStyle name="SAPBEXresData 2 2 2_SP Distribution Ltd" xfId="12430" xr:uid="{00000000-0005-0000-0000-000094300000}"/>
    <cellStyle name="SAPBEXresData 2 2 3" xfId="12431" xr:uid="{00000000-0005-0000-0000-000095300000}"/>
    <cellStyle name="SAPBEXresData 2 2 4" xfId="12432" xr:uid="{00000000-0005-0000-0000-000096300000}"/>
    <cellStyle name="SAPBEXresData 2 2 5" xfId="12433" xr:uid="{00000000-0005-0000-0000-000097300000}"/>
    <cellStyle name="SAPBEXresData 2 2_CDCM Revenues" xfId="12434" xr:uid="{00000000-0005-0000-0000-000098300000}"/>
    <cellStyle name="SAPBEXresData 2 3" xfId="12435" xr:uid="{00000000-0005-0000-0000-000099300000}"/>
    <cellStyle name="SAPBEXresData 2 3 2" xfId="12436" xr:uid="{00000000-0005-0000-0000-00009A300000}"/>
    <cellStyle name="SAPBEXresData 2 3 3" xfId="12437" xr:uid="{00000000-0005-0000-0000-00009B300000}"/>
    <cellStyle name="SAPBEXresData 2 3 4" xfId="12438" xr:uid="{00000000-0005-0000-0000-00009C300000}"/>
    <cellStyle name="SAPBEXresData 2 3_SP Distribution Ltd" xfId="12439" xr:uid="{00000000-0005-0000-0000-00009D300000}"/>
    <cellStyle name="SAPBEXresData 2 4" xfId="12440" xr:uid="{00000000-0005-0000-0000-00009E300000}"/>
    <cellStyle name="SAPBEXresData 2 5" xfId="12441" xr:uid="{00000000-0005-0000-0000-00009F300000}"/>
    <cellStyle name="SAPBEXresData 2 6" xfId="12442" xr:uid="{00000000-0005-0000-0000-0000A0300000}"/>
    <cellStyle name="SAPBEXresData 2_11" xfId="12443" xr:uid="{00000000-0005-0000-0000-0000A1300000}"/>
    <cellStyle name="SAPBEXresData 3" xfId="12444" xr:uid="{00000000-0005-0000-0000-0000A2300000}"/>
    <cellStyle name="SAPBEXresData 3 2" xfId="12445" xr:uid="{00000000-0005-0000-0000-0000A3300000}"/>
    <cellStyle name="SAPBEXresData 3 2 2" xfId="12446" xr:uid="{00000000-0005-0000-0000-0000A4300000}"/>
    <cellStyle name="SAPBEXresData 3 2 2 2" xfId="12447" xr:uid="{00000000-0005-0000-0000-0000A5300000}"/>
    <cellStyle name="SAPBEXresData 3 2 2 3" xfId="12448" xr:uid="{00000000-0005-0000-0000-0000A6300000}"/>
    <cellStyle name="SAPBEXresData 3 2 2 4" xfId="12449" xr:uid="{00000000-0005-0000-0000-0000A7300000}"/>
    <cellStyle name="SAPBEXresData 3 2 2_SP Distribution Ltd" xfId="12450" xr:uid="{00000000-0005-0000-0000-0000A8300000}"/>
    <cellStyle name="SAPBEXresData 3 2 3" xfId="12451" xr:uid="{00000000-0005-0000-0000-0000A9300000}"/>
    <cellStyle name="SAPBEXresData 3 2 4" xfId="12452" xr:uid="{00000000-0005-0000-0000-0000AA300000}"/>
    <cellStyle name="SAPBEXresData 3 2 5" xfId="12453" xr:uid="{00000000-0005-0000-0000-0000AB300000}"/>
    <cellStyle name="SAPBEXresData 3 2_CDCM Revenues" xfId="12454" xr:uid="{00000000-0005-0000-0000-0000AC300000}"/>
    <cellStyle name="SAPBEXresData 3 3" xfId="12455" xr:uid="{00000000-0005-0000-0000-0000AD300000}"/>
    <cellStyle name="SAPBEXresData 3 3 2" xfId="12456" xr:uid="{00000000-0005-0000-0000-0000AE300000}"/>
    <cellStyle name="SAPBEXresData 3 3 3" xfId="12457" xr:uid="{00000000-0005-0000-0000-0000AF300000}"/>
    <cellStyle name="SAPBEXresData 3 3 4" xfId="12458" xr:uid="{00000000-0005-0000-0000-0000B0300000}"/>
    <cellStyle name="SAPBEXresData 3 3_SP Distribution Ltd" xfId="12459" xr:uid="{00000000-0005-0000-0000-0000B1300000}"/>
    <cellStyle name="SAPBEXresData 3 4" xfId="12460" xr:uid="{00000000-0005-0000-0000-0000B2300000}"/>
    <cellStyle name="SAPBEXresData 3 5" xfId="12461" xr:uid="{00000000-0005-0000-0000-0000B3300000}"/>
    <cellStyle name="SAPBEXresData 3 6" xfId="12462" xr:uid="{00000000-0005-0000-0000-0000B4300000}"/>
    <cellStyle name="SAPBEXresData 3_11" xfId="12463" xr:uid="{00000000-0005-0000-0000-0000B5300000}"/>
    <cellStyle name="SAPBEXresData 4" xfId="12464" xr:uid="{00000000-0005-0000-0000-0000B6300000}"/>
    <cellStyle name="SAPBEXresData 4 2" xfId="12465" xr:uid="{00000000-0005-0000-0000-0000B7300000}"/>
    <cellStyle name="SAPBEXresData 4 2 2" xfId="12466" xr:uid="{00000000-0005-0000-0000-0000B8300000}"/>
    <cellStyle name="SAPBEXresData 4 2 2 2" xfId="12467" xr:uid="{00000000-0005-0000-0000-0000B9300000}"/>
    <cellStyle name="SAPBEXresData 4 2 2 3" xfId="12468" xr:uid="{00000000-0005-0000-0000-0000BA300000}"/>
    <cellStyle name="SAPBEXresData 4 2 2 4" xfId="12469" xr:uid="{00000000-0005-0000-0000-0000BB300000}"/>
    <cellStyle name="SAPBEXresData 4 2 2_SP Distribution Ltd" xfId="12470" xr:uid="{00000000-0005-0000-0000-0000BC300000}"/>
    <cellStyle name="SAPBEXresData 4 2 3" xfId="12471" xr:uid="{00000000-0005-0000-0000-0000BD300000}"/>
    <cellStyle name="SAPBEXresData 4 2 4" xfId="12472" xr:uid="{00000000-0005-0000-0000-0000BE300000}"/>
    <cellStyle name="SAPBEXresData 4 2 5" xfId="12473" xr:uid="{00000000-0005-0000-0000-0000BF300000}"/>
    <cellStyle name="SAPBEXresData 4 2_CDCM Revenues" xfId="12474" xr:uid="{00000000-0005-0000-0000-0000C0300000}"/>
    <cellStyle name="SAPBEXresData 4 3" xfId="12475" xr:uid="{00000000-0005-0000-0000-0000C1300000}"/>
    <cellStyle name="SAPBEXresData 4 3 2" xfId="12476" xr:uid="{00000000-0005-0000-0000-0000C2300000}"/>
    <cellStyle name="SAPBEXresData 4 3 3" xfId="12477" xr:uid="{00000000-0005-0000-0000-0000C3300000}"/>
    <cellStyle name="SAPBEXresData 4 3 4" xfId="12478" xr:uid="{00000000-0005-0000-0000-0000C4300000}"/>
    <cellStyle name="SAPBEXresData 4 3_SP Distribution Ltd" xfId="12479" xr:uid="{00000000-0005-0000-0000-0000C5300000}"/>
    <cellStyle name="SAPBEXresData 4 4" xfId="12480" xr:uid="{00000000-0005-0000-0000-0000C6300000}"/>
    <cellStyle name="SAPBEXresData 4 5" xfId="12481" xr:uid="{00000000-0005-0000-0000-0000C7300000}"/>
    <cellStyle name="SAPBEXresData 4 6" xfId="12482" xr:uid="{00000000-0005-0000-0000-0000C8300000}"/>
    <cellStyle name="SAPBEXresData 4_11" xfId="12483" xr:uid="{00000000-0005-0000-0000-0000C9300000}"/>
    <cellStyle name="SAPBEXresData 5" xfId="12484" xr:uid="{00000000-0005-0000-0000-0000CA300000}"/>
    <cellStyle name="SAPBEXresData 5 2" xfId="12485" xr:uid="{00000000-0005-0000-0000-0000CB300000}"/>
    <cellStyle name="SAPBEXresData 5 2 2" xfId="12486" xr:uid="{00000000-0005-0000-0000-0000CC300000}"/>
    <cellStyle name="SAPBEXresData 5 2 2 2" xfId="12487" xr:uid="{00000000-0005-0000-0000-0000CD300000}"/>
    <cellStyle name="SAPBEXresData 5 2 2 3" xfId="12488" xr:uid="{00000000-0005-0000-0000-0000CE300000}"/>
    <cellStyle name="SAPBEXresData 5 2 2 4" xfId="12489" xr:uid="{00000000-0005-0000-0000-0000CF300000}"/>
    <cellStyle name="SAPBEXresData 5 2 2_SP Distribution Ltd" xfId="12490" xr:uid="{00000000-0005-0000-0000-0000D0300000}"/>
    <cellStyle name="SAPBEXresData 5 2 3" xfId="12491" xr:uid="{00000000-0005-0000-0000-0000D1300000}"/>
    <cellStyle name="SAPBEXresData 5 2 4" xfId="12492" xr:uid="{00000000-0005-0000-0000-0000D2300000}"/>
    <cellStyle name="SAPBEXresData 5 2 5" xfId="12493" xr:uid="{00000000-0005-0000-0000-0000D3300000}"/>
    <cellStyle name="SAPBEXresData 5 2_CDCM Revenues" xfId="12494" xr:uid="{00000000-0005-0000-0000-0000D4300000}"/>
    <cellStyle name="SAPBEXresData 5 3" xfId="12495" xr:uid="{00000000-0005-0000-0000-0000D5300000}"/>
    <cellStyle name="SAPBEXresData 5 3 2" xfId="12496" xr:uid="{00000000-0005-0000-0000-0000D6300000}"/>
    <cellStyle name="SAPBEXresData 5 3 3" xfId="12497" xr:uid="{00000000-0005-0000-0000-0000D7300000}"/>
    <cellStyle name="SAPBEXresData 5 3 4" xfId="12498" xr:uid="{00000000-0005-0000-0000-0000D8300000}"/>
    <cellStyle name="SAPBEXresData 5 3_SP Distribution Ltd" xfId="12499" xr:uid="{00000000-0005-0000-0000-0000D9300000}"/>
    <cellStyle name="SAPBEXresData 5 4" xfId="12500" xr:uid="{00000000-0005-0000-0000-0000DA300000}"/>
    <cellStyle name="SAPBEXresData 5 5" xfId="12501" xr:uid="{00000000-0005-0000-0000-0000DB300000}"/>
    <cellStyle name="SAPBEXresData 5 6" xfId="12502" xr:uid="{00000000-0005-0000-0000-0000DC300000}"/>
    <cellStyle name="SAPBEXresData 5_11" xfId="12503" xr:uid="{00000000-0005-0000-0000-0000DD300000}"/>
    <cellStyle name="SAPBEXresData 6" xfId="12504" xr:uid="{00000000-0005-0000-0000-0000DE300000}"/>
    <cellStyle name="SAPBEXresData 6 2" xfId="12505" xr:uid="{00000000-0005-0000-0000-0000DF300000}"/>
    <cellStyle name="SAPBEXresData 6 2 2" xfId="12506" xr:uid="{00000000-0005-0000-0000-0000E0300000}"/>
    <cellStyle name="SAPBEXresData 6 2 2 2" xfId="12507" xr:uid="{00000000-0005-0000-0000-0000E1300000}"/>
    <cellStyle name="SAPBEXresData 6 2 2 3" xfId="12508" xr:uid="{00000000-0005-0000-0000-0000E2300000}"/>
    <cellStyle name="SAPBEXresData 6 2 2 4" xfId="12509" xr:uid="{00000000-0005-0000-0000-0000E3300000}"/>
    <cellStyle name="SAPBEXresData 6 2 2_SP Distribution Ltd" xfId="12510" xr:uid="{00000000-0005-0000-0000-0000E4300000}"/>
    <cellStyle name="SAPBEXresData 6 2 3" xfId="12511" xr:uid="{00000000-0005-0000-0000-0000E5300000}"/>
    <cellStyle name="SAPBEXresData 6 2 4" xfId="12512" xr:uid="{00000000-0005-0000-0000-0000E6300000}"/>
    <cellStyle name="SAPBEXresData 6 2 5" xfId="12513" xr:uid="{00000000-0005-0000-0000-0000E7300000}"/>
    <cellStyle name="SAPBEXresData 6 2_CDCM Revenues" xfId="12514" xr:uid="{00000000-0005-0000-0000-0000E8300000}"/>
    <cellStyle name="SAPBEXresData 6 3" xfId="12515" xr:uid="{00000000-0005-0000-0000-0000E9300000}"/>
    <cellStyle name="SAPBEXresData 6 3 2" xfId="12516" xr:uid="{00000000-0005-0000-0000-0000EA300000}"/>
    <cellStyle name="SAPBEXresData 6 3 3" xfId="12517" xr:uid="{00000000-0005-0000-0000-0000EB300000}"/>
    <cellStyle name="SAPBEXresData 6 3 4" xfId="12518" xr:uid="{00000000-0005-0000-0000-0000EC300000}"/>
    <cellStyle name="SAPBEXresData 6 3_SP Distribution Ltd" xfId="12519" xr:uid="{00000000-0005-0000-0000-0000ED300000}"/>
    <cellStyle name="SAPBEXresData 6 4" xfId="12520" xr:uid="{00000000-0005-0000-0000-0000EE300000}"/>
    <cellStyle name="SAPBEXresData 6 5" xfId="12521" xr:uid="{00000000-0005-0000-0000-0000EF300000}"/>
    <cellStyle name="SAPBEXresData 6 6" xfId="12522" xr:uid="{00000000-0005-0000-0000-0000F0300000}"/>
    <cellStyle name="SAPBEXresData 6_11" xfId="12523" xr:uid="{00000000-0005-0000-0000-0000F1300000}"/>
    <cellStyle name="SAPBEXresData 7" xfId="12524" xr:uid="{00000000-0005-0000-0000-0000F2300000}"/>
    <cellStyle name="SAPBEXresData 7 2" xfId="12525" xr:uid="{00000000-0005-0000-0000-0000F3300000}"/>
    <cellStyle name="SAPBEXresData 7 2 2" xfId="12526" xr:uid="{00000000-0005-0000-0000-0000F4300000}"/>
    <cellStyle name="SAPBEXresData 7 2 2 2" xfId="12527" xr:uid="{00000000-0005-0000-0000-0000F5300000}"/>
    <cellStyle name="SAPBEXresData 7 2 2 3" xfId="12528" xr:uid="{00000000-0005-0000-0000-0000F6300000}"/>
    <cellStyle name="SAPBEXresData 7 2 2 4" xfId="12529" xr:uid="{00000000-0005-0000-0000-0000F7300000}"/>
    <cellStyle name="SAPBEXresData 7 2 2_SP Distribution Ltd" xfId="12530" xr:uid="{00000000-0005-0000-0000-0000F8300000}"/>
    <cellStyle name="SAPBEXresData 7 2 3" xfId="12531" xr:uid="{00000000-0005-0000-0000-0000F9300000}"/>
    <cellStyle name="SAPBEXresData 7 2 4" xfId="12532" xr:uid="{00000000-0005-0000-0000-0000FA300000}"/>
    <cellStyle name="SAPBEXresData 7 2 5" xfId="12533" xr:uid="{00000000-0005-0000-0000-0000FB300000}"/>
    <cellStyle name="SAPBEXresData 7 2_CDCM Revenues" xfId="12534" xr:uid="{00000000-0005-0000-0000-0000FC300000}"/>
    <cellStyle name="SAPBEXresData 7 3" xfId="12535" xr:uid="{00000000-0005-0000-0000-0000FD300000}"/>
    <cellStyle name="SAPBEXresData 7 3 2" xfId="12536" xr:uid="{00000000-0005-0000-0000-0000FE300000}"/>
    <cellStyle name="SAPBEXresData 7 3 3" xfId="12537" xr:uid="{00000000-0005-0000-0000-0000FF300000}"/>
    <cellStyle name="SAPBEXresData 7 3 4" xfId="12538" xr:uid="{00000000-0005-0000-0000-000000310000}"/>
    <cellStyle name="SAPBEXresData 7 3_SP Distribution Ltd" xfId="12539" xr:uid="{00000000-0005-0000-0000-000001310000}"/>
    <cellStyle name="SAPBEXresData 7 4" xfId="12540" xr:uid="{00000000-0005-0000-0000-000002310000}"/>
    <cellStyle name="SAPBEXresData 7 5" xfId="12541" xr:uid="{00000000-0005-0000-0000-000003310000}"/>
    <cellStyle name="SAPBEXresData 7 6" xfId="12542" xr:uid="{00000000-0005-0000-0000-000004310000}"/>
    <cellStyle name="SAPBEXresData 7_11" xfId="12543" xr:uid="{00000000-0005-0000-0000-000005310000}"/>
    <cellStyle name="SAPBEXresData 8" xfId="12544" xr:uid="{00000000-0005-0000-0000-000006310000}"/>
    <cellStyle name="SAPBEXresData 8 2" xfId="12545" xr:uid="{00000000-0005-0000-0000-000007310000}"/>
    <cellStyle name="SAPBEXresData 8 2 2" xfId="12546" xr:uid="{00000000-0005-0000-0000-000008310000}"/>
    <cellStyle name="SAPBEXresData 8 2 3" xfId="12547" xr:uid="{00000000-0005-0000-0000-000009310000}"/>
    <cellStyle name="SAPBEXresData 8 2 4" xfId="12548" xr:uid="{00000000-0005-0000-0000-00000A310000}"/>
    <cellStyle name="SAPBEXresData 8 2_SP Distribution Ltd" xfId="12549" xr:uid="{00000000-0005-0000-0000-00000B310000}"/>
    <cellStyle name="SAPBEXresData 8 3" xfId="12550" xr:uid="{00000000-0005-0000-0000-00000C310000}"/>
    <cellStyle name="SAPBEXresData 8 4" xfId="12551" xr:uid="{00000000-0005-0000-0000-00000D310000}"/>
    <cellStyle name="SAPBEXresData 8 5" xfId="12552" xr:uid="{00000000-0005-0000-0000-00000E310000}"/>
    <cellStyle name="SAPBEXresData 8_CDCM Revenues" xfId="12553" xr:uid="{00000000-0005-0000-0000-00000F310000}"/>
    <cellStyle name="SAPBEXresData 9" xfId="12554" xr:uid="{00000000-0005-0000-0000-000010310000}"/>
    <cellStyle name="SAPBEXresData 9 2" xfId="12555" xr:uid="{00000000-0005-0000-0000-000011310000}"/>
    <cellStyle name="SAPBEXresData 9 3" xfId="12556" xr:uid="{00000000-0005-0000-0000-000012310000}"/>
    <cellStyle name="SAPBEXresData 9 4" xfId="12557" xr:uid="{00000000-0005-0000-0000-000013310000}"/>
    <cellStyle name="SAPBEXresData 9_SP Distribution Ltd" xfId="12558" xr:uid="{00000000-0005-0000-0000-000014310000}"/>
    <cellStyle name="SAPBEXresData_11" xfId="12559" xr:uid="{00000000-0005-0000-0000-000015310000}"/>
    <cellStyle name="SAPBEXresDataEmph" xfId="12560" xr:uid="{00000000-0005-0000-0000-000016310000}"/>
    <cellStyle name="SAPBEXresDataEmph 10" xfId="12561" xr:uid="{00000000-0005-0000-0000-000017310000}"/>
    <cellStyle name="SAPBEXresDataEmph 2" xfId="12562" xr:uid="{00000000-0005-0000-0000-000018310000}"/>
    <cellStyle name="SAPBEXresDataEmph 2 2" xfId="12563" xr:uid="{00000000-0005-0000-0000-000019310000}"/>
    <cellStyle name="SAPBEXresDataEmph 2 2 2" xfId="12564" xr:uid="{00000000-0005-0000-0000-00001A310000}"/>
    <cellStyle name="SAPBEXresDataEmph 2 2 2 2" xfId="12565" xr:uid="{00000000-0005-0000-0000-00001B310000}"/>
    <cellStyle name="SAPBEXresDataEmph 2 2 2 3" xfId="12566" xr:uid="{00000000-0005-0000-0000-00001C310000}"/>
    <cellStyle name="SAPBEXresDataEmph 2 2 2 4" xfId="12567" xr:uid="{00000000-0005-0000-0000-00001D310000}"/>
    <cellStyle name="SAPBEXresDataEmph 2 2 2_SP Distribution Ltd" xfId="12568" xr:uid="{00000000-0005-0000-0000-00001E310000}"/>
    <cellStyle name="SAPBEXresDataEmph 2 2 3" xfId="12569" xr:uid="{00000000-0005-0000-0000-00001F310000}"/>
    <cellStyle name="SAPBEXresDataEmph 2 2 4" xfId="12570" xr:uid="{00000000-0005-0000-0000-000020310000}"/>
    <cellStyle name="SAPBEXresDataEmph 2 2 5" xfId="12571" xr:uid="{00000000-0005-0000-0000-000021310000}"/>
    <cellStyle name="SAPBEXresDataEmph 2 2_CDCM Revenues" xfId="12572" xr:uid="{00000000-0005-0000-0000-000022310000}"/>
    <cellStyle name="SAPBEXresDataEmph 2 3" xfId="12573" xr:uid="{00000000-0005-0000-0000-000023310000}"/>
    <cellStyle name="SAPBEXresDataEmph 2 3 2" xfId="12574" xr:uid="{00000000-0005-0000-0000-000024310000}"/>
    <cellStyle name="SAPBEXresDataEmph 2 3 3" xfId="12575" xr:uid="{00000000-0005-0000-0000-000025310000}"/>
    <cellStyle name="SAPBEXresDataEmph 2 3 4" xfId="12576" xr:uid="{00000000-0005-0000-0000-000026310000}"/>
    <cellStyle name="SAPBEXresDataEmph 2 3_SP Distribution Ltd" xfId="12577" xr:uid="{00000000-0005-0000-0000-000027310000}"/>
    <cellStyle name="SAPBEXresDataEmph 2 4" xfId="12578" xr:uid="{00000000-0005-0000-0000-000028310000}"/>
    <cellStyle name="SAPBEXresDataEmph 2 5" xfId="12579" xr:uid="{00000000-0005-0000-0000-000029310000}"/>
    <cellStyle name="SAPBEXresDataEmph 2 6" xfId="12580" xr:uid="{00000000-0005-0000-0000-00002A310000}"/>
    <cellStyle name="SAPBEXresDataEmph 2_11" xfId="12581" xr:uid="{00000000-0005-0000-0000-00002B310000}"/>
    <cellStyle name="SAPBEXresDataEmph 3" xfId="12582" xr:uid="{00000000-0005-0000-0000-00002C310000}"/>
    <cellStyle name="SAPBEXresDataEmph 3 2" xfId="12583" xr:uid="{00000000-0005-0000-0000-00002D310000}"/>
    <cellStyle name="SAPBEXresDataEmph 3 2 2" xfId="12584" xr:uid="{00000000-0005-0000-0000-00002E310000}"/>
    <cellStyle name="SAPBEXresDataEmph 3 2 2 2" xfId="12585" xr:uid="{00000000-0005-0000-0000-00002F310000}"/>
    <cellStyle name="SAPBEXresDataEmph 3 2 2 3" xfId="12586" xr:uid="{00000000-0005-0000-0000-000030310000}"/>
    <cellStyle name="SAPBEXresDataEmph 3 2 2 4" xfId="12587" xr:uid="{00000000-0005-0000-0000-000031310000}"/>
    <cellStyle name="SAPBEXresDataEmph 3 2 2_SP Distribution Ltd" xfId="12588" xr:uid="{00000000-0005-0000-0000-000032310000}"/>
    <cellStyle name="SAPBEXresDataEmph 3 2 3" xfId="12589" xr:uid="{00000000-0005-0000-0000-000033310000}"/>
    <cellStyle name="SAPBEXresDataEmph 3 2 4" xfId="12590" xr:uid="{00000000-0005-0000-0000-000034310000}"/>
    <cellStyle name="SAPBEXresDataEmph 3 2 5" xfId="12591" xr:uid="{00000000-0005-0000-0000-000035310000}"/>
    <cellStyle name="SAPBEXresDataEmph 3 2_CDCM Revenues" xfId="12592" xr:uid="{00000000-0005-0000-0000-000036310000}"/>
    <cellStyle name="SAPBEXresDataEmph 3 3" xfId="12593" xr:uid="{00000000-0005-0000-0000-000037310000}"/>
    <cellStyle name="SAPBEXresDataEmph 3 3 2" xfId="12594" xr:uid="{00000000-0005-0000-0000-000038310000}"/>
    <cellStyle name="SAPBEXresDataEmph 3 3 3" xfId="12595" xr:uid="{00000000-0005-0000-0000-000039310000}"/>
    <cellStyle name="SAPBEXresDataEmph 3 3 4" xfId="12596" xr:uid="{00000000-0005-0000-0000-00003A310000}"/>
    <cellStyle name="SAPBEXresDataEmph 3 3_SP Distribution Ltd" xfId="12597" xr:uid="{00000000-0005-0000-0000-00003B310000}"/>
    <cellStyle name="SAPBEXresDataEmph 3 4" xfId="12598" xr:uid="{00000000-0005-0000-0000-00003C310000}"/>
    <cellStyle name="SAPBEXresDataEmph 3 5" xfId="12599" xr:uid="{00000000-0005-0000-0000-00003D310000}"/>
    <cellStyle name="SAPBEXresDataEmph 3 6" xfId="12600" xr:uid="{00000000-0005-0000-0000-00003E310000}"/>
    <cellStyle name="SAPBEXresDataEmph 3_11" xfId="12601" xr:uid="{00000000-0005-0000-0000-00003F310000}"/>
    <cellStyle name="SAPBEXresDataEmph 4" xfId="12602" xr:uid="{00000000-0005-0000-0000-000040310000}"/>
    <cellStyle name="SAPBEXresDataEmph 4 2" xfId="12603" xr:uid="{00000000-0005-0000-0000-000041310000}"/>
    <cellStyle name="SAPBEXresDataEmph 4 2 2" xfId="12604" xr:uid="{00000000-0005-0000-0000-000042310000}"/>
    <cellStyle name="SAPBEXresDataEmph 4 2 2 2" xfId="12605" xr:uid="{00000000-0005-0000-0000-000043310000}"/>
    <cellStyle name="SAPBEXresDataEmph 4 2 2 3" xfId="12606" xr:uid="{00000000-0005-0000-0000-000044310000}"/>
    <cellStyle name="SAPBEXresDataEmph 4 2 2 4" xfId="12607" xr:uid="{00000000-0005-0000-0000-000045310000}"/>
    <cellStyle name="SAPBEXresDataEmph 4 2 2_SP Distribution Ltd" xfId="12608" xr:uid="{00000000-0005-0000-0000-000046310000}"/>
    <cellStyle name="SAPBEXresDataEmph 4 2 3" xfId="12609" xr:uid="{00000000-0005-0000-0000-000047310000}"/>
    <cellStyle name="SAPBEXresDataEmph 4 2 4" xfId="12610" xr:uid="{00000000-0005-0000-0000-000048310000}"/>
    <cellStyle name="SAPBEXresDataEmph 4 2 5" xfId="12611" xr:uid="{00000000-0005-0000-0000-000049310000}"/>
    <cellStyle name="SAPBEXresDataEmph 4 2_CDCM Revenues" xfId="12612" xr:uid="{00000000-0005-0000-0000-00004A310000}"/>
    <cellStyle name="SAPBEXresDataEmph 4 3" xfId="12613" xr:uid="{00000000-0005-0000-0000-00004B310000}"/>
    <cellStyle name="SAPBEXresDataEmph 4 3 2" xfId="12614" xr:uid="{00000000-0005-0000-0000-00004C310000}"/>
    <cellStyle name="SAPBEXresDataEmph 4 3 3" xfId="12615" xr:uid="{00000000-0005-0000-0000-00004D310000}"/>
    <cellStyle name="SAPBEXresDataEmph 4 3 4" xfId="12616" xr:uid="{00000000-0005-0000-0000-00004E310000}"/>
    <cellStyle name="SAPBEXresDataEmph 4 3_SP Distribution Ltd" xfId="12617" xr:uid="{00000000-0005-0000-0000-00004F310000}"/>
    <cellStyle name="SAPBEXresDataEmph 4 4" xfId="12618" xr:uid="{00000000-0005-0000-0000-000050310000}"/>
    <cellStyle name="SAPBEXresDataEmph 4 5" xfId="12619" xr:uid="{00000000-0005-0000-0000-000051310000}"/>
    <cellStyle name="SAPBEXresDataEmph 4 6" xfId="12620" xr:uid="{00000000-0005-0000-0000-000052310000}"/>
    <cellStyle name="SAPBEXresDataEmph 4_11" xfId="12621" xr:uid="{00000000-0005-0000-0000-000053310000}"/>
    <cellStyle name="SAPBEXresDataEmph 5" xfId="12622" xr:uid="{00000000-0005-0000-0000-000054310000}"/>
    <cellStyle name="SAPBEXresDataEmph 5 2" xfId="12623" xr:uid="{00000000-0005-0000-0000-000055310000}"/>
    <cellStyle name="SAPBEXresDataEmph 5 2 2" xfId="12624" xr:uid="{00000000-0005-0000-0000-000056310000}"/>
    <cellStyle name="SAPBEXresDataEmph 5 2 2 2" xfId="12625" xr:uid="{00000000-0005-0000-0000-000057310000}"/>
    <cellStyle name="SAPBEXresDataEmph 5 2 2 3" xfId="12626" xr:uid="{00000000-0005-0000-0000-000058310000}"/>
    <cellStyle name="SAPBEXresDataEmph 5 2 2 4" xfId="12627" xr:uid="{00000000-0005-0000-0000-000059310000}"/>
    <cellStyle name="SAPBEXresDataEmph 5 2 2_SP Distribution Ltd" xfId="12628" xr:uid="{00000000-0005-0000-0000-00005A310000}"/>
    <cellStyle name="SAPBEXresDataEmph 5 2 3" xfId="12629" xr:uid="{00000000-0005-0000-0000-00005B310000}"/>
    <cellStyle name="SAPBEXresDataEmph 5 2 4" xfId="12630" xr:uid="{00000000-0005-0000-0000-00005C310000}"/>
    <cellStyle name="SAPBEXresDataEmph 5 2 5" xfId="12631" xr:uid="{00000000-0005-0000-0000-00005D310000}"/>
    <cellStyle name="SAPBEXresDataEmph 5 2_CDCM Revenues" xfId="12632" xr:uid="{00000000-0005-0000-0000-00005E310000}"/>
    <cellStyle name="SAPBEXresDataEmph 5 3" xfId="12633" xr:uid="{00000000-0005-0000-0000-00005F310000}"/>
    <cellStyle name="SAPBEXresDataEmph 5 3 2" xfId="12634" xr:uid="{00000000-0005-0000-0000-000060310000}"/>
    <cellStyle name="SAPBEXresDataEmph 5 3 3" xfId="12635" xr:uid="{00000000-0005-0000-0000-000061310000}"/>
    <cellStyle name="SAPBEXresDataEmph 5 3 4" xfId="12636" xr:uid="{00000000-0005-0000-0000-000062310000}"/>
    <cellStyle name="SAPBEXresDataEmph 5 3_SP Distribution Ltd" xfId="12637" xr:uid="{00000000-0005-0000-0000-000063310000}"/>
    <cellStyle name="SAPBEXresDataEmph 5 4" xfId="12638" xr:uid="{00000000-0005-0000-0000-000064310000}"/>
    <cellStyle name="SAPBEXresDataEmph 5 5" xfId="12639" xr:uid="{00000000-0005-0000-0000-000065310000}"/>
    <cellStyle name="SAPBEXresDataEmph 5 6" xfId="12640" xr:uid="{00000000-0005-0000-0000-000066310000}"/>
    <cellStyle name="SAPBEXresDataEmph 5_11" xfId="12641" xr:uid="{00000000-0005-0000-0000-000067310000}"/>
    <cellStyle name="SAPBEXresDataEmph 6" xfId="12642" xr:uid="{00000000-0005-0000-0000-000068310000}"/>
    <cellStyle name="SAPBEXresDataEmph 6 2" xfId="12643" xr:uid="{00000000-0005-0000-0000-000069310000}"/>
    <cellStyle name="SAPBEXresDataEmph 6 2 2" xfId="12644" xr:uid="{00000000-0005-0000-0000-00006A310000}"/>
    <cellStyle name="SAPBEXresDataEmph 6 2 2 2" xfId="12645" xr:uid="{00000000-0005-0000-0000-00006B310000}"/>
    <cellStyle name="SAPBEXresDataEmph 6 2 2 3" xfId="12646" xr:uid="{00000000-0005-0000-0000-00006C310000}"/>
    <cellStyle name="SAPBEXresDataEmph 6 2 2 4" xfId="12647" xr:uid="{00000000-0005-0000-0000-00006D310000}"/>
    <cellStyle name="SAPBEXresDataEmph 6 2 2_SP Distribution Ltd" xfId="12648" xr:uid="{00000000-0005-0000-0000-00006E310000}"/>
    <cellStyle name="SAPBEXresDataEmph 6 2 3" xfId="12649" xr:uid="{00000000-0005-0000-0000-00006F310000}"/>
    <cellStyle name="SAPBEXresDataEmph 6 2 4" xfId="12650" xr:uid="{00000000-0005-0000-0000-000070310000}"/>
    <cellStyle name="SAPBEXresDataEmph 6 2 5" xfId="12651" xr:uid="{00000000-0005-0000-0000-000071310000}"/>
    <cellStyle name="SAPBEXresDataEmph 6 2_CDCM Revenues" xfId="12652" xr:uid="{00000000-0005-0000-0000-000072310000}"/>
    <cellStyle name="SAPBEXresDataEmph 6 3" xfId="12653" xr:uid="{00000000-0005-0000-0000-000073310000}"/>
    <cellStyle name="SAPBEXresDataEmph 6 3 2" xfId="12654" xr:uid="{00000000-0005-0000-0000-000074310000}"/>
    <cellStyle name="SAPBEXresDataEmph 6 3 3" xfId="12655" xr:uid="{00000000-0005-0000-0000-000075310000}"/>
    <cellStyle name="SAPBEXresDataEmph 6 3 4" xfId="12656" xr:uid="{00000000-0005-0000-0000-000076310000}"/>
    <cellStyle name="SAPBEXresDataEmph 6 3_SP Distribution Ltd" xfId="12657" xr:uid="{00000000-0005-0000-0000-000077310000}"/>
    <cellStyle name="SAPBEXresDataEmph 6 4" xfId="12658" xr:uid="{00000000-0005-0000-0000-000078310000}"/>
    <cellStyle name="SAPBEXresDataEmph 6 5" xfId="12659" xr:uid="{00000000-0005-0000-0000-000079310000}"/>
    <cellStyle name="SAPBEXresDataEmph 6 6" xfId="12660" xr:uid="{00000000-0005-0000-0000-00007A310000}"/>
    <cellStyle name="SAPBEXresDataEmph 6_11" xfId="12661" xr:uid="{00000000-0005-0000-0000-00007B310000}"/>
    <cellStyle name="SAPBEXresDataEmph 7" xfId="12662" xr:uid="{00000000-0005-0000-0000-00007C310000}"/>
    <cellStyle name="SAPBEXresDataEmph 7 2" xfId="12663" xr:uid="{00000000-0005-0000-0000-00007D310000}"/>
    <cellStyle name="SAPBEXresDataEmph 7 2 2" xfId="12664" xr:uid="{00000000-0005-0000-0000-00007E310000}"/>
    <cellStyle name="SAPBEXresDataEmph 7 2 2 2" xfId="12665" xr:uid="{00000000-0005-0000-0000-00007F310000}"/>
    <cellStyle name="SAPBEXresDataEmph 7 2 2 3" xfId="12666" xr:uid="{00000000-0005-0000-0000-000080310000}"/>
    <cellStyle name="SAPBEXresDataEmph 7 2 2 4" xfId="12667" xr:uid="{00000000-0005-0000-0000-000081310000}"/>
    <cellStyle name="SAPBEXresDataEmph 7 2 2_SP Distribution Ltd" xfId="12668" xr:uid="{00000000-0005-0000-0000-000082310000}"/>
    <cellStyle name="SAPBEXresDataEmph 7 2 3" xfId="12669" xr:uid="{00000000-0005-0000-0000-000083310000}"/>
    <cellStyle name="SAPBEXresDataEmph 7 2 4" xfId="12670" xr:uid="{00000000-0005-0000-0000-000084310000}"/>
    <cellStyle name="SAPBEXresDataEmph 7 2 5" xfId="12671" xr:uid="{00000000-0005-0000-0000-000085310000}"/>
    <cellStyle name="SAPBEXresDataEmph 7 2_CDCM Revenues" xfId="12672" xr:uid="{00000000-0005-0000-0000-000086310000}"/>
    <cellStyle name="SAPBEXresDataEmph 7 3" xfId="12673" xr:uid="{00000000-0005-0000-0000-000087310000}"/>
    <cellStyle name="SAPBEXresDataEmph 7 3 2" xfId="12674" xr:uid="{00000000-0005-0000-0000-000088310000}"/>
    <cellStyle name="SAPBEXresDataEmph 7 3 3" xfId="12675" xr:uid="{00000000-0005-0000-0000-000089310000}"/>
    <cellStyle name="SAPBEXresDataEmph 7 3 4" xfId="12676" xr:uid="{00000000-0005-0000-0000-00008A310000}"/>
    <cellStyle name="SAPBEXresDataEmph 7 3_SP Distribution Ltd" xfId="12677" xr:uid="{00000000-0005-0000-0000-00008B310000}"/>
    <cellStyle name="SAPBEXresDataEmph 7 4" xfId="12678" xr:uid="{00000000-0005-0000-0000-00008C310000}"/>
    <cellStyle name="SAPBEXresDataEmph 7 5" xfId="12679" xr:uid="{00000000-0005-0000-0000-00008D310000}"/>
    <cellStyle name="SAPBEXresDataEmph 7 6" xfId="12680" xr:uid="{00000000-0005-0000-0000-00008E310000}"/>
    <cellStyle name="SAPBEXresDataEmph 7_11" xfId="12681" xr:uid="{00000000-0005-0000-0000-00008F310000}"/>
    <cellStyle name="SAPBEXresDataEmph 8" xfId="12682" xr:uid="{00000000-0005-0000-0000-000090310000}"/>
    <cellStyle name="SAPBEXresDataEmph 8 2" xfId="12683" xr:uid="{00000000-0005-0000-0000-000091310000}"/>
    <cellStyle name="SAPBEXresDataEmph 8 2 2" xfId="12684" xr:uid="{00000000-0005-0000-0000-000092310000}"/>
    <cellStyle name="SAPBEXresDataEmph 8 2 3" xfId="12685" xr:uid="{00000000-0005-0000-0000-000093310000}"/>
    <cellStyle name="SAPBEXresDataEmph 8 2 4" xfId="12686" xr:uid="{00000000-0005-0000-0000-000094310000}"/>
    <cellStyle name="SAPBEXresDataEmph 8 2_SP Distribution Ltd" xfId="12687" xr:uid="{00000000-0005-0000-0000-000095310000}"/>
    <cellStyle name="SAPBEXresDataEmph 8 3" xfId="12688" xr:uid="{00000000-0005-0000-0000-000096310000}"/>
    <cellStyle name="SAPBEXresDataEmph 8 4" xfId="12689" xr:uid="{00000000-0005-0000-0000-000097310000}"/>
    <cellStyle name="SAPBEXresDataEmph 8 5" xfId="12690" xr:uid="{00000000-0005-0000-0000-000098310000}"/>
    <cellStyle name="SAPBEXresDataEmph 8_CDCM Revenues" xfId="12691" xr:uid="{00000000-0005-0000-0000-000099310000}"/>
    <cellStyle name="SAPBEXresDataEmph 9" xfId="12692" xr:uid="{00000000-0005-0000-0000-00009A310000}"/>
    <cellStyle name="SAPBEXresDataEmph 9 2" xfId="12693" xr:uid="{00000000-0005-0000-0000-00009B310000}"/>
    <cellStyle name="SAPBEXresDataEmph 9 3" xfId="12694" xr:uid="{00000000-0005-0000-0000-00009C310000}"/>
    <cellStyle name="SAPBEXresDataEmph 9 4" xfId="12695" xr:uid="{00000000-0005-0000-0000-00009D310000}"/>
    <cellStyle name="SAPBEXresDataEmph 9_SP Distribution Ltd" xfId="12696" xr:uid="{00000000-0005-0000-0000-00009E310000}"/>
    <cellStyle name="SAPBEXresDataEmph_11" xfId="12697" xr:uid="{00000000-0005-0000-0000-00009F310000}"/>
    <cellStyle name="SAPBEXresItem" xfId="12698" xr:uid="{00000000-0005-0000-0000-0000A0310000}"/>
    <cellStyle name="SAPBEXresItem 10" xfId="12699" xr:uid="{00000000-0005-0000-0000-0000A1310000}"/>
    <cellStyle name="SAPBEXresItem 2" xfId="12700" xr:uid="{00000000-0005-0000-0000-0000A2310000}"/>
    <cellStyle name="SAPBEXresItem 2 2" xfId="12701" xr:uid="{00000000-0005-0000-0000-0000A3310000}"/>
    <cellStyle name="SAPBEXresItem 2 2 2" xfId="12702" xr:uid="{00000000-0005-0000-0000-0000A4310000}"/>
    <cellStyle name="SAPBEXresItem 2 2 2 2" xfId="12703" xr:uid="{00000000-0005-0000-0000-0000A5310000}"/>
    <cellStyle name="SAPBEXresItem 2 2 2 3" xfId="12704" xr:uid="{00000000-0005-0000-0000-0000A6310000}"/>
    <cellStyle name="SAPBEXresItem 2 2 2 4" xfId="12705" xr:uid="{00000000-0005-0000-0000-0000A7310000}"/>
    <cellStyle name="SAPBEXresItem 2 2 2_SP Distribution Ltd" xfId="12706" xr:uid="{00000000-0005-0000-0000-0000A8310000}"/>
    <cellStyle name="SAPBEXresItem 2 2 3" xfId="12707" xr:uid="{00000000-0005-0000-0000-0000A9310000}"/>
    <cellStyle name="SAPBEXresItem 2 2 4" xfId="12708" xr:uid="{00000000-0005-0000-0000-0000AA310000}"/>
    <cellStyle name="SAPBEXresItem 2 2 5" xfId="12709" xr:uid="{00000000-0005-0000-0000-0000AB310000}"/>
    <cellStyle name="SAPBEXresItem 2 2_CDCM Revenues" xfId="12710" xr:uid="{00000000-0005-0000-0000-0000AC310000}"/>
    <cellStyle name="SAPBEXresItem 2 3" xfId="12711" xr:uid="{00000000-0005-0000-0000-0000AD310000}"/>
    <cellStyle name="SAPBEXresItem 2 3 2" xfId="12712" xr:uid="{00000000-0005-0000-0000-0000AE310000}"/>
    <cellStyle name="SAPBEXresItem 2 3 3" xfId="12713" xr:uid="{00000000-0005-0000-0000-0000AF310000}"/>
    <cellStyle name="SAPBEXresItem 2 3 4" xfId="12714" xr:uid="{00000000-0005-0000-0000-0000B0310000}"/>
    <cellStyle name="SAPBEXresItem 2 3_SP Distribution Ltd" xfId="12715" xr:uid="{00000000-0005-0000-0000-0000B1310000}"/>
    <cellStyle name="SAPBEXresItem 2 4" xfId="12716" xr:uid="{00000000-0005-0000-0000-0000B2310000}"/>
    <cellStyle name="SAPBEXresItem 2 5" xfId="12717" xr:uid="{00000000-0005-0000-0000-0000B3310000}"/>
    <cellStyle name="SAPBEXresItem 2 6" xfId="12718" xr:uid="{00000000-0005-0000-0000-0000B4310000}"/>
    <cellStyle name="SAPBEXresItem 2_11" xfId="12719" xr:uid="{00000000-0005-0000-0000-0000B5310000}"/>
    <cellStyle name="SAPBEXresItem 3" xfId="12720" xr:uid="{00000000-0005-0000-0000-0000B6310000}"/>
    <cellStyle name="SAPBEXresItem 3 2" xfId="12721" xr:uid="{00000000-0005-0000-0000-0000B7310000}"/>
    <cellStyle name="SAPBEXresItem 3 2 2" xfId="12722" xr:uid="{00000000-0005-0000-0000-0000B8310000}"/>
    <cellStyle name="SAPBEXresItem 3 2 2 2" xfId="12723" xr:uid="{00000000-0005-0000-0000-0000B9310000}"/>
    <cellStyle name="SAPBEXresItem 3 2 2 3" xfId="12724" xr:uid="{00000000-0005-0000-0000-0000BA310000}"/>
    <cellStyle name="SAPBEXresItem 3 2 2 4" xfId="12725" xr:uid="{00000000-0005-0000-0000-0000BB310000}"/>
    <cellStyle name="SAPBEXresItem 3 2 2_SP Distribution Ltd" xfId="12726" xr:uid="{00000000-0005-0000-0000-0000BC310000}"/>
    <cellStyle name="SAPBEXresItem 3 2 3" xfId="12727" xr:uid="{00000000-0005-0000-0000-0000BD310000}"/>
    <cellStyle name="SAPBEXresItem 3 2 4" xfId="12728" xr:uid="{00000000-0005-0000-0000-0000BE310000}"/>
    <cellStyle name="SAPBEXresItem 3 2 5" xfId="12729" xr:uid="{00000000-0005-0000-0000-0000BF310000}"/>
    <cellStyle name="SAPBEXresItem 3 2_CDCM Revenues" xfId="12730" xr:uid="{00000000-0005-0000-0000-0000C0310000}"/>
    <cellStyle name="SAPBEXresItem 3 3" xfId="12731" xr:uid="{00000000-0005-0000-0000-0000C1310000}"/>
    <cellStyle name="SAPBEXresItem 3 3 2" xfId="12732" xr:uid="{00000000-0005-0000-0000-0000C2310000}"/>
    <cellStyle name="SAPBEXresItem 3 3 3" xfId="12733" xr:uid="{00000000-0005-0000-0000-0000C3310000}"/>
    <cellStyle name="SAPBEXresItem 3 3 4" xfId="12734" xr:uid="{00000000-0005-0000-0000-0000C4310000}"/>
    <cellStyle name="SAPBEXresItem 3 3_SP Distribution Ltd" xfId="12735" xr:uid="{00000000-0005-0000-0000-0000C5310000}"/>
    <cellStyle name="SAPBEXresItem 3 4" xfId="12736" xr:uid="{00000000-0005-0000-0000-0000C6310000}"/>
    <cellStyle name="SAPBEXresItem 3 5" xfId="12737" xr:uid="{00000000-0005-0000-0000-0000C7310000}"/>
    <cellStyle name="SAPBEXresItem 3 6" xfId="12738" xr:uid="{00000000-0005-0000-0000-0000C8310000}"/>
    <cellStyle name="SAPBEXresItem 3_11" xfId="12739" xr:uid="{00000000-0005-0000-0000-0000C9310000}"/>
    <cellStyle name="SAPBEXresItem 4" xfId="12740" xr:uid="{00000000-0005-0000-0000-0000CA310000}"/>
    <cellStyle name="SAPBEXresItem 4 2" xfId="12741" xr:uid="{00000000-0005-0000-0000-0000CB310000}"/>
    <cellStyle name="SAPBEXresItem 4 2 2" xfId="12742" xr:uid="{00000000-0005-0000-0000-0000CC310000}"/>
    <cellStyle name="SAPBEXresItem 4 2 2 2" xfId="12743" xr:uid="{00000000-0005-0000-0000-0000CD310000}"/>
    <cellStyle name="SAPBEXresItem 4 2 2 3" xfId="12744" xr:uid="{00000000-0005-0000-0000-0000CE310000}"/>
    <cellStyle name="SAPBEXresItem 4 2 2 4" xfId="12745" xr:uid="{00000000-0005-0000-0000-0000CF310000}"/>
    <cellStyle name="SAPBEXresItem 4 2 2_SP Distribution Ltd" xfId="12746" xr:uid="{00000000-0005-0000-0000-0000D0310000}"/>
    <cellStyle name="SAPBEXresItem 4 2 3" xfId="12747" xr:uid="{00000000-0005-0000-0000-0000D1310000}"/>
    <cellStyle name="SAPBEXresItem 4 2 4" xfId="12748" xr:uid="{00000000-0005-0000-0000-0000D2310000}"/>
    <cellStyle name="SAPBEXresItem 4 2 5" xfId="12749" xr:uid="{00000000-0005-0000-0000-0000D3310000}"/>
    <cellStyle name="SAPBEXresItem 4 2_CDCM Revenues" xfId="12750" xr:uid="{00000000-0005-0000-0000-0000D4310000}"/>
    <cellStyle name="SAPBEXresItem 4 3" xfId="12751" xr:uid="{00000000-0005-0000-0000-0000D5310000}"/>
    <cellStyle name="SAPBEXresItem 4 3 2" xfId="12752" xr:uid="{00000000-0005-0000-0000-0000D6310000}"/>
    <cellStyle name="SAPBEXresItem 4 3 3" xfId="12753" xr:uid="{00000000-0005-0000-0000-0000D7310000}"/>
    <cellStyle name="SAPBEXresItem 4 3 4" xfId="12754" xr:uid="{00000000-0005-0000-0000-0000D8310000}"/>
    <cellStyle name="SAPBEXresItem 4 3_SP Distribution Ltd" xfId="12755" xr:uid="{00000000-0005-0000-0000-0000D9310000}"/>
    <cellStyle name="SAPBEXresItem 4 4" xfId="12756" xr:uid="{00000000-0005-0000-0000-0000DA310000}"/>
    <cellStyle name="SAPBEXresItem 4 5" xfId="12757" xr:uid="{00000000-0005-0000-0000-0000DB310000}"/>
    <cellStyle name="SAPBEXresItem 4 6" xfId="12758" xr:uid="{00000000-0005-0000-0000-0000DC310000}"/>
    <cellStyle name="SAPBEXresItem 4_11" xfId="12759" xr:uid="{00000000-0005-0000-0000-0000DD310000}"/>
    <cellStyle name="SAPBEXresItem 5" xfId="12760" xr:uid="{00000000-0005-0000-0000-0000DE310000}"/>
    <cellStyle name="SAPBEXresItem 5 2" xfId="12761" xr:uid="{00000000-0005-0000-0000-0000DF310000}"/>
    <cellStyle name="SAPBEXresItem 5 2 2" xfId="12762" xr:uid="{00000000-0005-0000-0000-0000E0310000}"/>
    <cellStyle name="SAPBEXresItem 5 2 2 2" xfId="12763" xr:uid="{00000000-0005-0000-0000-0000E1310000}"/>
    <cellStyle name="SAPBEXresItem 5 2 2 3" xfId="12764" xr:uid="{00000000-0005-0000-0000-0000E2310000}"/>
    <cellStyle name="SAPBEXresItem 5 2 2 4" xfId="12765" xr:uid="{00000000-0005-0000-0000-0000E3310000}"/>
    <cellStyle name="SAPBEXresItem 5 2 2_SP Distribution Ltd" xfId="12766" xr:uid="{00000000-0005-0000-0000-0000E4310000}"/>
    <cellStyle name="SAPBEXresItem 5 2 3" xfId="12767" xr:uid="{00000000-0005-0000-0000-0000E5310000}"/>
    <cellStyle name="SAPBEXresItem 5 2 4" xfId="12768" xr:uid="{00000000-0005-0000-0000-0000E6310000}"/>
    <cellStyle name="SAPBEXresItem 5 2 5" xfId="12769" xr:uid="{00000000-0005-0000-0000-0000E7310000}"/>
    <cellStyle name="SAPBEXresItem 5 2_CDCM Revenues" xfId="12770" xr:uid="{00000000-0005-0000-0000-0000E8310000}"/>
    <cellStyle name="SAPBEXresItem 5 3" xfId="12771" xr:uid="{00000000-0005-0000-0000-0000E9310000}"/>
    <cellStyle name="SAPBEXresItem 5 3 2" xfId="12772" xr:uid="{00000000-0005-0000-0000-0000EA310000}"/>
    <cellStyle name="SAPBEXresItem 5 3 3" xfId="12773" xr:uid="{00000000-0005-0000-0000-0000EB310000}"/>
    <cellStyle name="SAPBEXresItem 5 3 4" xfId="12774" xr:uid="{00000000-0005-0000-0000-0000EC310000}"/>
    <cellStyle name="SAPBEXresItem 5 3_SP Distribution Ltd" xfId="12775" xr:uid="{00000000-0005-0000-0000-0000ED310000}"/>
    <cellStyle name="SAPBEXresItem 5 4" xfId="12776" xr:uid="{00000000-0005-0000-0000-0000EE310000}"/>
    <cellStyle name="SAPBEXresItem 5 5" xfId="12777" xr:uid="{00000000-0005-0000-0000-0000EF310000}"/>
    <cellStyle name="SAPBEXresItem 5 6" xfId="12778" xr:uid="{00000000-0005-0000-0000-0000F0310000}"/>
    <cellStyle name="SAPBEXresItem 5_11" xfId="12779" xr:uid="{00000000-0005-0000-0000-0000F1310000}"/>
    <cellStyle name="SAPBEXresItem 6" xfId="12780" xr:uid="{00000000-0005-0000-0000-0000F2310000}"/>
    <cellStyle name="SAPBEXresItem 6 2" xfId="12781" xr:uid="{00000000-0005-0000-0000-0000F3310000}"/>
    <cellStyle name="SAPBEXresItem 6 2 2" xfId="12782" xr:uid="{00000000-0005-0000-0000-0000F4310000}"/>
    <cellStyle name="SAPBEXresItem 6 2 2 2" xfId="12783" xr:uid="{00000000-0005-0000-0000-0000F5310000}"/>
    <cellStyle name="SAPBEXresItem 6 2 2 3" xfId="12784" xr:uid="{00000000-0005-0000-0000-0000F6310000}"/>
    <cellStyle name="SAPBEXresItem 6 2 2 4" xfId="12785" xr:uid="{00000000-0005-0000-0000-0000F7310000}"/>
    <cellStyle name="SAPBEXresItem 6 2 2_SP Distribution Ltd" xfId="12786" xr:uid="{00000000-0005-0000-0000-0000F8310000}"/>
    <cellStyle name="SAPBEXresItem 6 2 3" xfId="12787" xr:uid="{00000000-0005-0000-0000-0000F9310000}"/>
    <cellStyle name="SAPBEXresItem 6 2 4" xfId="12788" xr:uid="{00000000-0005-0000-0000-0000FA310000}"/>
    <cellStyle name="SAPBEXresItem 6 2 5" xfId="12789" xr:uid="{00000000-0005-0000-0000-0000FB310000}"/>
    <cellStyle name="SAPBEXresItem 6 2_CDCM Revenues" xfId="12790" xr:uid="{00000000-0005-0000-0000-0000FC310000}"/>
    <cellStyle name="SAPBEXresItem 6 3" xfId="12791" xr:uid="{00000000-0005-0000-0000-0000FD310000}"/>
    <cellStyle name="SAPBEXresItem 6 3 2" xfId="12792" xr:uid="{00000000-0005-0000-0000-0000FE310000}"/>
    <cellStyle name="SAPBEXresItem 6 3 3" xfId="12793" xr:uid="{00000000-0005-0000-0000-0000FF310000}"/>
    <cellStyle name="SAPBEXresItem 6 3 4" xfId="12794" xr:uid="{00000000-0005-0000-0000-000000320000}"/>
    <cellStyle name="SAPBEXresItem 6 3_SP Distribution Ltd" xfId="12795" xr:uid="{00000000-0005-0000-0000-000001320000}"/>
    <cellStyle name="SAPBEXresItem 6 4" xfId="12796" xr:uid="{00000000-0005-0000-0000-000002320000}"/>
    <cellStyle name="SAPBEXresItem 6 5" xfId="12797" xr:uid="{00000000-0005-0000-0000-000003320000}"/>
    <cellStyle name="SAPBEXresItem 6 6" xfId="12798" xr:uid="{00000000-0005-0000-0000-000004320000}"/>
    <cellStyle name="SAPBEXresItem 6_11" xfId="12799" xr:uid="{00000000-0005-0000-0000-000005320000}"/>
    <cellStyle name="SAPBEXresItem 7" xfId="12800" xr:uid="{00000000-0005-0000-0000-000006320000}"/>
    <cellStyle name="SAPBEXresItem 7 2" xfId="12801" xr:uid="{00000000-0005-0000-0000-000007320000}"/>
    <cellStyle name="SAPBEXresItem 7 2 2" xfId="12802" xr:uid="{00000000-0005-0000-0000-000008320000}"/>
    <cellStyle name="SAPBEXresItem 7 2 2 2" xfId="12803" xr:uid="{00000000-0005-0000-0000-000009320000}"/>
    <cellStyle name="SAPBEXresItem 7 2 2 3" xfId="12804" xr:uid="{00000000-0005-0000-0000-00000A320000}"/>
    <cellStyle name="SAPBEXresItem 7 2 2 4" xfId="12805" xr:uid="{00000000-0005-0000-0000-00000B320000}"/>
    <cellStyle name="SAPBEXresItem 7 2 2_SP Distribution Ltd" xfId="12806" xr:uid="{00000000-0005-0000-0000-00000C320000}"/>
    <cellStyle name="SAPBEXresItem 7 2 3" xfId="12807" xr:uid="{00000000-0005-0000-0000-00000D320000}"/>
    <cellStyle name="SAPBEXresItem 7 2 4" xfId="12808" xr:uid="{00000000-0005-0000-0000-00000E320000}"/>
    <cellStyle name="SAPBEXresItem 7 2 5" xfId="12809" xr:uid="{00000000-0005-0000-0000-00000F320000}"/>
    <cellStyle name="SAPBEXresItem 7 2_CDCM Revenues" xfId="12810" xr:uid="{00000000-0005-0000-0000-000010320000}"/>
    <cellStyle name="SAPBEXresItem 7 3" xfId="12811" xr:uid="{00000000-0005-0000-0000-000011320000}"/>
    <cellStyle name="SAPBEXresItem 7 3 2" xfId="12812" xr:uid="{00000000-0005-0000-0000-000012320000}"/>
    <cellStyle name="SAPBEXresItem 7 3 3" xfId="12813" xr:uid="{00000000-0005-0000-0000-000013320000}"/>
    <cellStyle name="SAPBEXresItem 7 3 4" xfId="12814" xr:uid="{00000000-0005-0000-0000-000014320000}"/>
    <cellStyle name="SAPBEXresItem 7 3_SP Distribution Ltd" xfId="12815" xr:uid="{00000000-0005-0000-0000-000015320000}"/>
    <cellStyle name="SAPBEXresItem 7 4" xfId="12816" xr:uid="{00000000-0005-0000-0000-000016320000}"/>
    <cellStyle name="SAPBEXresItem 7 5" xfId="12817" xr:uid="{00000000-0005-0000-0000-000017320000}"/>
    <cellStyle name="SAPBEXresItem 7 6" xfId="12818" xr:uid="{00000000-0005-0000-0000-000018320000}"/>
    <cellStyle name="SAPBEXresItem 7_11" xfId="12819" xr:uid="{00000000-0005-0000-0000-000019320000}"/>
    <cellStyle name="SAPBEXresItem 8" xfId="12820" xr:uid="{00000000-0005-0000-0000-00001A320000}"/>
    <cellStyle name="SAPBEXresItem 8 2" xfId="12821" xr:uid="{00000000-0005-0000-0000-00001B320000}"/>
    <cellStyle name="SAPBEXresItem 8 2 2" xfId="12822" xr:uid="{00000000-0005-0000-0000-00001C320000}"/>
    <cellStyle name="SAPBEXresItem 8 2 3" xfId="12823" xr:uid="{00000000-0005-0000-0000-00001D320000}"/>
    <cellStyle name="SAPBEXresItem 8 2 4" xfId="12824" xr:uid="{00000000-0005-0000-0000-00001E320000}"/>
    <cellStyle name="SAPBEXresItem 8 2_SP Distribution Ltd" xfId="12825" xr:uid="{00000000-0005-0000-0000-00001F320000}"/>
    <cellStyle name="SAPBEXresItem 8 3" xfId="12826" xr:uid="{00000000-0005-0000-0000-000020320000}"/>
    <cellStyle name="SAPBEXresItem 8 4" xfId="12827" xr:uid="{00000000-0005-0000-0000-000021320000}"/>
    <cellStyle name="SAPBEXresItem 8 5" xfId="12828" xr:uid="{00000000-0005-0000-0000-000022320000}"/>
    <cellStyle name="SAPBEXresItem 8_CDCM Revenues" xfId="12829" xr:uid="{00000000-0005-0000-0000-000023320000}"/>
    <cellStyle name="SAPBEXresItem 9" xfId="12830" xr:uid="{00000000-0005-0000-0000-000024320000}"/>
    <cellStyle name="SAPBEXresItem 9 2" xfId="12831" xr:uid="{00000000-0005-0000-0000-000025320000}"/>
    <cellStyle name="SAPBEXresItem 9 3" xfId="12832" xr:uid="{00000000-0005-0000-0000-000026320000}"/>
    <cellStyle name="SAPBEXresItem 9 4" xfId="12833" xr:uid="{00000000-0005-0000-0000-000027320000}"/>
    <cellStyle name="SAPBEXresItem 9_SP Distribution Ltd" xfId="12834" xr:uid="{00000000-0005-0000-0000-000028320000}"/>
    <cellStyle name="SAPBEXresItem_11" xfId="12835" xr:uid="{00000000-0005-0000-0000-000029320000}"/>
    <cellStyle name="SAPBEXresItemX" xfId="12836" xr:uid="{00000000-0005-0000-0000-00002A320000}"/>
    <cellStyle name="SAPBEXresItemX 10" xfId="12837" xr:uid="{00000000-0005-0000-0000-00002B320000}"/>
    <cellStyle name="SAPBEXresItemX 2" xfId="12838" xr:uid="{00000000-0005-0000-0000-00002C320000}"/>
    <cellStyle name="SAPBEXresItemX 2 2" xfId="12839" xr:uid="{00000000-0005-0000-0000-00002D320000}"/>
    <cellStyle name="SAPBEXresItemX 2 2 2" xfId="12840" xr:uid="{00000000-0005-0000-0000-00002E320000}"/>
    <cellStyle name="SAPBEXresItemX 2 2 2 2" xfId="12841" xr:uid="{00000000-0005-0000-0000-00002F320000}"/>
    <cellStyle name="SAPBEXresItemX 2 2 2 3" xfId="12842" xr:uid="{00000000-0005-0000-0000-000030320000}"/>
    <cellStyle name="SAPBEXresItemX 2 2 2 4" xfId="12843" xr:uid="{00000000-0005-0000-0000-000031320000}"/>
    <cellStyle name="SAPBEXresItemX 2 2 2_SP Distribution Ltd" xfId="12844" xr:uid="{00000000-0005-0000-0000-000032320000}"/>
    <cellStyle name="SAPBEXresItemX 2 2 3" xfId="12845" xr:uid="{00000000-0005-0000-0000-000033320000}"/>
    <cellStyle name="SAPBEXresItemX 2 2 4" xfId="12846" xr:uid="{00000000-0005-0000-0000-000034320000}"/>
    <cellStyle name="SAPBEXresItemX 2 2 5" xfId="12847" xr:uid="{00000000-0005-0000-0000-000035320000}"/>
    <cellStyle name="SAPBEXresItemX 2 2_CDCM Revenues" xfId="12848" xr:uid="{00000000-0005-0000-0000-000036320000}"/>
    <cellStyle name="SAPBEXresItemX 2 3" xfId="12849" xr:uid="{00000000-0005-0000-0000-000037320000}"/>
    <cellStyle name="SAPBEXresItemX 2 3 2" xfId="12850" xr:uid="{00000000-0005-0000-0000-000038320000}"/>
    <cellStyle name="SAPBEXresItemX 2 3 3" xfId="12851" xr:uid="{00000000-0005-0000-0000-000039320000}"/>
    <cellStyle name="SAPBEXresItemX 2 3 4" xfId="12852" xr:uid="{00000000-0005-0000-0000-00003A320000}"/>
    <cellStyle name="SAPBEXresItemX 2 3_SP Distribution Ltd" xfId="12853" xr:uid="{00000000-0005-0000-0000-00003B320000}"/>
    <cellStyle name="SAPBEXresItemX 2 4" xfId="12854" xr:uid="{00000000-0005-0000-0000-00003C320000}"/>
    <cellStyle name="SAPBEXresItemX 2 5" xfId="12855" xr:uid="{00000000-0005-0000-0000-00003D320000}"/>
    <cellStyle name="SAPBEXresItemX 2 6" xfId="12856" xr:uid="{00000000-0005-0000-0000-00003E320000}"/>
    <cellStyle name="SAPBEXresItemX 2_11" xfId="12857" xr:uid="{00000000-0005-0000-0000-00003F320000}"/>
    <cellStyle name="SAPBEXresItemX 3" xfId="12858" xr:uid="{00000000-0005-0000-0000-000040320000}"/>
    <cellStyle name="SAPBEXresItemX 3 2" xfId="12859" xr:uid="{00000000-0005-0000-0000-000041320000}"/>
    <cellStyle name="SAPBEXresItemX 3 2 2" xfId="12860" xr:uid="{00000000-0005-0000-0000-000042320000}"/>
    <cellStyle name="SAPBEXresItemX 3 2 2 2" xfId="12861" xr:uid="{00000000-0005-0000-0000-000043320000}"/>
    <cellStyle name="SAPBEXresItemX 3 2 2 3" xfId="12862" xr:uid="{00000000-0005-0000-0000-000044320000}"/>
    <cellStyle name="SAPBEXresItemX 3 2 2 4" xfId="12863" xr:uid="{00000000-0005-0000-0000-000045320000}"/>
    <cellStyle name="SAPBEXresItemX 3 2 2_SP Distribution Ltd" xfId="12864" xr:uid="{00000000-0005-0000-0000-000046320000}"/>
    <cellStyle name="SAPBEXresItemX 3 2 3" xfId="12865" xr:uid="{00000000-0005-0000-0000-000047320000}"/>
    <cellStyle name="SAPBEXresItemX 3 2 4" xfId="12866" xr:uid="{00000000-0005-0000-0000-000048320000}"/>
    <cellStyle name="SAPBEXresItemX 3 2 5" xfId="12867" xr:uid="{00000000-0005-0000-0000-000049320000}"/>
    <cellStyle name="SAPBEXresItemX 3 2_CDCM Revenues" xfId="12868" xr:uid="{00000000-0005-0000-0000-00004A320000}"/>
    <cellStyle name="SAPBEXresItemX 3 3" xfId="12869" xr:uid="{00000000-0005-0000-0000-00004B320000}"/>
    <cellStyle name="SAPBEXresItemX 3 3 2" xfId="12870" xr:uid="{00000000-0005-0000-0000-00004C320000}"/>
    <cellStyle name="SAPBEXresItemX 3 3 3" xfId="12871" xr:uid="{00000000-0005-0000-0000-00004D320000}"/>
    <cellStyle name="SAPBEXresItemX 3 3 4" xfId="12872" xr:uid="{00000000-0005-0000-0000-00004E320000}"/>
    <cellStyle name="SAPBEXresItemX 3 3_SP Distribution Ltd" xfId="12873" xr:uid="{00000000-0005-0000-0000-00004F320000}"/>
    <cellStyle name="SAPBEXresItemX 3 4" xfId="12874" xr:uid="{00000000-0005-0000-0000-000050320000}"/>
    <cellStyle name="SAPBEXresItemX 3 5" xfId="12875" xr:uid="{00000000-0005-0000-0000-000051320000}"/>
    <cellStyle name="SAPBEXresItemX 3 6" xfId="12876" xr:uid="{00000000-0005-0000-0000-000052320000}"/>
    <cellStyle name="SAPBEXresItemX 3_11" xfId="12877" xr:uid="{00000000-0005-0000-0000-000053320000}"/>
    <cellStyle name="SAPBEXresItemX 4" xfId="12878" xr:uid="{00000000-0005-0000-0000-000054320000}"/>
    <cellStyle name="SAPBEXresItemX 4 2" xfId="12879" xr:uid="{00000000-0005-0000-0000-000055320000}"/>
    <cellStyle name="SAPBEXresItemX 4 2 2" xfId="12880" xr:uid="{00000000-0005-0000-0000-000056320000}"/>
    <cellStyle name="SAPBEXresItemX 4 2 2 2" xfId="12881" xr:uid="{00000000-0005-0000-0000-000057320000}"/>
    <cellStyle name="SAPBEXresItemX 4 2 2 3" xfId="12882" xr:uid="{00000000-0005-0000-0000-000058320000}"/>
    <cellStyle name="SAPBEXresItemX 4 2 2 4" xfId="12883" xr:uid="{00000000-0005-0000-0000-000059320000}"/>
    <cellStyle name="SAPBEXresItemX 4 2 2_SP Distribution Ltd" xfId="12884" xr:uid="{00000000-0005-0000-0000-00005A320000}"/>
    <cellStyle name="SAPBEXresItemX 4 2 3" xfId="12885" xr:uid="{00000000-0005-0000-0000-00005B320000}"/>
    <cellStyle name="SAPBEXresItemX 4 2 4" xfId="12886" xr:uid="{00000000-0005-0000-0000-00005C320000}"/>
    <cellStyle name="SAPBEXresItemX 4 2 5" xfId="12887" xr:uid="{00000000-0005-0000-0000-00005D320000}"/>
    <cellStyle name="SAPBEXresItemX 4 2_CDCM Revenues" xfId="12888" xr:uid="{00000000-0005-0000-0000-00005E320000}"/>
    <cellStyle name="SAPBEXresItemX 4 3" xfId="12889" xr:uid="{00000000-0005-0000-0000-00005F320000}"/>
    <cellStyle name="SAPBEXresItemX 4 3 2" xfId="12890" xr:uid="{00000000-0005-0000-0000-000060320000}"/>
    <cellStyle name="SAPBEXresItemX 4 3 3" xfId="12891" xr:uid="{00000000-0005-0000-0000-000061320000}"/>
    <cellStyle name="SAPBEXresItemX 4 3 4" xfId="12892" xr:uid="{00000000-0005-0000-0000-000062320000}"/>
    <cellStyle name="SAPBEXresItemX 4 3_SP Distribution Ltd" xfId="12893" xr:uid="{00000000-0005-0000-0000-000063320000}"/>
    <cellStyle name="SAPBEXresItemX 4 4" xfId="12894" xr:uid="{00000000-0005-0000-0000-000064320000}"/>
    <cellStyle name="SAPBEXresItemX 4 5" xfId="12895" xr:uid="{00000000-0005-0000-0000-000065320000}"/>
    <cellStyle name="SAPBEXresItemX 4 6" xfId="12896" xr:uid="{00000000-0005-0000-0000-000066320000}"/>
    <cellStyle name="SAPBEXresItemX 4_11" xfId="12897" xr:uid="{00000000-0005-0000-0000-000067320000}"/>
    <cellStyle name="SAPBEXresItemX 5" xfId="12898" xr:uid="{00000000-0005-0000-0000-000068320000}"/>
    <cellStyle name="SAPBEXresItemX 5 2" xfId="12899" xr:uid="{00000000-0005-0000-0000-000069320000}"/>
    <cellStyle name="SAPBEXresItemX 5 2 2" xfId="12900" xr:uid="{00000000-0005-0000-0000-00006A320000}"/>
    <cellStyle name="SAPBEXresItemX 5 2 2 2" xfId="12901" xr:uid="{00000000-0005-0000-0000-00006B320000}"/>
    <cellStyle name="SAPBEXresItemX 5 2 2 3" xfId="12902" xr:uid="{00000000-0005-0000-0000-00006C320000}"/>
    <cellStyle name="SAPBEXresItemX 5 2 2 4" xfId="12903" xr:uid="{00000000-0005-0000-0000-00006D320000}"/>
    <cellStyle name="SAPBEXresItemX 5 2 2_SP Distribution Ltd" xfId="12904" xr:uid="{00000000-0005-0000-0000-00006E320000}"/>
    <cellStyle name="SAPBEXresItemX 5 2 3" xfId="12905" xr:uid="{00000000-0005-0000-0000-00006F320000}"/>
    <cellStyle name="SAPBEXresItemX 5 2 4" xfId="12906" xr:uid="{00000000-0005-0000-0000-000070320000}"/>
    <cellStyle name="SAPBEXresItemX 5 2 5" xfId="12907" xr:uid="{00000000-0005-0000-0000-000071320000}"/>
    <cellStyle name="SAPBEXresItemX 5 2_CDCM Revenues" xfId="12908" xr:uid="{00000000-0005-0000-0000-000072320000}"/>
    <cellStyle name="SAPBEXresItemX 5 3" xfId="12909" xr:uid="{00000000-0005-0000-0000-000073320000}"/>
    <cellStyle name="SAPBEXresItemX 5 3 2" xfId="12910" xr:uid="{00000000-0005-0000-0000-000074320000}"/>
    <cellStyle name="SAPBEXresItemX 5 3 3" xfId="12911" xr:uid="{00000000-0005-0000-0000-000075320000}"/>
    <cellStyle name="SAPBEXresItemX 5 3 4" xfId="12912" xr:uid="{00000000-0005-0000-0000-000076320000}"/>
    <cellStyle name="SAPBEXresItemX 5 3_SP Distribution Ltd" xfId="12913" xr:uid="{00000000-0005-0000-0000-000077320000}"/>
    <cellStyle name="SAPBEXresItemX 5 4" xfId="12914" xr:uid="{00000000-0005-0000-0000-000078320000}"/>
    <cellStyle name="SAPBEXresItemX 5 5" xfId="12915" xr:uid="{00000000-0005-0000-0000-000079320000}"/>
    <cellStyle name="SAPBEXresItemX 5 6" xfId="12916" xr:uid="{00000000-0005-0000-0000-00007A320000}"/>
    <cellStyle name="SAPBEXresItemX 5_11" xfId="12917" xr:uid="{00000000-0005-0000-0000-00007B320000}"/>
    <cellStyle name="SAPBEXresItemX 6" xfId="12918" xr:uid="{00000000-0005-0000-0000-00007C320000}"/>
    <cellStyle name="SAPBEXresItemX 6 2" xfId="12919" xr:uid="{00000000-0005-0000-0000-00007D320000}"/>
    <cellStyle name="SAPBEXresItemX 6 2 2" xfId="12920" xr:uid="{00000000-0005-0000-0000-00007E320000}"/>
    <cellStyle name="SAPBEXresItemX 6 2 2 2" xfId="12921" xr:uid="{00000000-0005-0000-0000-00007F320000}"/>
    <cellStyle name="SAPBEXresItemX 6 2 2 3" xfId="12922" xr:uid="{00000000-0005-0000-0000-000080320000}"/>
    <cellStyle name="SAPBEXresItemX 6 2 2 4" xfId="12923" xr:uid="{00000000-0005-0000-0000-000081320000}"/>
    <cellStyle name="SAPBEXresItemX 6 2 2_SP Distribution Ltd" xfId="12924" xr:uid="{00000000-0005-0000-0000-000082320000}"/>
    <cellStyle name="SAPBEXresItemX 6 2 3" xfId="12925" xr:uid="{00000000-0005-0000-0000-000083320000}"/>
    <cellStyle name="SAPBEXresItemX 6 2 4" xfId="12926" xr:uid="{00000000-0005-0000-0000-000084320000}"/>
    <cellStyle name="SAPBEXresItemX 6 2 5" xfId="12927" xr:uid="{00000000-0005-0000-0000-000085320000}"/>
    <cellStyle name="SAPBEXresItemX 6 2_CDCM Revenues" xfId="12928" xr:uid="{00000000-0005-0000-0000-000086320000}"/>
    <cellStyle name="SAPBEXresItemX 6 3" xfId="12929" xr:uid="{00000000-0005-0000-0000-000087320000}"/>
    <cellStyle name="SAPBEXresItemX 6 3 2" xfId="12930" xr:uid="{00000000-0005-0000-0000-000088320000}"/>
    <cellStyle name="SAPBEXresItemX 6 3 3" xfId="12931" xr:uid="{00000000-0005-0000-0000-000089320000}"/>
    <cellStyle name="SAPBEXresItemX 6 3 4" xfId="12932" xr:uid="{00000000-0005-0000-0000-00008A320000}"/>
    <cellStyle name="SAPBEXresItemX 6 3_SP Distribution Ltd" xfId="12933" xr:uid="{00000000-0005-0000-0000-00008B320000}"/>
    <cellStyle name="SAPBEXresItemX 6 4" xfId="12934" xr:uid="{00000000-0005-0000-0000-00008C320000}"/>
    <cellStyle name="SAPBEXresItemX 6 5" xfId="12935" xr:uid="{00000000-0005-0000-0000-00008D320000}"/>
    <cellStyle name="SAPBEXresItemX 6 6" xfId="12936" xr:uid="{00000000-0005-0000-0000-00008E320000}"/>
    <cellStyle name="SAPBEXresItemX 6_11" xfId="12937" xr:uid="{00000000-0005-0000-0000-00008F320000}"/>
    <cellStyle name="SAPBEXresItemX 7" xfId="12938" xr:uid="{00000000-0005-0000-0000-000090320000}"/>
    <cellStyle name="SAPBEXresItemX 7 2" xfId="12939" xr:uid="{00000000-0005-0000-0000-000091320000}"/>
    <cellStyle name="SAPBEXresItemX 7 2 2" xfId="12940" xr:uid="{00000000-0005-0000-0000-000092320000}"/>
    <cellStyle name="SAPBEXresItemX 7 2 2 2" xfId="12941" xr:uid="{00000000-0005-0000-0000-000093320000}"/>
    <cellStyle name="SAPBEXresItemX 7 2 2 3" xfId="12942" xr:uid="{00000000-0005-0000-0000-000094320000}"/>
    <cellStyle name="SAPBEXresItemX 7 2 2 4" xfId="12943" xr:uid="{00000000-0005-0000-0000-000095320000}"/>
    <cellStyle name="SAPBEXresItemX 7 2 2_SP Distribution Ltd" xfId="12944" xr:uid="{00000000-0005-0000-0000-000096320000}"/>
    <cellStyle name="SAPBEXresItemX 7 2 3" xfId="12945" xr:uid="{00000000-0005-0000-0000-000097320000}"/>
    <cellStyle name="SAPBEXresItemX 7 2 4" xfId="12946" xr:uid="{00000000-0005-0000-0000-000098320000}"/>
    <cellStyle name="SAPBEXresItemX 7 2 5" xfId="12947" xr:uid="{00000000-0005-0000-0000-000099320000}"/>
    <cellStyle name="SAPBEXresItemX 7 2_CDCM Revenues" xfId="12948" xr:uid="{00000000-0005-0000-0000-00009A320000}"/>
    <cellStyle name="SAPBEXresItemX 7 3" xfId="12949" xr:uid="{00000000-0005-0000-0000-00009B320000}"/>
    <cellStyle name="SAPBEXresItemX 7 3 2" xfId="12950" xr:uid="{00000000-0005-0000-0000-00009C320000}"/>
    <cellStyle name="SAPBEXresItemX 7 3 3" xfId="12951" xr:uid="{00000000-0005-0000-0000-00009D320000}"/>
    <cellStyle name="SAPBEXresItemX 7 3 4" xfId="12952" xr:uid="{00000000-0005-0000-0000-00009E320000}"/>
    <cellStyle name="SAPBEXresItemX 7 3_SP Distribution Ltd" xfId="12953" xr:uid="{00000000-0005-0000-0000-00009F320000}"/>
    <cellStyle name="SAPBEXresItemX 7 4" xfId="12954" xr:uid="{00000000-0005-0000-0000-0000A0320000}"/>
    <cellStyle name="SAPBEXresItemX 7 5" xfId="12955" xr:uid="{00000000-0005-0000-0000-0000A1320000}"/>
    <cellStyle name="SAPBEXresItemX 7 6" xfId="12956" xr:uid="{00000000-0005-0000-0000-0000A2320000}"/>
    <cellStyle name="SAPBEXresItemX 7_11" xfId="12957" xr:uid="{00000000-0005-0000-0000-0000A3320000}"/>
    <cellStyle name="SAPBEXresItemX 8" xfId="12958" xr:uid="{00000000-0005-0000-0000-0000A4320000}"/>
    <cellStyle name="SAPBEXresItemX 8 2" xfId="12959" xr:uid="{00000000-0005-0000-0000-0000A5320000}"/>
    <cellStyle name="SAPBEXresItemX 8 2 2" xfId="12960" xr:uid="{00000000-0005-0000-0000-0000A6320000}"/>
    <cellStyle name="SAPBEXresItemX 8 2 3" xfId="12961" xr:uid="{00000000-0005-0000-0000-0000A7320000}"/>
    <cellStyle name="SAPBEXresItemX 8 2 4" xfId="12962" xr:uid="{00000000-0005-0000-0000-0000A8320000}"/>
    <cellStyle name="SAPBEXresItemX 8 2_SP Distribution Ltd" xfId="12963" xr:uid="{00000000-0005-0000-0000-0000A9320000}"/>
    <cellStyle name="SAPBEXresItemX 8 3" xfId="12964" xr:uid="{00000000-0005-0000-0000-0000AA320000}"/>
    <cellStyle name="SAPBEXresItemX 8 4" xfId="12965" xr:uid="{00000000-0005-0000-0000-0000AB320000}"/>
    <cellStyle name="SAPBEXresItemX 8 5" xfId="12966" xr:uid="{00000000-0005-0000-0000-0000AC320000}"/>
    <cellStyle name="SAPBEXresItemX 8_CDCM Revenues" xfId="12967" xr:uid="{00000000-0005-0000-0000-0000AD320000}"/>
    <cellStyle name="SAPBEXresItemX 9" xfId="12968" xr:uid="{00000000-0005-0000-0000-0000AE320000}"/>
    <cellStyle name="SAPBEXresItemX 9 2" xfId="12969" xr:uid="{00000000-0005-0000-0000-0000AF320000}"/>
    <cellStyle name="SAPBEXresItemX 9 3" xfId="12970" xr:uid="{00000000-0005-0000-0000-0000B0320000}"/>
    <cellStyle name="SAPBEXresItemX 9 4" xfId="12971" xr:uid="{00000000-0005-0000-0000-0000B1320000}"/>
    <cellStyle name="SAPBEXresItemX 9_SP Distribution Ltd" xfId="12972" xr:uid="{00000000-0005-0000-0000-0000B2320000}"/>
    <cellStyle name="SAPBEXresItemX_11" xfId="12973" xr:uid="{00000000-0005-0000-0000-0000B3320000}"/>
    <cellStyle name="SAPBEXstdData" xfId="12974" xr:uid="{00000000-0005-0000-0000-0000B4320000}"/>
    <cellStyle name="SAPBEXstdData 10" xfId="12975" xr:uid="{00000000-0005-0000-0000-0000B5320000}"/>
    <cellStyle name="SAPBEXstdData 2" xfId="12976" xr:uid="{00000000-0005-0000-0000-0000B6320000}"/>
    <cellStyle name="SAPBEXstdData 2 2" xfId="12977" xr:uid="{00000000-0005-0000-0000-0000B7320000}"/>
    <cellStyle name="SAPBEXstdData 2 2 2" xfId="12978" xr:uid="{00000000-0005-0000-0000-0000B8320000}"/>
    <cellStyle name="SAPBEXstdData 2 2 2 2" xfId="12979" xr:uid="{00000000-0005-0000-0000-0000B9320000}"/>
    <cellStyle name="SAPBEXstdData 2 2 2 3" xfId="12980" xr:uid="{00000000-0005-0000-0000-0000BA320000}"/>
    <cellStyle name="SAPBEXstdData 2 2 2 4" xfId="12981" xr:uid="{00000000-0005-0000-0000-0000BB320000}"/>
    <cellStyle name="SAPBEXstdData 2 2 2_SP Distribution Ltd" xfId="12982" xr:uid="{00000000-0005-0000-0000-0000BC320000}"/>
    <cellStyle name="SAPBEXstdData 2 2 3" xfId="12983" xr:uid="{00000000-0005-0000-0000-0000BD320000}"/>
    <cellStyle name="SAPBEXstdData 2 2 4" xfId="12984" xr:uid="{00000000-0005-0000-0000-0000BE320000}"/>
    <cellStyle name="SAPBEXstdData 2 2 5" xfId="12985" xr:uid="{00000000-0005-0000-0000-0000BF320000}"/>
    <cellStyle name="SAPBEXstdData 2 2_CDCM Revenues" xfId="12986" xr:uid="{00000000-0005-0000-0000-0000C0320000}"/>
    <cellStyle name="SAPBEXstdData 2 3" xfId="12987" xr:uid="{00000000-0005-0000-0000-0000C1320000}"/>
    <cellStyle name="SAPBEXstdData 2 3 2" xfId="12988" xr:uid="{00000000-0005-0000-0000-0000C2320000}"/>
    <cellStyle name="SAPBEXstdData 2 3 3" xfId="12989" xr:uid="{00000000-0005-0000-0000-0000C3320000}"/>
    <cellStyle name="SAPBEXstdData 2 3 4" xfId="12990" xr:uid="{00000000-0005-0000-0000-0000C4320000}"/>
    <cellStyle name="SAPBEXstdData 2 3_SP Distribution Ltd" xfId="12991" xr:uid="{00000000-0005-0000-0000-0000C5320000}"/>
    <cellStyle name="SAPBEXstdData 2 4" xfId="12992" xr:uid="{00000000-0005-0000-0000-0000C6320000}"/>
    <cellStyle name="SAPBEXstdData 2 5" xfId="12993" xr:uid="{00000000-0005-0000-0000-0000C7320000}"/>
    <cellStyle name="SAPBEXstdData 2 6" xfId="12994" xr:uid="{00000000-0005-0000-0000-0000C8320000}"/>
    <cellStyle name="SAPBEXstdData 2_11" xfId="12995" xr:uid="{00000000-0005-0000-0000-0000C9320000}"/>
    <cellStyle name="SAPBEXstdData 3" xfId="12996" xr:uid="{00000000-0005-0000-0000-0000CA320000}"/>
    <cellStyle name="SAPBEXstdData 3 2" xfId="12997" xr:uid="{00000000-0005-0000-0000-0000CB320000}"/>
    <cellStyle name="SAPBEXstdData 3 2 2" xfId="12998" xr:uid="{00000000-0005-0000-0000-0000CC320000}"/>
    <cellStyle name="SAPBEXstdData 3 2 2 2" xfId="12999" xr:uid="{00000000-0005-0000-0000-0000CD320000}"/>
    <cellStyle name="SAPBEXstdData 3 2 2 3" xfId="13000" xr:uid="{00000000-0005-0000-0000-0000CE320000}"/>
    <cellStyle name="SAPBEXstdData 3 2 2 4" xfId="13001" xr:uid="{00000000-0005-0000-0000-0000CF320000}"/>
    <cellStyle name="SAPBEXstdData 3 2 2_SP Distribution Ltd" xfId="13002" xr:uid="{00000000-0005-0000-0000-0000D0320000}"/>
    <cellStyle name="SAPBEXstdData 3 2 3" xfId="13003" xr:uid="{00000000-0005-0000-0000-0000D1320000}"/>
    <cellStyle name="SAPBEXstdData 3 2 4" xfId="13004" xr:uid="{00000000-0005-0000-0000-0000D2320000}"/>
    <cellStyle name="SAPBEXstdData 3 2 5" xfId="13005" xr:uid="{00000000-0005-0000-0000-0000D3320000}"/>
    <cellStyle name="SAPBEXstdData 3 2_CDCM Revenues" xfId="13006" xr:uid="{00000000-0005-0000-0000-0000D4320000}"/>
    <cellStyle name="SAPBEXstdData 3 3" xfId="13007" xr:uid="{00000000-0005-0000-0000-0000D5320000}"/>
    <cellStyle name="SAPBEXstdData 3 3 2" xfId="13008" xr:uid="{00000000-0005-0000-0000-0000D6320000}"/>
    <cellStyle name="SAPBEXstdData 3 3 3" xfId="13009" xr:uid="{00000000-0005-0000-0000-0000D7320000}"/>
    <cellStyle name="SAPBEXstdData 3 3 4" xfId="13010" xr:uid="{00000000-0005-0000-0000-0000D8320000}"/>
    <cellStyle name="SAPBEXstdData 3 3_SP Distribution Ltd" xfId="13011" xr:uid="{00000000-0005-0000-0000-0000D9320000}"/>
    <cellStyle name="SAPBEXstdData 3 4" xfId="13012" xr:uid="{00000000-0005-0000-0000-0000DA320000}"/>
    <cellStyle name="SAPBEXstdData 3 5" xfId="13013" xr:uid="{00000000-0005-0000-0000-0000DB320000}"/>
    <cellStyle name="SAPBEXstdData 3 6" xfId="13014" xr:uid="{00000000-0005-0000-0000-0000DC320000}"/>
    <cellStyle name="SAPBEXstdData 3_11" xfId="13015" xr:uid="{00000000-0005-0000-0000-0000DD320000}"/>
    <cellStyle name="SAPBEXstdData 4" xfId="13016" xr:uid="{00000000-0005-0000-0000-0000DE320000}"/>
    <cellStyle name="SAPBEXstdData 4 2" xfId="13017" xr:uid="{00000000-0005-0000-0000-0000DF320000}"/>
    <cellStyle name="SAPBEXstdData 4 2 2" xfId="13018" xr:uid="{00000000-0005-0000-0000-0000E0320000}"/>
    <cellStyle name="SAPBEXstdData 4 2 2 2" xfId="13019" xr:uid="{00000000-0005-0000-0000-0000E1320000}"/>
    <cellStyle name="SAPBEXstdData 4 2 2 3" xfId="13020" xr:uid="{00000000-0005-0000-0000-0000E2320000}"/>
    <cellStyle name="SAPBEXstdData 4 2 2 4" xfId="13021" xr:uid="{00000000-0005-0000-0000-0000E3320000}"/>
    <cellStyle name="SAPBEXstdData 4 2 2_SP Distribution Ltd" xfId="13022" xr:uid="{00000000-0005-0000-0000-0000E4320000}"/>
    <cellStyle name="SAPBEXstdData 4 2 3" xfId="13023" xr:uid="{00000000-0005-0000-0000-0000E5320000}"/>
    <cellStyle name="SAPBEXstdData 4 2 4" xfId="13024" xr:uid="{00000000-0005-0000-0000-0000E6320000}"/>
    <cellStyle name="SAPBEXstdData 4 2 5" xfId="13025" xr:uid="{00000000-0005-0000-0000-0000E7320000}"/>
    <cellStyle name="SAPBEXstdData 4 2_CDCM Revenues" xfId="13026" xr:uid="{00000000-0005-0000-0000-0000E8320000}"/>
    <cellStyle name="SAPBEXstdData 4 3" xfId="13027" xr:uid="{00000000-0005-0000-0000-0000E9320000}"/>
    <cellStyle name="SAPBEXstdData 4 3 2" xfId="13028" xr:uid="{00000000-0005-0000-0000-0000EA320000}"/>
    <cellStyle name="SAPBEXstdData 4 3 3" xfId="13029" xr:uid="{00000000-0005-0000-0000-0000EB320000}"/>
    <cellStyle name="SAPBEXstdData 4 3 4" xfId="13030" xr:uid="{00000000-0005-0000-0000-0000EC320000}"/>
    <cellStyle name="SAPBEXstdData 4 3_SP Distribution Ltd" xfId="13031" xr:uid="{00000000-0005-0000-0000-0000ED320000}"/>
    <cellStyle name="SAPBEXstdData 4 4" xfId="13032" xr:uid="{00000000-0005-0000-0000-0000EE320000}"/>
    <cellStyle name="SAPBEXstdData 4 5" xfId="13033" xr:uid="{00000000-0005-0000-0000-0000EF320000}"/>
    <cellStyle name="SAPBEXstdData 4 6" xfId="13034" xr:uid="{00000000-0005-0000-0000-0000F0320000}"/>
    <cellStyle name="SAPBEXstdData 4_11" xfId="13035" xr:uid="{00000000-0005-0000-0000-0000F1320000}"/>
    <cellStyle name="SAPBEXstdData 5" xfId="13036" xr:uid="{00000000-0005-0000-0000-0000F2320000}"/>
    <cellStyle name="SAPBEXstdData 5 2" xfId="13037" xr:uid="{00000000-0005-0000-0000-0000F3320000}"/>
    <cellStyle name="SAPBEXstdData 5 2 2" xfId="13038" xr:uid="{00000000-0005-0000-0000-0000F4320000}"/>
    <cellStyle name="SAPBEXstdData 5 2 2 2" xfId="13039" xr:uid="{00000000-0005-0000-0000-0000F5320000}"/>
    <cellStyle name="SAPBEXstdData 5 2 2 3" xfId="13040" xr:uid="{00000000-0005-0000-0000-0000F6320000}"/>
    <cellStyle name="SAPBEXstdData 5 2 2 4" xfId="13041" xr:uid="{00000000-0005-0000-0000-0000F7320000}"/>
    <cellStyle name="SAPBEXstdData 5 2 2_SP Distribution Ltd" xfId="13042" xr:uid="{00000000-0005-0000-0000-0000F8320000}"/>
    <cellStyle name="SAPBEXstdData 5 2 3" xfId="13043" xr:uid="{00000000-0005-0000-0000-0000F9320000}"/>
    <cellStyle name="SAPBEXstdData 5 2 4" xfId="13044" xr:uid="{00000000-0005-0000-0000-0000FA320000}"/>
    <cellStyle name="SAPBEXstdData 5 2 5" xfId="13045" xr:uid="{00000000-0005-0000-0000-0000FB320000}"/>
    <cellStyle name="SAPBEXstdData 5 2_CDCM Revenues" xfId="13046" xr:uid="{00000000-0005-0000-0000-0000FC320000}"/>
    <cellStyle name="SAPBEXstdData 5 3" xfId="13047" xr:uid="{00000000-0005-0000-0000-0000FD320000}"/>
    <cellStyle name="SAPBEXstdData 5 3 2" xfId="13048" xr:uid="{00000000-0005-0000-0000-0000FE320000}"/>
    <cellStyle name="SAPBEXstdData 5 3 3" xfId="13049" xr:uid="{00000000-0005-0000-0000-0000FF320000}"/>
    <cellStyle name="SAPBEXstdData 5 3 4" xfId="13050" xr:uid="{00000000-0005-0000-0000-000000330000}"/>
    <cellStyle name="SAPBEXstdData 5 3_SP Distribution Ltd" xfId="13051" xr:uid="{00000000-0005-0000-0000-000001330000}"/>
    <cellStyle name="SAPBEXstdData 5 4" xfId="13052" xr:uid="{00000000-0005-0000-0000-000002330000}"/>
    <cellStyle name="SAPBEXstdData 5 5" xfId="13053" xr:uid="{00000000-0005-0000-0000-000003330000}"/>
    <cellStyle name="SAPBEXstdData 5 6" xfId="13054" xr:uid="{00000000-0005-0000-0000-000004330000}"/>
    <cellStyle name="SAPBEXstdData 5_11" xfId="13055" xr:uid="{00000000-0005-0000-0000-000005330000}"/>
    <cellStyle name="SAPBEXstdData 6" xfId="13056" xr:uid="{00000000-0005-0000-0000-000006330000}"/>
    <cellStyle name="SAPBEXstdData 6 2" xfId="13057" xr:uid="{00000000-0005-0000-0000-000007330000}"/>
    <cellStyle name="SAPBEXstdData 6 2 2" xfId="13058" xr:uid="{00000000-0005-0000-0000-000008330000}"/>
    <cellStyle name="SAPBEXstdData 6 2 2 2" xfId="13059" xr:uid="{00000000-0005-0000-0000-000009330000}"/>
    <cellStyle name="SAPBEXstdData 6 2 2 3" xfId="13060" xr:uid="{00000000-0005-0000-0000-00000A330000}"/>
    <cellStyle name="SAPBEXstdData 6 2 2 4" xfId="13061" xr:uid="{00000000-0005-0000-0000-00000B330000}"/>
    <cellStyle name="SAPBEXstdData 6 2 2_SP Distribution Ltd" xfId="13062" xr:uid="{00000000-0005-0000-0000-00000C330000}"/>
    <cellStyle name="SAPBEXstdData 6 2 3" xfId="13063" xr:uid="{00000000-0005-0000-0000-00000D330000}"/>
    <cellStyle name="SAPBEXstdData 6 2 4" xfId="13064" xr:uid="{00000000-0005-0000-0000-00000E330000}"/>
    <cellStyle name="SAPBEXstdData 6 2 5" xfId="13065" xr:uid="{00000000-0005-0000-0000-00000F330000}"/>
    <cellStyle name="SAPBEXstdData 6 2_CDCM Revenues" xfId="13066" xr:uid="{00000000-0005-0000-0000-000010330000}"/>
    <cellStyle name="SAPBEXstdData 6 3" xfId="13067" xr:uid="{00000000-0005-0000-0000-000011330000}"/>
    <cellStyle name="SAPBEXstdData 6 3 2" xfId="13068" xr:uid="{00000000-0005-0000-0000-000012330000}"/>
    <cellStyle name="SAPBEXstdData 6 3 3" xfId="13069" xr:uid="{00000000-0005-0000-0000-000013330000}"/>
    <cellStyle name="SAPBEXstdData 6 3 4" xfId="13070" xr:uid="{00000000-0005-0000-0000-000014330000}"/>
    <cellStyle name="SAPBEXstdData 6 3_SP Distribution Ltd" xfId="13071" xr:uid="{00000000-0005-0000-0000-000015330000}"/>
    <cellStyle name="SAPBEXstdData 6 4" xfId="13072" xr:uid="{00000000-0005-0000-0000-000016330000}"/>
    <cellStyle name="SAPBEXstdData 6 5" xfId="13073" xr:uid="{00000000-0005-0000-0000-000017330000}"/>
    <cellStyle name="SAPBEXstdData 6 6" xfId="13074" xr:uid="{00000000-0005-0000-0000-000018330000}"/>
    <cellStyle name="SAPBEXstdData 6_11" xfId="13075" xr:uid="{00000000-0005-0000-0000-000019330000}"/>
    <cellStyle name="SAPBEXstdData 7" xfId="13076" xr:uid="{00000000-0005-0000-0000-00001A330000}"/>
    <cellStyle name="SAPBEXstdData 7 2" xfId="13077" xr:uid="{00000000-0005-0000-0000-00001B330000}"/>
    <cellStyle name="SAPBEXstdData 7 2 2" xfId="13078" xr:uid="{00000000-0005-0000-0000-00001C330000}"/>
    <cellStyle name="SAPBEXstdData 7 2 2 2" xfId="13079" xr:uid="{00000000-0005-0000-0000-00001D330000}"/>
    <cellStyle name="SAPBEXstdData 7 2 2 3" xfId="13080" xr:uid="{00000000-0005-0000-0000-00001E330000}"/>
    <cellStyle name="SAPBEXstdData 7 2 2 4" xfId="13081" xr:uid="{00000000-0005-0000-0000-00001F330000}"/>
    <cellStyle name="SAPBEXstdData 7 2 2_SP Distribution Ltd" xfId="13082" xr:uid="{00000000-0005-0000-0000-000020330000}"/>
    <cellStyle name="SAPBEXstdData 7 2 3" xfId="13083" xr:uid="{00000000-0005-0000-0000-000021330000}"/>
    <cellStyle name="SAPBEXstdData 7 2 4" xfId="13084" xr:uid="{00000000-0005-0000-0000-000022330000}"/>
    <cellStyle name="SAPBEXstdData 7 2 5" xfId="13085" xr:uid="{00000000-0005-0000-0000-000023330000}"/>
    <cellStyle name="SAPBEXstdData 7 2_CDCM Revenues" xfId="13086" xr:uid="{00000000-0005-0000-0000-000024330000}"/>
    <cellStyle name="SAPBEXstdData 7 3" xfId="13087" xr:uid="{00000000-0005-0000-0000-000025330000}"/>
    <cellStyle name="SAPBEXstdData 7 3 2" xfId="13088" xr:uid="{00000000-0005-0000-0000-000026330000}"/>
    <cellStyle name="SAPBEXstdData 7 3 3" xfId="13089" xr:uid="{00000000-0005-0000-0000-000027330000}"/>
    <cellStyle name="SAPBEXstdData 7 3 4" xfId="13090" xr:uid="{00000000-0005-0000-0000-000028330000}"/>
    <cellStyle name="SAPBEXstdData 7 3_SP Distribution Ltd" xfId="13091" xr:uid="{00000000-0005-0000-0000-000029330000}"/>
    <cellStyle name="SAPBEXstdData 7 4" xfId="13092" xr:uid="{00000000-0005-0000-0000-00002A330000}"/>
    <cellStyle name="SAPBEXstdData 7 5" xfId="13093" xr:uid="{00000000-0005-0000-0000-00002B330000}"/>
    <cellStyle name="SAPBEXstdData 7 6" xfId="13094" xr:uid="{00000000-0005-0000-0000-00002C330000}"/>
    <cellStyle name="SAPBEXstdData 7_11" xfId="13095" xr:uid="{00000000-0005-0000-0000-00002D330000}"/>
    <cellStyle name="SAPBEXstdData 8" xfId="13096" xr:uid="{00000000-0005-0000-0000-00002E330000}"/>
    <cellStyle name="SAPBEXstdData 8 2" xfId="13097" xr:uid="{00000000-0005-0000-0000-00002F330000}"/>
    <cellStyle name="SAPBEXstdData 8 2 2" xfId="13098" xr:uid="{00000000-0005-0000-0000-000030330000}"/>
    <cellStyle name="SAPBEXstdData 8 2 3" xfId="13099" xr:uid="{00000000-0005-0000-0000-000031330000}"/>
    <cellStyle name="SAPBEXstdData 8 2 4" xfId="13100" xr:uid="{00000000-0005-0000-0000-000032330000}"/>
    <cellStyle name="SAPBEXstdData 8 2_SP Distribution Ltd" xfId="13101" xr:uid="{00000000-0005-0000-0000-000033330000}"/>
    <cellStyle name="SAPBEXstdData 8 3" xfId="13102" xr:uid="{00000000-0005-0000-0000-000034330000}"/>
    <cellStyle name="SAPBEXstdData 8 4" xfId="13103" xr:uid="{00000000-0005-0000-0000-000035330000}"/>
    <cellStyle name="SAPBEXstdData 8 5" xfId="13104" xr:uid="{00000000-0005-0000-0000-000036330000}"/>
    <cellStyle name="SAPBEXstdData 8_CDCM Revenues" xfId="13105" xr:uid="{00000000-0005-0000-0000-000037330000}"/>
    <cellStyle name="SAPBEXstdData 9" xfId="13106" xr:uid="{00000000-0005-0000-0000-000038330000}"/>
    <cellStyle name="SAPBEXstdData 9 2" xfId="13107" xr:uid="{00000000-0005-0000-0000-000039330000}"/>
    <cellStyle name="SAPBEXstdData 9 3" xfId="13108" xr:uid="{00000000-0005-0000-0000-00003A330000}"/>
    <cellStyle name="SAPBEXstdData 9 4" xfId="13109" xr:uid="{00000000-0005-0000-0000-00003B330000}"/>
    <cellStyle name="SAPBEXstdData 9_SP Distribution Ltd" xfId="13110" xr:uid="{00000000-0005-0000-0000-00003C330000}"/>
    <cellStyle name="SAPBEXstdData_11" xfId="13111" xr:uid="{00000000-0005-0000-0000-00003D330000}"/>
    <cellStyle name="SAPBEXstdDataEmph" xfId="13112" xr:uid="{00000000-0005-0000-0000-00003E330000}"/>
    <cellStyle name="SAPBEXstdDataEmph 10" xfId="13113" xr:uid="{00000000-0005-0000-0000-00003F330000}"/>
    <cellStyle name="SAPBEXstdDataEmph 2" xfId="13114" xr:uid="{00000000-0005-0000-0000-000040330000}"/>
    <cellStyle name="SAPBEXstdDataEmph 2 2" xfId="13115" xr:uid="{00000000-0005-0000-0000-000041330000}"/>
    <cellStyle name="SAPBEXstdDataEmph 2 2 2" xfId="13116" xr:uid="{00000000-0005-0000-0000-000042330000}"/>
    <cellStyle name="SAPBEXstdDataEmph 2 2 2 2" xfId="13117" xr:uid="{00000000-0005-0000-0000-000043330000}"/>
    <cellStyle name="SAPBEXstdDataEmph 2 2 2 3" xfId="13118" xr:uid="{00000000-0005-0000-0000-000044330000}"/>
    <cellStyle name="SAPBEXstdDataEmph 2 2 2 4" xfId="13119" xr:uid="{00000000-0005-0000-0000-000045330000}"/>
    <cellStyle name="SAPBEXstdDataEmph 2 2 2_SP Distribution Ltd" xfId="13120" xr:uid="{00000000-0005-0000-0000-000046330000}"/>
    <cellStyle name="SAPBEXstdDataEmph 2 2 3" xfId="13121" xr:uid="{00000000-0005-0000-0000-000047330000}"/>
    <cellStyle name="SAPBEXstdDataEmph 2 2 4" xfId="13122" xr:uid="{00000000-0005-0000-0000-000048330000}"/>
    <cellStyle name="SAPBEXstdDataEmph 2 2 5" xfId="13123" xr:uid="{00000000-0005-0000-0000-000049330000}"/>
    <cellStyle name="SAPBEXstdDataEmph 2 2_CDCM Revenues" xfId="13124" xr:uid="{00000000-0005-0000-0000-00004A330000}"/>
    <cellStyle name="SAPBEXstdDataEmph 2 3" xfId="13125" xr:uid="{00000000-0005-0000-0000-00004B330000}"/>
    <cellStyle name="SAPBEXstdDataEmph 2 3 2" xfId="13126" xr:uid="{00000000-0005-0000-0000-00004C330000}"/>
    <cellStyle name="SAPBEXstdDataEmph 2 3 3" xfId="13127" xr:uid="{00000000-0005-0000-0000-00004D330000}"/>
    <cellStyle name="SAPBEXstdDataEmph 2 3 4" xfId="13128" xr:uid="{00000000-0005-0000-0000-00004E330000}"/>
    <cellStyle name="SAPBEXstdDataEmph 2 3_SP Distribution Ltd" xfId="13129" xr:uid="{00000000-0005-0000-0000-00004F330000}"/>
    <cellStyle name="SAPBEXstdDataEmph 2 4" xfId="13130" xr:uid="{00000000-0005-0000-0000-000050330000}"/>
    <cellStyle name="SAPBEXstdDataEmph 2 5" xfId="13131" xr:uid="{00000000-0005-0000-0000-000051330000}"/>
    <cellStyle name="SAPBEXstdDataEmph 2 6" xfId="13132" xr:uid="{00000000-0005-0000-0000-000052330000}"/>
    <cellStyle name="SAPBEXstdDataEmph 2_11" xfId="13133" xr:uid="{00000000-0005-0000-0000-000053330000}"/>
    <cellStyle name="SAPBEXstdDataEmph 3" xfId="13134" xr:uid="{00000000-0005-0000-0000-000054330000}"/>
    <cellStyle name="SAPBEXstdDataEmph 3 2" xfId="13135" xr:uid="{00000000-0005-0000-0000-000055330000}"/>
    <cellStyle name="SAPBEXstdDataEmph 3 2 2" xfId="13136" xr:uid="{00000000-0005-0000-0000-000056330000}"/>
    <cellStyle name="SAPBEXstdDataEmph 3 2 2 2" xfId="13137" xr:uid="{00000000-0005-0000-0000-000057330000}"/>
    <cellStyle name="SAPBEXstdDataEmph 3 2 2 3" xfId="13138" xr:uid="{00000000-0005-0000-0000-000058330000}"/>
    <cellStyle name="SAPBEXstdDataEmph 3 2 2 4" xfId="13139" xr:uid="{00000000-0005-0000-0000-000059330000}"/>
    <cellStyle name="SAPBEXstdDataEmph 3 2 2_SP Distribution Ltd" xfId="13140" xr:uid="{00000000-0005-0000-0000-00005A330000}"/>
    <cellStyle name="SAPBEXstdDataEmph 3 2 3" xfId="13141" xr:uid="{00000000-0005-0000-0000-00005B330000}"/>
    <cellStyle name="SAPBEXstdDataEmph 3 2 4" xfId="13142" xr:uid="{00000000-0005-0000-0000-00005C330000}"/>
    <cellStyle name="SAPBEXstdDataEmph 3 2 5" xfId="13143" xr:uid="{00000000-0005-0000-0000-00005D330000}"/>
    <cellStyle name="SAPBEXstdDataEmph 3 2_CDCM Revenues" xfId="13144" xr:uid="{00000000-0005-0000-0000-00005E330000}"/>
    <cellStyle name="SAPBEXstdDataEmph 3 3" xfId="13145" xr:uid="{00000000-0005-0000-0000-00005F330000}"/>
    <cellStyle name="SAPBEXstdDataEmph 3 3 2" xfId="13146" xr:uid="{00000000-0005-0000-0000-000060330000}"/>
    <cellStyle name="SAPBEXstdDataEmph 3 3 3" xfId="13147" xr:uid="{00000000-0005-0000-0000-000061330000}"/>
    <cellStyle name="SAPBEXstdDataEmph 3 3 4" xfId="13148" xr:uid="{00000000-0005-0000-0000-000062330000}"/>
    <cellStyle name="SAPBEXstdDataEmph 3 3_SP Distribution Ltd" xfId="13149" xr:uid="{00000000-0005-0000-0000-000063330000}"/>
    <cellStyle name="SAPBEXstdDataEmph 3 4" xfId="13150" xr:uid="{00000000-0005-0000-0000-000064330000}"/>
    <cellStyle name="SAPBEXstdDataEmph 3 5" xfId="13151" xr:uid="{00000000-0005-0000-0000-000065330000}"/>
    <cellStyle name="SAPBEXstdDataEmph 3 6" xfId="13152" xr:uid="{00000000-0005-0000-0000-000066330000}"/>
    <cellStyle name="SAPBEXstdDataEmph 3_11" xfId="13153" xr:uid="{00000000-0005-0000-0000-000067330000}"/>
    <cellStyle name="SAPBEXstdDataEmph 4" xfId="13154" xr:uid="{00000000-0005-0000-0000-000068330000}"/>
    <cellStyle name="SAPBEXstdDataEmph 4 2" xfId="13155" xr:uid="{00000000-0005-0000-0000-000069330000}"/>
    <cellStyle name="SAPBEXstdDataEmph 4 2 2" xfId="13156" xr:uid="{00000000-0005-0000-0000-00006A330000}"/>
    <cellStyle name="SAPBEXstdDataEmph 4 2 2 2" xfId="13157" xr:uid="{00000000-0005-0000-0000-00006B330000}"/>
    <cellStyle name="SAPBEXstdDataEmph 4 2 2 3" xfId="13158" xr:uid="{00000000-0005-0000-0000-00006C330000}"/>
    <cellStyle name="SAPBEXstdDataEmph 4 2 2 4" xfId="13159" xr:uid="{00000000-0005-0000-0000-00006D330000}"/>
    <cellStyle name="SAPBEXstdDataEmph 4 2 2_SP Distribution Ltd" xfId="13160" xr:uid="{00000000-0005-0000-0000-00006E330000}"/>
    <cellStyle name="SAPBEXstdDataEmph 4 2 3" xfId="13161" xr:uid="{00000000-0005-0000-0000-00006F330000}"/>
    <cellStyle name="SAPBEXstdDataEmph 4 2 4" xfId="13162" xr:uid="{00000000-0005-0000-0000-000070330000}"/>
    <cellStyle name="SAPBEXstdDataEmph 4 2 5" xfId="13163" xr:uid="{00000000-0005-0000-0000-000071330000}"/>
    <cellStyle name="SAPBEXstdDataEmph 4 2_CDCM Revenues" xfId="13164" xr:uid="{00000000-0005-0000-0000-000072330000}"/>
    <cellStyle name="SAPBEXstdDataEmph 4 3" xfId="13165" xr:uid="{00000000-0005-0000-0000-000073330000}"/>
    <cellStyle name="SAPBEXstdDataEmph 4 3 2" xfId="13166" xr:uid="{00000000-0005-0000-0000-000074330000}"/>
    <cellStyle name="SAPBEXstdDataEmph 4 3 3" xfId="13167" xr:uid="{00000000-0005-0000-0000-000075330000}"/>
    <cellStyle name="SAPBEXstdDataEmph 4 3 4" xfId="13168" xr:uid="{00000000-0005-0000-0000-000076330000}"/>
    <cellStyle name="SAPBEXstdDataEmph 4 3_SP Distribution Ltd" xfId="13169" xr:uid="{00000000-0005-0000-0000-000077330000}"/>
    <cellStyle name="SAPBEXstdDataEmph 4 4" xfId="13170" xr:uid="{00000000-0005-0000-0000-000078330000}"/>
    <cellStyle name="SAPBEXstdDataEmph 4 5" xfId="13171" xr:uid="{00000000-0005-0000-0000-000079330000}"/>
    <cellStyle name="SAPBEXstdDataEmph 4 6" xfId="13172" xr:uid="{00000000-0005-0000-0000-00007A330000}"/>
    <cellStyle name="SAPBEXstdDataEmph 4_11" xfId="13173" xr:uid="{00000000-0005-0000-0000-00007B330000}"/>
    <cellStyle name="SAPBEXstdDataEmph 5" xfId="13174" xr:uid="{00000000-0005-0000-0000-00007C330000}"/>
    <cellStyle name="SAPBEXstdDataEmph 5 2" xfId="13175" xr:uid="{00000000-0005-0000-0000-00007D330000}"/>
    <cellStyle name="SAPBEXstdDataEmph 5 2 2" xfId="13176" xr:uid="{00000000-0005-0000-0000-00007E330000}"/>
    <cellStyle name="SAPBEXstdDataEmph 5 2 2 2" xfId="13177" xr:uid="{00000000-0005-0000-0000-00007F330000}"/>
    <cellStyle name="SAPBEXstdDataEmph 5 2 2 3" xfId="13178" xr:uid="{00000000-0005-0000-0000-000080330000}"/>
    <cellStyle name="SAPBEXstdDataEmph 5 2 2 4" xfId="13179" xr:uid="{00000000-0005-0000-0000-000081330000}"/>
    <cellStyle name="SAPBEXstdDataEmph 5 2 2_SP Distribution Ltd" xfId="13180" xr:uid="{00000000-0005-0000-0000-000082330000}"/>
    <cellStyle name="SAPBEXstdDataEmph 5 2 3" xfId="13181" xr:uid="{00000000-0005-0000-0000-000083330000}"/>
    <cellStyle name="SAPBEXstdDataEmph 5 2 4" xfId="13182" xr:uid="{00000000-0005-0000-0000-000084330000}"/>
    <cellStyle name="SAPBEXstdDataEmph 5 2 5" xfId="13183" xr:uid="{00000000-0005-0000-0000-000085330000}"/>
    <cellStyle name="SAPBEXstdDataEmph 5 2_CDCM Revenues" xfId="13184" xr:uid="{00000000-0005-0000-0000-000086330000}"/>
    <cellStyle name="SAPBEXstdDataEmph 5 3" xfId="13185" xr:uid="{00000000-0005-0000-0000-000087330000}"/>
    <cellStyle name="SAPBEXstdDataEmph 5 3 2" xfId="13186" xr:uid="{00000000-0005-0000-0000-000088330000}"/>
    <cellStyle name="SAPBEXstdDataEmph 5 3 3" xfId="13187" xr:uid="{00000000-0005-0000-0000-000089330000}"/>
    <cellStyle name="SAPBEXstdDataEmph 5 3 4" xfId="13188" xr:uid="{00000000-0005-0000-0000-00008A330000}"/>
    <cellStyle name="SAPBEXstdDataEmph 5 3_SP Distribution Ltd" xfId="13189" xr:uid="{00000000-0005-0000-0000-00008B330000}"/>
    <cellStyle name="SAPBEXstdDataEmph 5 4" xfId="13190" xr:uid="{00000000-0005-0000-0000-00008C330000}"/>
    <cellStyle name="SAPBEXstdDataEmph 5 5" xfId="13191" xr:uid="{00000000-0005-0000-0000-00008D330000}"/>
    <cellStyle name="SAPBEXstdDataEmph 5 6" xfId="13192" xr:uid="{00000000-0005-0000-0000-00008E330000}"/>
    <cellStyle name="SAPBEXstdDataEmph 5_11" xfId="13193" xr:uid="{00000000-0005-0000-0000-00008F330000}"/>
    <cellStyle name="SAPBEXstdDataEmph 6" xfId="13194" xr:uid="{00000000-0005-0000-0000-000090330000}"/>
    <cellStyle name="SAPBEXstdDataEmph 6 2" xfId="13195" xr:uid="{00000000-0005-0000-0000-000091330000}"/>
    <cellStyle name="SAPBEXstdDataEmph 6 2 2" xfId="13196" xr:uid="{00000000-0005-0000-0000-000092330000}"/>
    <cellStyle name="SAPBEXstdDataEmph 6 2 2 2" xfId="13197" xr:uid="{00000000-0005-0000-0000-000093330000}"/>
    <cellStyle name="SAPBEXstdDataEmph 6 2 2 3" xfId="13198" xr:uid="{00000000-0005-0000-0000-000094330000}"/>
    <cellStyle name="SAPBEXstdDataEmph 6 2 2 4" xfId="13199" xr:uid="{00000000-0005-0000-0000-000095330000}"/>
    <cellStyle name="SAPBEXstdDataEmph 6 2 2_SP Distribution Ltd" xfId="13200" xr:uid="{00000000-0005-0000-0000-000096330000}"/>
    <cellStyle name="SAPBEXstdDataEmph 6 2 3" xfId="13201" xr:uid="{00000000-0005-0000-0000-000097330000}"/>
    <cellStyle name="SAPBEXstdDataEmph 6 2 4" xfId="13202" xr:uid="{00000000-0005-0000-0000-000098330000}"/>
    <cellStyle name="SAPBEXstdDataEmph 6 2 5" xfId="13203" xr:uid="{00000000-0005-0000-0000-000099330000}"/>
    <cellStyle name="SAPBEXstdDataEmph 6 2_CDCM Revenues" xfId="13204" xr:uid="{00000000-0005-0000-0000-00009A330000}"/>
    <cellStyle name="SAPBEXstdDataEmph 6 3" xfId="13205" xr:uid="{00000000-0005-0000-0000-00009B330000}"/>
    <cellStyle name="SAPBEXstdDataEmph 6 3 2" xfId="13206" xr:uid="{00000000-0005-0000-0000-00009C330000}"/>
    <cellStyle name="SAPBEXstdDataEmph 6 3 3" xfId="13207" xr:uid="{00000000-0005-0000-0000-00009D330000}"/>
    <cellStyle name="SAPBEXstdDataEmph 6 3 4" xfId="13208" xr:uid="{00000000-0005-0000-0000-00009E330000}"/>
    <cellStyle name="SAPBEXstdDataEmph 6 3_SP Distribution Ltd" xfId="13209" xr:uid="{00000000-0005-0000-0000-00009F330000}"/>
    <cellStyle name="SAPBEXstdDataEmph 6 4" xfId="13210" xr:uid="{00000000-0005-0000-0000-0000A0330000}"/>
    <cellStyle name="SAPBEXstdDataEmph 6 5" xfId="13211" xr:uid="{00000000-0005-0000-0000-0000A1330000}"/>
    <cellStyle name="SAPBEXstdDataEmph 6 6" xfId="13212" xr:uid="{00000000-0005-0000-0000-0000A2330000}"/>
    <cellStyle name="SAPBEXstdDataEmph 6_11" xfId="13213" xr:uid="{00000000-0005-0000-0000-0000A3330000}"/>
    <cellStyle name="SAPBEXstdDataEmph 7" xfId="13214" xr:uid="{00000000-0005-0000-0000-0000A4330000}"/>
    <cellStyle name="SAPBEXstdDataEmph 7 2" xfId="13215" xr:uid="{00000000-0005-0000-0000-0000A5330000}"/>
    <cellStyle name="SAPBEXstdDataEmph 7 2 2" xfId="13216" xr:uid="{00000000-0005-0000-0000-0000A6330000}"/>
    <cellStyle name="SAPBEXstdDataEmph 7 2 2 2" xfId="13217" xr:uid="{00000000-0005-0000-0000-0000A7330000}"/>
    <cellStyle name="SAPBEXstdDataEmph 7 2 2 3" xfId="13218" xr:uid="{00000000-0005-0000-0000-0000A8330000}"/>
    <cellStyle name="SAPBEXstdDataEmph 7 2 2 4" xfId="13219" xr:uid="{00000000-0005-0000-0000-0000A9330000}"/>
    <cellStyle name="SAPBEXstdDataEmph 7 2 2_SP Distribution Ltd" xfId="13220" xr:uid="{00000000-0005-0000-0000-0000AA330000}"/>
    <cellStyle name="SAPBEXstdDataEmph 7 2 3" xfId="13221" xr:uid="{00000000-0005-0000-0000-0000AB330000}"/>
    <cellStyle name="SAPBEXstdDataEmph 7 2 4" xfId="13222" xr:uid="{00000000-0005-0000-0000-0000AC330000}"/>
    <cellStyle name="SAPBEXstdDataEmph 7 2 5" xfId="13223" xr:uid="{00000000-0005-0000-0000-0000AD330000}"/>
    <cellStyle name="SAPBEXstdDataEmph 7 2_CDCM Revenues" xfId="13224" xr:uid="{00000000-0005-0000-0000-0000AE330000}"/>
    <cellStyle name="SAPBEXstdDataEmph 7 3" xfId="13225" xr:uid="{00000000-0005-0000-0000-0000AF330000}"/>
    <cellStyle name="SAPBEXstdDataEmph 7 3 2" xfId="13226" xr:uid="{00000000-0005-0000-0000-0000B0330000}"/>
    <cellStyle name="SAPBEXstdDataEmph 7 3 3" xfId="13227" xr:uid="{00000000-0005-0000-0000-0000B1330000}"/>
    <cellStyle name="SAPBEXstdDataEmph 7 3 4" xfId="13228" xr:uid="{00000000-0005-0000-0000-0000B2330000}"/>
    <cellStyle name="SAPBEXstdDataEmph 7 3_SP Distribution Ltd" xfId="13229" xr:uid="{00000000-0005-0000-0000-0000B3330000}"/>
    <cellStyle name="SAPBEXstdDataEmph 7 4" xfId="13230" xr:uid="{00000000-0005-0000-0000-0000B4330000}"/>
    <cellStyle name="SAPBEXstdDataEmph 7 5" xfId="13231" xr:uid="{00000000-0005-0000-0000-0000B5330000}"/>
    <cellStyle name="SAPBEXstdDataEmph 7 6" xfId="13232" xr:uid="{00000000-0005-0000-0000-0000B6330000}"/>
    <cellStyle name="SAPBEXstdDataEmph 7_11" xfId="13233" xr:uid="{00000000-0005-0000-0000-0000B7330000}"/>
    <cellStyle name="SAPBEXstdDataEmph 8" xfId="13234" xr:uid="{00000000-0005-0000-0000-0000B8330000}"/>
    <cellStyle name="SAPBEXstdDataEmph 8 2" xfId="13235" xr:uid="{00000000-0005-0000-0000-0000B9330000}"/>
    <cellStyle name="SAPBEXstdDataEmph 8 2 2" xfId="13236" xr:uid="{00000000-0005-0000-0000-0000BA330000}"/>
    <cellStyle name="SAPBEXstdDataEmph 8 2 3" xfId="13237" xr:uid="{00000000-0005-0000-0000-0000BB330000}"/>
    <cellStyle name="SAPBEXstdDataEmph 8 2 4" xfId="13238" xr:uid="{00000000-0005-0000-0000-0000BC330000}"/>
    <cellStyle name="SAPBEXstdDataEmph 8 2_SP Distribution Ltd" xfId="13239" xr:uid="{00000000-0005-0000-0000-0000BD330000}"/>
    <cellStyle name="SAPBEXstdDataEmph 8 3" xfId="13240" xr:uid="{00000000-0005-0000-0000-0000BE330000}"/>
    <cellStyle name="SAPBEXstdDataEmph 8 4" xfId="13241" xr:uid="{00000000-0005-0000-0000-0000BF330000}"/>
    <cellStyle name="SAPBEXstdDataEmph 8 5" xfId="13242" xr:uid="{00000000-0005-0000-0000-0000C0330000}"/>
    <cellStyle name="SAPBEXstdDataEmph 8_CDCM Revenues" xfId="13243" xr:uid="{00000000-0005-0000-0000-0000C1330000}"/>
    <cellStyle name="SAPBEXstdDataEmph 9" xfId="13244" xr:uid="{00000000-0005-0000-0000-0000C2330000}"/>
    <cellStyle name="SAPBEXstdDataEmph 9 2" xfId="13245" xr:uid="{00000000-0005-0000-0000-0000C3330000}"/>
    <cellStyle name="SAPBEXstdDataEmph 9 3" xfId="13246" xr:uid="{00000000-0005-0000-0000-0000C4330000}"/>
    <cellStyle name="SAPBEXstdDataEmph 9 4" xfId="13247" xr:uid="{00000000-0005-0000-0000-0000C5330000}"/>
    <cellStyle name="SAPBEXstdDataEmph 9_SP Distribution Ltd" xfId="13248" xr:uid="{00000000-0005-0000-0000-0000C6330000}"/>
    <cellStyle name="SAPBEXstdDataEmph_11" xfId="13249" xr:uid="{00000000-0005-0000-0000-0000C7330000}"/>
    <cellStyle name="SAPBEXstdItem" xfId="13250" xr:uid="{00000000-0005-0000-0000-0000C8330000}"/>
    <cellStyle name="SAPBEXstdItem 10" xfId="13251" xr:uid="{00000000-0005-0000-0000-0000C9330000}"/>
    <cellStyle name="SAPBEXstdItem 2" xfId="13252" xr:uid="{00000000-0005-0000-0000-0000CA330000}"/>
    <cellStyle name="SAPBEXstdItem 2 2" xfId="13253" xr:uid="{00000000-0005-0000-0000-0000CB330000}"/>
    <cellStyle name="SAPBEXstdItem 2 2 2" xfId="13254" xr:uid="{00000000-0005-0000-0000-0000CC330000}"/>
    <cellStyle name="SAPBEXstdItem 2 2 2 2" xfId="13255" xr:uid="{00000000-0005-0000-0000-0000CD330000}"/>
    <cellStyle name="SAPBEXstdItem 2 2 2 3" xfId="13256" xr:uid="{00000000-0005-0000-0000-0000CE330000}"/>
    <cellStyle name="SAPBEXstdItem 2 2 2 4" xfId="13257" xr:uid="{00000000-0005-0000-0000-0000CF330000}"/>
    <cellStyle name="SAPBEXstdItem 2 2 2_SP Distribution Ltd" xfId="13258" xr:uid="{00000000-0005-0000-0000-0000D0330000}"/>
    <cellStyle name="SAPBEXstdItem 2 2 3" xfId="13259" xr:uid="{00000000-0005-0000-0000-0000D1330000}"/>
    <cellStyle name="SAPBEXstdItem 2 2 4" xfId="13260" xr:uid="{00000000-0005-0000-0000-0000D2330000}"/>
    <cellStyle name="SAPBEXstdItem 2 2 5" xfId="13261" xr:uid="{00000000-0005-0000-0000-0000D3330000}"/>
    <cellStyle name="SAPBEXstdItem 2 2_CDCM Revenues" xfId="13262" xr:uid="{00000000-0005-0000-0000-0000D4330000}"/>
    <cellStyle name="SAPBEXstdItem 2 3" xfId="13263" xr:uid="{00000000-0005-0000-0000-0000D5330000}"/>
    <cellStyle name="SAPBEXstdItem 2 3 2" xfId="13264" xr:uid="{00000000-0005-0000-0000-0000D6330000}"/>
    <cellStyle name="SAPBEXstdItem 2 3 3" xfId="13265" xr:uid="{00000000-0005-0000-0000-0000D7330000}"/>
    <cellStyle name="SAPBEXstdItem 2 3 4" xfId="13266" xr:uid="{00000000-0005-0000-0000-0000D8330000}"/>
    <cellStyle name="SAPBEXstdItem 2 3_SP Distribution Ltd" xfId="13267" xr:uid="{00000000-0005-0000-0000-0000D9330000}"/>
    <cellStyle name="SAPBEXstdItem 2 4" xfId="13268" xr:uid="{00000000-0005-0000-0000-0000DA330000}"/>
    <cellStyle name="SAPBEXstdItem 2 5" xfId="13269" xr:uid="{00000000-0005-0000-0000-0000DB330000}"/>
    <cellStyle name="SAPBEXstdItem 2 6" xfId="13270" xr:uid="{00000000-0005-0000-0000-0000DC330000}"/>
    <cellStyle name="SAPBEXstdItem 2_11" xfId="13271" xr:uid="{00000000-0005-0000-0000-0000DD330000}"/>
    <cellStyle name="SAPBEXstdItem 3" xfId="13272" xr:uid="{00000000-0005-0000-0000-0000DE330000}"/>
    <cellStyle name="SAPBEXstdItem 3 2" xfId="13273" xr:uid="{00000000-0005-0000-0000-0000DF330000}"/>
    <cellStyle name="SAPBEXstdItem 3 2 2" xfId="13274" xr:uid="{00000000-0005-0000-0000-0000E0330000}"/>
    <cellStyle name="SAPBEXstdItem 3 2 2 2" xfId="13275" xr:uid="{00000000-0005-0000-0000-0000E1330000}"/>
    <cellStyle name="SAPBEXstdItem 3 2 2 3" xfId="13276" xr:uid="{00000000-0005-0000-0000-0000E2330000}"/>
    <cellStyle name="SAPBEXstdItem 3 2 2 4" xfId="13277" xr:uid="{00000000-0005-0000-0000-0000E3330000}"/>
    <cellStyle name="SAPBEXstdItem 3 2 2_SP Distribution Ltd" xfId="13278" xr:uid="{00000000-0005-0000-0000-0000E4330000}"/>
    <cellStyle name="SAPBEXstdItem 3 2 3" xfId="13279" xr:uid="{00000000-0005-0000-0000-0000E5330000}"/>
    <cellStyle name="SAPBEXstdItem 3 2 4" xfId="13280" xr:uid="{00000000-0005-0000-0000-0000E6330000}"/>
    <cellStyle name="SAPBEXstdItem 3 2 5" xfId="13281" xr:uid="{00000000-0005-0000-0000-0000E7330000}"/>
    <cellStyle name="SAPBEXstdItem 3 2_CDCM Revenues" xfId="13282" xr:uid="{00000000-0005-0000-0000-0000E8330000}"/>
    <cellStyle name="SAPBEXstdItem 3 3" xfId="13283" xr:uid="{00000000-0005-0000-0000-0000E9330000}"/>
    <cellStyle name="SAPBEXstdItem 3 3 2" xfId="13284" xr:uid="{00000000-0005-0000-0000-0000EA330000}"/>
    <cellStyle name="SAPBEXstdItem 3 3 3" xfId="13285" xr:uid="{00000000-0005-0000-0000-0000EB330000}"/>
    <cellStyle name="SAPBEXstdItem 3 3 4" xfId="13286" xr:uid="{00000000-0005-0000-0000-0000EC330000}"/>
    <cellStyle name="SAPBEXstdItem 3 3_SP Distribution Ltd" xfId="13287" xr:uid="{00000000-0005-0000-0000-0000ED330000}"/>
    <cellStyle name="SAPBEXstdItem 3 4" xfId="13288" xr:uid="{00000000-0005-0000-0000-0000EE330000}"/>
    <cellStyle name="SAPBEXstdItem 3 5" xfId="13289" xr:uid="{00000000-0005-0000-0000-0000EF330000}"/>
    <cellStyle name="SAPBEXstdItem 3 6" xfId="13290" xr:uid="{00000000-0005-0000-0000-0000F0330000}"/>
    <cellStyle name="SAPBEXstdItem 3_11" xfId="13291" xr:uid="{00000000-0005-0000-0000-0000F1330000}"/>
    <cellStyle name="SAPBEXstdItem 4" xfId="13292" xr:uid="{00000000-0005-0000-0000-0000F2330000}"/>
    <cellStyle name="SAPBEXstdItem 4 2" xfId="13293" xr:uid="{00000000-0005-0000-0000-0000F3330000}"/>
    <cellStyle name="SAPBEXstdItem 4 2 2" xfId="13294" xr:uid="{00000000-0005-0000-0000-0000F4330000}"/>
    <cellStyle name="SAPBEXstdItem 4 2 2 2" xfId="13295" xr:uid="{00000000-0005-0000-0000-0000F5330000}"/>
    <cellStyle name="SAPBEXstdItem 4 2 2 3" xfId="13296" xr:uid="{00000000-0005-0000-0000-0000F6330000}"/>
    <cellStyle name="SAPBEXstdItem 4 2 2 4" xfId="13297" xr:uid="{00000000-0005-0000-0000-0000F7330000}"/>
    <cellStyle name="SAPBEXstdItem 4 2 2_SP Distribution Ltd" xfId="13298" xr:uid="{00000000-0005-0000-0000-0000F8330000}"/>
    <cellStyle name="SAPBEXstdItem 4 2 3" xfId="13299" xr:uid="{00000000-0005-0000-0000-0000F9330000}"/>
    <cellStyle name="SAPBEXstdItem 4 2 4" xfId="13300" xr:uid="{00000000-0005-0000-0000-0000FA330000}"/>
    <cellStyle name="SAPBEXstdItem 4 2 5" xfId="13301" xr:uid="{00000000-0005-0000-0000-0000FB330000}"/>
    <cellStyle name="SAPBEXstdItem 4 2_CDCM Revenues" xfId="13302" xr:uid="{00000000-0005-0000-0000-0000FC330000}"/>
    <cellStyle name="SAPBEXstdItem 4 3" xfId="13303" xr:uid="{00000000-0005-0000-0000-0000FD330000}"/>
    <cellStyle name="SAPBEXstdItem 4 3 2" xfId="13304" xr:uid="{00000000-0005-0000-0000-0000FE330000}"/>
    <cellStyle name="SAPBEXstdItem 4 3 3" xfId="13305" xr:uid="{00000000-0005-0000-0000-0000FF330000}"/>
    <cellStyle name="SAPBEXstdItem 4 3 4" xfId="13306" xr:uid="{00000000-0005-0000-0000-000000340000}"/>
    <cellStyle name="SAPBEXstdItem 4 3_SP Distribution Ltd" xfId="13307" xr:uid="{00000000-0005-0000-0000-000001340000}"/>
    <cellStyle name="SAPBEXstdItem 4 4" xfId="13308" xr:uid="{00000000-0005-0000-0000-000002340000}"/>
    <cellStyle name="SAPBEXstdItem 4 5" xfId="13309" xr:uid="{00000000-0005-0000-0000-000003340000}"/>
    <cellStyle name="SAPBEXstdItem 4 6" xfId="13310" xr:uid="{00000000-0005-0000-0000-000004340000}"/>
    <cellStyle name="SAPBEXstdItem 4_11" xfId="13311" xr:uid="{00000000-0005-0000-0000-000005340000}"/>
    <cellStyle name="SAPBEXstdItem 5" xfId="13312" xr:uid="{00000000-0005-0000-0000-000006340000}"/>
    <cellStyle name="SAPBEXstdItem 5 2" xfId="13313" xr:uid="{00000000-0005-0000-0000-000007340000}"/>
    <cellStyle name="SAPBEXstdItem 5 2 2" xfId="13314" xr:uid="{00000000-0005-0000-0000-000008340000}"/>
    <cellStyle name="SAPBEXstdItem 5 2 2 2" xfId="13315" xr:uid="{00000000-0005-0000-0000-000009340000}"/>
    <cellStyle name="SAPBEXstdItem 5 2 2 3" xfId="13316" xr:uid="{00000000-0005-0000-0000-00000A340000}"/>
    <cellStyle name="SAPBEXstdItem 5 2 2 4" xfId="13317" xr:uid="{00000000-0005-0000-0000-00000B340000}"/>
    <cellStyle name="SAPBEXstdItem 5 2 2_SP Distribution Ltd" xfId="13318" xr:uid="{00000000-0005-0000-0000-00000C340000}"/>
    <cellStyle name="SAPBEXstdItem 5 2 3" xfId="13319" xr:uid="{00000000-0005-0000-0000-00000D340000}"/>
    <cellStyle name="SAPBEXstdItem 5 2 4" xfId="13320" xr:uid="{00000000-0005-0000-0000-00000E340000}"/>
    <cellStyle name="SAPBEXstdItem 5 2 5" xfId="13321" xr:uid="{00000000-0005-0000-0000-00000F340000}"/>
    <cellStyle name="SAPBEXstdItem 5 2_CDCM Revenues" xfId="13322" xr:uid="{00000000-0005-0000-0000-000010340000}"/>
    <cellStyle name="SAPBEXstdItem 5 3" xfId="13323" xr:uid="{00000000-0005-0000-0000-000011340000}"/>
    <cellStyle name="SAPBEXstdItem 5 3 2" xfId="13324" xr:uid="{00000000-0005-0000-0000-000012340000}"/>
    <cellStyle name="SAPBEXstdItem 5 3 3" xfId="13325" xr:uid="{00000000-0005-0000-0000-000013340000}"/>
    <cellStyle name="SAPBEXstdItem 5 3 4" xfId="13326" xr:uid="{00000000-0005-0000-0000-000014340000}"/>
    <cellStyle name="SAPBEXstdItem 5 3_SP Distribution Ltd" xfId="13327" xr:uid="{00000000-0005-0000-0000-000015340000}"/>
    <cellStyle name="SAPBEXstdItem 5 4" xfId="13328" xr:uid="{00000000-0005-0000-0000-000016340000}"/>
    <cellStyle name="SAPBEXstdItem 5 5" xfId="13329" xr:uid="{00000000-0005-0000-0000-000017340000}"/>
    <cellStyle name="SAPBEXstdItem 5 6" xfId="13330" xr:uid="{00000000-0005-0000-0000-000018340000}"/>
    <cellStyle name="SAPBEXstdItem 5_11" xfId="13331" xr:uid="{00000000-0005-0000-0000-000019340000}"/>
    <cellStyle name="SAPBEXstdItem 6" xfId="13332" xr:uid="{00000000-0005-0000-0000-00001A340000}"/>
    <cellStyle name="SAPBEXstdItem 6 2" xfId="13333" xr:uid="{00000000-0005-0000-0000-00001B340000}"/>
    <cellStyle name="SAPBEXstdItem 6 2 2" xfId="13334" xr:uid="{00000000-0005-0000-0000-00001C340000}"/>
    <cellStyle name="SAPBEXstdItem 6 2 2 2" xfId="13335" xr:uid="{00000000-0005-0000-0000-00001D340000}"/>
    <cellStyle name="SAPBEXstdItem 6 2 2 3" xfId="13336" xr:uid="{00000000-0005-0000-0000-00001E340000}"/>
    <cellStyle name="SAPBEXstdItem 6 2 2 4" xfId="13337" xr:uid="{00000000-0005-0000-0000-00001F340000}"/>
    <cellStyle name="SAPBEXstdItem 6 2 2_SP Distribution Ltd" xfId="13338" xr:uid="{00000000-0005-0000-0000-000020340000}"/>
    <cellStyle name="SAPBEXstdItem 6 2 3" xfId="13339" xr:uid="{00000000-0005-0000-0000-000021340000}"/>
    <cellStyle name="SAPBEXstdItem 6 2 4" xfId="13340" xr:uid="{00000000-0005-0000-0000-000022340000}"/>
    <cellStyle name="SAPBEXstdItem 6 2 5" xfId="13341" xr:uid="{00000000-0005-0000-0000-000023340000}"/>
    <cellStyle name="SAPBEXstdItem 6 2_CDCM Revenues" xfId="13342" xr:uid="{00000000-0005-0000-0000-000024340000}"/>
    <cellStyle name="SAPBEXstdItem 6 3" xfId="13343" xr:uid="{00000000-0005-0000-0000-000025340000}"/>
    <cellStyle name="SAPBEXstdItem 6 3 2" xfId="13344" xr:uid="{00000000-0005-0000-0000-000026340000}"/>
    <cellStyle name="SAPBEXstdItem 6 3 3" xfId="13345" xr:uid="{00000000-0005-0000-0000-000027340000}"/>
    <cellStyle name="SAPBEXstdItem 6 3 4" xfId="13346" xr:uid="{00000000-0005-0000-0000-000028340000}"/>
    <cellStyle name="SAPBEXstdItem 6 3_SP Distribution Ltd" xfId="13347" xr:uid="{00000000-0005-0000-0000-000029340000}"/>
    <cellStyle name="SAPBEXstdItem 6 4" xfId="13348" xr:uid="{00000000-0005-0000-0000-00002A340000}"/>
    <cellStyle name="SAPBEXstdItem 6 5" xfId="13349" xr:uid="{00000000-0005-0000-0000-00002B340000}"/>
    <cellStyle name="SAPBEXstdItem 6 6" xfId="13350" xr:uid="{00000000-0005-0000-0000-00002C340000}"/>
    <cellStyle name="SAPBEXstdItem 6_11" xfId="13351" xr:uid="{00000000-0005-0000-0000-00002D340000}"/>
    <cellStyle name="SAPBEXstdItem 7" xfId="13352" xr:uid="{00000000-0005-0000-0000-00002E340000}"/>
    <cellStyle name="SAPBEXstdItem 7 2" xfId="13353" xr:uid="{00000000-0005-0000-0000-00002F340000}"/>
    <cellStyle name="SAPBEXstdItem 7 2 2" xfId="13354" xr:uid="{00000000-0005-0000-0000-000030340000}"/>
    <cellStyle name="SAPBEXstdItem 7 2 2 2" xfId="13355" xr:uid="{00000000-0005-0000-0000-000031340000}"/>
    <cellStyle name="SAPBEXstdItem 7 2 2 3" xfId="13356" xr:uid="{00000000-0005-0000-0000-000032340000}"/>
    <cellStyle name="SAPBEXstdItem 7 2 2 4" xfId="13357" xr:uid="{00000000-0005-0000-0000-000033340000}"/>
    <cellStyle name="SAPBEXstdItem 7 2 2_SP Distribution Ltd" xfId="13358" xr:uid="{00000000-0005-0000-0000-000034340000}"/>
    <cellStyle name="SAPBEXstdItem 7 2 3" xfId="13359" xr:uid="{00000000-0005-0000-0000-000035340000}"/>
    <cellStyle name="SAPBEXstdItem 7 2 4" xfId="13360" xr:uid="{00000000-0005-0000-0000-000036340000}"/>
    <cellStyle name="SAPBEXstdItem 7 2 5" xfId="13361" xr:uid="{00000000-0005-0000-0000-000037340000}"/>
    <cellStyle name="SAPBEXstdItem 7 2_CDCM Revenues" xfId="13362" xr:uid="{00000000-0005-0000-0000-000038340000}"/>
    <cellStyle name="SAPBEXstdItem 7 3" xfId="13363" xr:uid="{00000000-0005-0000-0000-000039340000}"/>
    <cellStyle name="SAPBEXstdItem 7 3 2" xfId="13364" xr:uid="{00000000-0005-0000-0000-00003A340000}"/>
    <cellStyle name="SAPBEXstdItem 7 3 3" xfId="13365" xr:uid="{00000000-0005-0000-0000-00003B340000}"/>
    <cellStyle name="SAPBEXstdItem 7 3 4" xfId="13366" xr:uid="{00000000-0005-0000-0000-00003C340000}"/>
    <cellStyle name="SAPBEXstdItem 7 3_SP Distribution Ltd" xfId="13367" xr:uid="{00000000-0005-0000-0000-00003D340000}"/>
    <cellStyle name="SAPBEXstdItem 7 4" xfId="13368" xr:uid="{00000000-0005-0000-0000-00003E340000}"/>
    <cellStyle name="SAPBEXstdItem 7 5" xfId="13369" xr:uid="{00000000-0005-0000-0000-00003F340000}"/>
    <cellStyle name="SAPBEXstdItem 7 6" xfId="13370" xr:uid="{00000000-0005-0000-0000-000040340000}"/>
    <cellStyle name="SAPBEXstdItem 7_11" xfId="13371" xr:uid="{00000000-0005-0000-0000-000041340000}"/>
    <cellStyle name="SAPBEXstdItem 8" xfId="13372" xr:uid="{00000000-0005-0000-0000-000042340000}"/>
    <cellStyle name="SAPBEXstdItem 8 2" xfId="13373" xr:uid="{00000000-0005-0000-0000-000043340000}"/>
    <cellStyle name="SAPBEXstdItem 8 2 2" xfId="13374" xr:uid="{00000000-0005-0000-0000-000044340000}"/>
    <cellStyle name="SAPBEXstdItem 8 2 3" xfId="13375" xr:uid="{00000000-0005-0000-0000-000045340000}"/>
    <cellStyle name="SAPBEXstdItem 8 2 4" xfId="13376" xr:uid="{00000000-0005-0000-0000-000046340000}"/>
    <cellStyle name="SAPBEXstdItem 8 2_SP Distribution Ltd" xfId="13377" xr:uid="{00000000-0005-0000-0000-000047340000}"/>
    <cellStyle name="SAPBEXstdItem 8 3" xfId="13378" xr:uid="{00000000-0005-0000-0000-000048340000}"/>
    <cellStyle name="SAPBEXstdItem 8 4" xfId="13379" xr:uid="{00000000-0005-0000-0000-000049340000}"/>
    <cellStyle name="SAPBEXstdItem 8 5" xfId="13380" xr:uid="{00000000-0005-0000-0000-00004A340000}"/>
    <cellStyle name="SAPBEXstdItem 8_CDCM Revenues" xfId="13381" xr:uid="{00000000-0005-0000-0000-00004B340000}"/>
    <cellStyle name="SAPBEXstdItem 9" xfId="13382" xr:uid="{00000000-0005-0000-0000-00004C340000}"/>
    <cellStyle name="SAPBEXstdItem 9 2" xfId="13383" xr:uid="{00000000-0005-0000-0000-00004D340000}"/>
    <cellStyle name="SAPBEXstdItem 9 3" xfId="13384" xr:uid="{00000000-0005-0000-0000-00004E340000}"/>
    <cellStyle name="SAPBEXstdItem 9 4" xfId="13385" xr:uid="{00000000-0005-0000-0000-00004F340000}"/>
    <cellStyle name="SAPBEXstdItem 9_SP Distribution Ltd" xfId="13386" xr:uid="{00000000-0005-0000-0000-000050340000}"/>
    <cellStyle name="SAPBEXstdItem_11" xfId="13387" xr:uid="{00000000-0005-0000-0000-000051340000}"/>
    <cellStyle name="SAPBEXstdItemX" xfId="13388" xr:uid="{00000000-0005-0000-0000-000052340000}"/>
    <cellStyle name="SAPBEXstdItemX 10" xfId="13389" xr:uid="{00000000-0005-0000-0000-000053340000}"/>
    <cellStyle name="SAPBEXstdItemX 2" xfId="13390" xr:uid="{00000000-0005-0000-0000-000054340000}"/>
    <cellStyle name="SAPBEXstdItemX 2 2" xfId="13391" xr:uid="{00000000-0005-0000-0000-000055340000}"/>
    <cellStyle name="SAPBEXstdItemX 2 2 2" xfId="13392" xr:uid="{00000000-0005-0000-0000-000056340000}"/>
    <cellStyle name="SAPBEXstdItemX 2 2 2 2" xfId="13393" xr:uid="{00000000-0005-0000-0000-000057340000}"/>
    <cellStyle name="SAPBEXstdItemX 2 2 2 3" xfId="13394" xr:uid="{00000000-0005-0000-0000-000058340000}"/>
    <cellStyle name="SAPBEXstdItemX 2 2 2 4" xfId="13395" xr:uid="{00000000-0005-0000-0000-000059340000}"/>
    <cellStyle name="SAPBEXstdItemX 2 2 2_SP Distribution Ltd" xfId="13396" xr:uid="{00000000-0005-0000-0000-00005A340000}"/>
    <cellStyle name="SAPBEXstdItemX 2 2 3" xfId="13397" xr:uid="{00000000-0005-0000-0000-00005B340000}"/>
    <cellStyle name="SAPBEXstdItemX 2 2 4" xfId="13398" xr:uid="{00000000-0005-0000-0000-00005C340000}"/>
    <cellStyle name="SAPBEXstdItemX 2 2 5" xfId="13399" xr:uid="{00000000-0005-0000-0000-00005D340000}"/>
    <cellStyle name="SAPBEXstdItemX 2 2_CDCM Revenues" xfId="13400" xr:uid="{00000000-0005-0000-0000-00005E340000}"/>
    <cellStyle name="SAPBEXstdItemX 2 3" xfId="13401" xr:uid="{00000000-0005-0000-0000-00005F340000}"/>
    <cellStyle name="SAPBEXstdItemX 2 3 2" xfId="13402" xr:uid="{00000000-0005-0000-0000-000060340000}"/>
    <cellStyle name="SAPBEXstdItemX 2 3 3" xfId="13403" xr:uid="{00000000-0005-0000-0000-000061340000}"/>
    <cellStyle name="SAPBEXstdItemX 2 3 4" xfId="13404" xr:uid="{00000000-0005-0000-0000-000062340000}"/>
    <cellStyle name="SAPBEXstdItemX 2 3_SP Distribution Ltd" xfId="13405" xr:uid="{00000000-0005-0000-0000-000063340000}"/>
    <cellStyle name="SAPBEXstdItemX 2 4" xfId="13406" xr:uid="{00000000-0005-0000-0000-000064340000}"/>
    <cellStyle name="SAPBEXstdItemX 2 5" xfId="13407" xr:uid="{00000000-0005-0000-0000-000065340000}"/>
    <cellStyle name="SAPBEXstdItemX 2 6" xfId="13408" xr:uid="{00000000-0005-0000-0000-000066340000}"/>
    <cellStyle name="SAPBEXstdItemX 2_11" xfId="13409" xr:uid="{00000000-0005-0000-0000-000067340000}"/>
    <cellStyle name="SAPBEXstdItemX 3" xfId="13410" xr:uid="{00000000-0005-0000-0000-000068340000}"/>
    <cellStyle name="SAPBEXstdItemX 3 2" xfId="13411" xr:uid="{00000000-0005-0000-0000-000069340000}"/>
    <cellStyle name="SAPBEXstdItemX 3 2 2" xfId="13412" xr:uid="{00000000-0005-0000-0000-00006A340000}"/>
    <cellStyle name="SAPBEXstdItemX 3 2 2 2" xfId="13413" xr:uid="{00000000-0005-0000-0000-00006B340000}"/>
    <cellStyle name="SAPBEXstdItemX 3 2 2 3" xfId="13414" xr:uid="{00000000-0005-0000-0000-00006C340000}"/>
    <cellStyle name="SAPBEXstdItemX 3 2 2 4" xfId="13415" xr:uid="{00000000-0005-0000-0000-00006D340000}"/>
    <cellStyle name="SAPBEXstdItemX 3 2 2_SP Distribution Ltd" xfId="13416" xr:uid="{00000000-0005-0000-0000-00006E340000}"/>
    <cellStyle name="SAPBEXstdItemX 3 2 3" xfId="13417" xr:uid="{00000000-0005-0000-0000-00006F340000}"/>
    <cellStyle name="SAPBEXstdItemX 3 2 4" xfId="13418" xr:uid="{00000000-0005-0000-0000-000070340000}"/>
    <cellStyle name="SAPBEXstdItemX 3 2 5" xfId="13419" xr:uid="{00000000-0005-0000-0000-000071340000}"/>
    <cellStyle name="SAPBEXstdItemX 3 2_CDCM Revenues" xfId="13420" xr:uid="{00000000-0005-0000-0000-000072340000}"/>
    <cellStyle name="SAPBEXstdItemX 3 3" xfId="13421" xr:uid="{00000000-0005-0000-0000-000073340000}"/>
    <cellStyle name="SAPBEXstdItemX 3 3 2" xfId="13422" xr:uid="{00000000-0005-0000-0000-000074340000}"/>
    <cellStyle name="SAPBEXstdItemX 3 3 3" xfId="13423" xr:uid="{00000000-0005-0000-0000-000075340000}"/>
    <cellStyle name="SAPBEXstdItemX 3 3 4" xfId="13424" xr:uid="{00000000-0005-0000-0000-000076340000}"/>
    <cellStyle name="SAPBEXstdItemX 3 3_SP Distribution Ltd" xfId="13425" xr:uid="{00000000-0005-0000-0000-000077340000}"/>
    <cellStyle name="SAPBEXstdItemX 3 4" xfId="13426" xr:uid="{00000000-0005-0000-0000-000078340000}"/>
    <cellStyle name="SAPBEXstdItemX 3 5" xfId="13427" xr:uid="{00000000-0005-0000-0000-000079340000}"/>
    <cellStyle name="SAPBEXstdItemX 3 6" xfId="13428" xr:uid="{00000000-0005-0000-0000-00007A340000}"/>
    <cellStyle name="SAPBEXstdItemX 3_11" xfId="13429" xr:uid="{00000000-0005-0000-0000-00007B340000}"/>
    <cellStyle name="SAPBEXstdItemX 4" xfId="13430" xr:uid="{00000000-0005-0000-0000-00007C340000}"/>
    <cellStyle name="SAPBEXstdItemX 4 2" xfId="13431" xr:uid="{00000000-0005-0000-0000-00007D340000}"/>
    <cellStyle name="SAPBEXstdItemX 4 2 2" xfId="13432" xr:uid="{00000000-0005-0000-0000-00007E340000}"/>
    <cellStyle name="SAPBEXstdItemX 4 2 2 2" xfId="13433" xr:uid="{00000000-0005-0000-0000-00007F340000}"/>
    <cellStyle name="SAPBEXstdItemX 4 2 2 3" xfId="13434" xr:uid="{00000000-0005-0000-0000-000080340000}"/>
    <cellStyle name="SAPBEXstdItemX 4 2 2 4" xfId="13435" xr:uid="{00000000-0005-0000-0000-000081340000}"/>
    <cellStyle name="SAPBEXstdItemX 4 2 2_SP Distribution Ltd" xfId="13436" xr:uid="{00000000-0005-0000-0000-000082340000}"/>
    <cellStyle name="SAPBEXstdItemX 4 2 3" xfId="13437" xr:uid="{00000000-0005-0000-0000-000083340000}"/>
    <cellStyle name="SAPBEXstdItemX 4 2 4" xfId="13438" xr:uid="{00000000-0005-0000-0000-000084340000}"/>
    <cellStyle name="SAPBEXstdItemX 4 2 5" xfId="13439" xr:uid="{00000000-0005-0000-0000-000085340000}"/>
    <cellStyle name="SAPBEXstdItemX 4 2_CDCM Revenues" xfId="13440" xr:uid="{00000000-0005-0000-0000-000086340000}"/>
    <cellStyle name="SAPBEXstdItemX 4 3" xfId="13441" xr:uid="{00000000-0005-0000-0000-000087340000}"/>
    <cellStyle name="SAPBEXstdItemX 4 3 2" xfId="13442" xr:uid="{00000000-0005-0000-0000-000088340000}"/>
    <cellStyle name="SAPBEXstdItemX 4 3 3" xfId="13443" xr:uid="{00000000-0005-0000-0000-000089340000}"/>
    <cellStyle name="SAPBEXstdItemX 4 3 4" xfId="13444" xr:uid="{00000000-0005-0000-0000-00008A340000}"/>
    <cellStyle name="SAPBEXstdItemX 4 3_SP Distribution Ltd" xfId="13445" xr:uid="{00000000-0005-0000-0000-00008B340000}"/>
    <cellStyle name="SAPBEXstdItemX 4 4" xfId="13446" xr:uid="{00000000-0005-0000-0000-00008C340000}"/>
    <cellStyle name="SAPBEXstdItemX 4 5" xfId="13447" xr:uid="{00000000-0005-0000-0000-00008D340000}"/>
    <cellStyle name="SAPBEXstdItemX 4 6" xfId="13448" xr:uid="{00000000-0005-0000-0000-00008E340000}"/>
    <cellStyle name="SAPBEXstdItemX 4_11" xfId="13449" xr:uid="{00000000-0005-0000-0000-00008F340000}"/>
    <cellStyle name="SAPBEXstdItemX 5" xfId="13450" xr:uid="{00000000-0005-0000-0000-000090340000}"/>
    <cellStyle name="SAPBEXstdItemX 5 2" xfId="13451" xr:uid="{00000000-0005-0000-0000-000091340000}"/>
    <cellStyle name="SAPBEXstdItemX 5 2 2" xfId="13452" xr:uid="{00000000-0005-0000-0000-000092340000}"/>
    <cellStyle name="SAPBEXstdItemX 5 2 2 2" xfId="13453" xr:uid="{00000000-0005-0000-0000-000093340000}"/>
    <cellStyle name="SAPBEXstdItemX 5 2 2 3" xfId="13454" xr:uid="{00000000-0005-0000-0000-000094340000}"/>
    <cellStyle name="SAPBEXstdItemX 5 2 2 4" xfId="13455" xr:uid="{00000000-0005-0000-0000-000095340000}"/>
    <cellStyle name="SAPBEXstdItemX 5 2 2_SP Distribution Ltd" xfId="13456" xr:uid="{00000000-0005-0000-0000-000096340000}"/>
    <cellStyle name="SAPBEXstdItemX 5 2 3" xfId="13457" xr:uid="{00000000-0005-0000-0000-000097340000}"/>
    <cellStyle name="SAPBEXstdItemX 5 2 4" xfId="13458" xr:uid="{00000000-0005-0000-0000-000098340000}"/>
    <cellStyle name="SAPBEXstdItemX 5 2 5" xfId="13459" xr:uid="{00000000-0005-0000-0000-000099340000}"/>
    <cellStyle name="SAPBEXstdItemX 5 2_CDCM Revenues" xfId="13460" xr:uid="{00000000-0005-0000-0000-00009A340000}"/>
    <cellStyle name="SAPBEXstdItemX 5 3" xfId="13461" xr:uid="{00000000-0005-0000-0000-00009B340000}"/>
    <cellStyle name="SAPBEXstdItemX 5 3 2" xfId="13462" xr:uid="{00000000-0005-0000-0000-00009C340000}"/>
    <cellStyle name="SAPBEXstdItemX 5 3 3" xfId="13463" xr:uid="{00000000-0005-0000-0000-00009D340000}"/>
    <cellStyle name="SAPBEXstdItemX 5 3 4" xfId="13464" xr:uid="{00000000-0005-0000-0000-00009E340000}"/>
    <cellStyle name="SAPBEXstdItemX 5 3_SP Distribution Ltd" xfId="13465" xr:uid="{00000000-0005-0000-0000-00009F340000}"/>
    <cellStyle name="SAPBEXstdItemX 5 4" xfId="13466" xr:uid="{00000000-0005-0000-0000-0000A0340000}"/>
    <cellStyle name="SAPBEXstdItemX 5 5" xfId="13467" xr:uid="{00000000-0005-0000-0000-0000A1340000}"/>
    <cellStyle name="SAPBEXstdItemX 5 6" xfId="13468" xr:uid="{00000000-0005-0000-0000-0000A2340000}"/>
    <cellStyle name="SAPBEXstdItemX 5_11" xfId="13469" xr:uid="{00000000-0005-0000-0000-0000A3340000}"/>
    <cellStyle name="SAPBEXstdItemX 6" xfId="13470" xr:uid="{00000000-0005-0000-0000-0000A4340000}"/>
    <cellStyle name="SAPBEXstdItemX 6 2" xfId="13471" xr:uid="{00000000-0005-0000-0000-0000A5340000}"/>
    <cellStyle name="SAPBEXstdItemX 6 2 2" xfId="13472" xr:uid="{00000000-0005-0000-0000-0000A6340000}"/>
    <cellStyle name="SAPBEXstdItemX 6 2 2 2" xfId="13473" xr:uid="{00000000-0005-0000-0000-0000A7340000}"/>
    <cellStyle name="SAPBEXstdItemX 6 2 2 3" xfId="13474" xr:uid="{00000000-0005-0000-0000-0000A8340000}"/>
    <cellStyle name="SAPBEXstdItemX 6 2 2 4" xfId="13475" xr:uid="{00000000-0005-0000-0000-0000A9340000}"/>
    <cellStyle name="SAPBEXstdItemX 6 2 2_SP Distribution Ltd" xfId="13476" xr:uid="{00000000-0005-0000-0000-0000AA340000}"/>
    <cellStyle name="SAPBEXstdItemX 6 2 3" xfId="13477" xr:uid="{00000000-0005-0000-0000-0000AB340000}"/>
    <cellStyle name="SAPBEXstdItemX 6 2 4" xfId="13478" xr:uid="{00000000-0005-0000-0000-0000AC340000}"/>
    <cellStyle name="SAPBEXstdItemX 6 2 5" xfId="13479" xr:uid="{00000000-0005-0000-0000-0000AD340000}"/>
    <cellStyle name="SAPBEXstdItemX 6 2_CDCM Revenues" xfId="13480" xr:uid="{00000000-0005-0000-0000-0000AE340000}"/>
    <cellStyle name="SAPBEXstdItemX 6 3" xfId="13481" xr:uid="{00000000-0005-0000-0000-0000AF340000}"/>
    <cellStyle name="SAPBEXstdItemX 6 3 2" xfId="13482" xr:uid="{00000000-0005-0000-0000-0000B0340000}"/>
    <cellStyle name="SAPBEXstdItemX 6 3 3" xfId="13483" xr:uid="{00000000-0005-0000-0000-0000B1340000}"/>
    <cellStyle name="SAPBEXstdItemX 6 3 4" xfId="13484" xr:uid="{00000000-0005-0000-0000-0000B2340000}"/>
    <cellStyle name="SAPBEXstdItemX 6 3_SP Distribution Ltd" xfId="13485" xr:uid="{00000000-0005-0000-0000-0000B3340000}"/>
    <cellStyle name="SAPBEXstdItemX 6 4" xfId="13486" xr:uid="{00000000-0005-0000-0000-0000B4340000}"/>
    <cellStyle name="SAPBEXstdItemX 6 5" xfId="13487" xr:uid="{00000000-0005-0000-0000-0000B5340000}"/>
    <cellStyle name="SAPBEXstdItemX 6 6" xfId="13488" xr:uid="{00000000-0005-0000-0000-0000B6340000}"/>
    <cellStyle name="SAPBEXstdItemX 6_11" xfId="13489" xr:uid="{00000000-0005-0000-0000-0000B7340000}"/>
    <cellStyle name="SAPBEXstdItemX 7" xfId="13490" xr:uid="{00000000-0005-0000-0000-0000B8340000}"/>
    <cellStyle name="SAPBEXstdItemX 7 2" xfId="13491" xr:uid="{00000000-0005-0000-0000-0000B9340000}"/>
    <cellStyle name="SAPBEXstdItemX 7 2 2" xfId="13492" xr:uid="{00000000-0005-0000-0000-0000BA340000}"/>
    <cellStyle name="SAPBEXstdItemX 7 2 2 2" xfId="13493" xr:uid="{00000000-0005-0000-0000-0000BB340000}"/>
    <cellStyle name="SAPBEXstdItemX 7 2 2 3" xfId="13494" xr:uid="{00000000-0005-0000-0000-0000BC340000}"/>
    <cellStyle name="SAPBEXstdItemX 7 2 2 4" xfId="13495" xr:uid="{00000000-0005-0000-0000-0000BD340000}"/>
    <cellStyle name="SAPBEXstdItemX 7 2 2_SP Distribution Ltd" xfId="13496" xr:uid="{00000000-0005-0000-0000-0000BE340000}"/>
    <cellStyle name="SAPBEXstdItemX 7 2 3" xfId="13497" xr:uid="{00000000-0005-0000-0000-0000BF340000}"/>
    <cellStyle name="SAPBEXstdItemX 7 2 4" xfId="13498" xr:uid="{00000000-0005-0000-0000-0000C0340000}"/>
    <cellStyle name="SAPBEXstdItemX 7 2 5" xfId="13499" xr:uid="{00000000-0005-0000-0000-0000C1340000}"/>
    <cellStyle name="SAPBEXstdItemX 7 2_CDCM Revenues" xfId="13500" xr:uid="{00000000-0005-0000-0000-0000C2340000}"/>
    <cellStyle name="SAPBEXstdItemX 7 3" xfId="13501" xr:uid="{00000000-0005-0000-0000-0000C3340000}"/>
    <cellStyle name="SAPBEXstdItemX 7 3 2" xfId="13502" xr:uid="{00000000-0005-0000-0000-0000C4340000}"/>
    <cellStyle name="SAPBEXstdItemX 7 3 3" xfId="13503" xr:uid="{00000000-0005-0000-0000-0000C5340000}"/>
    <cellStyle name="SAPBEXstdItemX 7 3 4" xfId="13504" xr:uid="{00000000-0005-0000-0000-0000C6340000}"/>
    <cellStyle name="SAPBEXstdItemX 7 3_SP Distribution Ltd" xfId="13505" xr:uid="{00000000-0005-0000-0000-0000C7340000}"/>
    <cellStyle name="SAPBEXstdItemX 7 4" xfId="13506" xr:uid="{00000000-0005-0000-0000-0000C8340000}"/>
    <cellStyle name="SAPBEXstdItemX 7 5" xfId="13507" xr:uid="{00000000-0005-0000-0000-0000C9340000}"/>
    <cellStyle name="SAPBEXstdItemX 7 6" xfId="13508" xr:uid="{00000000-0005-0000-0000-0000CA340000}"/>
    <cellStyle name="SAPBEXstdItemX 7_11" xfId="13509" xr:uid="{00000000-0005-0000-0000-0000CB340000}"/>
    <cellStyle name="SAPBEXstdItemX 8" xfId="13510" xr:uid="{00000000-0005-0000-0000-0000CC340000}"/>
    <cellStyle name="SAPBEXstdItemX 8 2" xfId="13511" xr:uid="{00000000-0005-0000-0000-0000CD340000}"/>
    <cellStyle name="SAPBEXstdItemX 8 2 2" xfId="13512" xr:uid="{00000000-0005-0000-0000-0000CE340000}"/>
    <cellStyle name="SAPBEXstdItemX 8 2 3" xfId="13513" xr:uid="{00000000-0005-0000-0000-0000CF340000}"/>
    <cellStyle name="SAPBEXstdItemX 8 2 4" xfId="13514" xr:uid="{00000000-0005-0000-0000-0000D0340000}"/>
    <cellStyle name="SAPBEXstdItemX 8 2_SP Distribution Ltd" xfId="13515" xr:uid="{00000000-0005-0000-0000-0000D1340000}"/>
    <cellStyle name="SAPBEXstdItemX 8 3" xfId="13516" xr:uid="{00000000-0005-0000-0000-0000D2340000}"/>
    <cellStyle name="SAPBEXstdItemX 8 4" xfId="13517" xr:uid="{00000000-0005-0000-0000-0000D3340000}"/>
    <cellStyle name="SAPBEXstdItemX 8 5" xfId="13518" xr:uid="{00000000-0005-0000-0000-0000D4340000}"/>
    <cellStyle name="SAPBEXstdItemX 8_CDCM Revenues" xfId="13519" xr:uid="{00000000-0005-0000-0000-0000D5340000}"/>
    <cellStyle name="SAPBEXstdItemX 9" xfId="13520" xr:uid="{00000000-0005-0000-0000-0000D6340000}"/>
    <cellStyle name="SAPBEXstdItemX 9 2" xfId="13521" xr:uid="{00000000-0005-0000-0000-0000D7340000}"/>
    <cellStyle name="SAPBEXstdItemX 9 3" xfId="13522" xr:uid="{00000000-0005-0000-0000-0000D8340000}"/>
    <cellStyle name="SAPBEXstdItemX 9 4" xfId="13523" xr:uid="{00000000-0005-0000-0000-0000D9340000}"/>
    <cellStyle name="SAPBEXstdItemX 9_SP Distribution Ltd" xfId="13524" xr:uid="{00000000-0005-0000-0000-0000DA340000}"/>
    <cellStyle name="SAPBEXstdItemX_11" xfId="13525" xr:uid="{00000000-0005-0000-0000-0000DB340000}"/>
    <cellStyle name="SAPBEXtitle" xfId="13526" xr:uid="{00000000-0005-0000-0000-0000DC340000}"/>
    <cellStyle name="SAPBEXunassignedItem" xfId="13527" xr:uid="{00000000-0005-0000-0000-0000DD340000}"/>
    <cellStyle name="SAPBEXunassignedItem 2" xfId="13528" xr:uid="{00000000-0005-0000-0000-0000DE340000}"/>
    <cellStyle name="SAPBEXunassignedItem 2 2" xfId="13529" xr:uid="{00000000-0005-0000-0000-0000DF340000}"/>
    <cellStyle name="SAPBEXunassignedItem 2 2 2" xfId="13530" xr:uid="{00000000-0005-0000-0000-0000E0340000}"/>
    <cellStyle name="SAPBEXunassignedItem 2 2 3" xfId="13531" xr:uid="{00000000-0005-0000-0000-0000E1340000}"/>
    <cellStyle name="SAPBEXunassignedItem 2 2 4" xfId="13532" xr:uid="{00000000-0005-0000-0000-0000E2340000}"/>
    <cellStyle name="SAPBEXunassignedItem 2 2_Smoothed Input Details" xfId="13533" xr:uid="{00000000-0005-0000-0000-0000E3340000}"/>
    <cellStyle name="SAPBEXunassignedItem 2 3" xfId="13534" xr:uid="{00000000-0005-0000-0000-0000E4340000}"/>
    <cellStyle name="SAPBEXunassignedItem 2 4" xfId="13535" xr:uid="{00000000-0005-0000-0000-0000E5340000}"/>
    <cellStyle name="SAPBEXunassignedItem 2 5" xfId="13536" xr:uid="{00000000-0005-0000-0000-0000E6340000}"/>
    <cellStyle name="SAPBEXunassignedItem 2_CDCM Revenues" xfId="13537" xr:uid="{00000000-0005-0000-0000-0000E7340000}"/>
    <cellStyle name="SAPBEXunassignedItem 3" xfId="13538" xr:uid="{00000000-0005-0000-0000-0000E8340000}"/>
    <cellStyle name="SAPBEXunassignedItem 3 2" xfId="13539" xr:uid="{00000000-0005-0000-0000-0000E9340000}"/>
    <cellStyle name="SAPBEXunassignedItem 3 2 2" xfId="13540" xr:uid="{00000000-0005-0000-0000-0000EA340000}"/>
    <cellStyle name="SAPBEXunassignedItem 3 2 3" xfId="13541" xr:uid="{00000000-0005-0000-0000-0000EB340000}"/>
    <cellStyle name="SAPBEXunassignedItem 3 2 4" xfId="13542" xr:uid="{00000000-0005-0000-0000-0000EC340000}"/>
    <cellStyle name="SAPBEXunassignedItem 3 2_Smoothed Input Details" xfId="13543" xr:uid="{00000000-0005-0000-0000-0000ED340000}"/>
    <cellStyle name="SAPBEXunassignedItem 3 3" xfId="13544" xr:uid="{00000000-0005-0000-0000-0000EE340000}"/>
    <cellStyle name="SAPBEXunassignedItem 3 4" xfId="13545" xr:uid="{00000000-0005-0000-0000-0000EF340000}"/>
    <cellStyle name="SAPBEXunassignedItem 3 5" xfId="13546" xr:uid="{00000000-0005-0000-0000-0000F0340000}"/>
    <cellStyle name="SAPBEXunassignedItem 3_CDCM Revenues" xfId="13547" xr:uid="{00000000-0005-0000-0000-0000F1340000}"/>
    <cellStyle name="SAPBEXunassignedItem 4" xfId="13548" xr:uid="{00000000-0005-0000-0000-0000F2340000}"/>
    <cellStyle name="SAPBEXunassignedItem 4 2" xfId="13549" xr:uid="{00000000-0005-0000-0000-0000F3340000}"/>
    <cellStyle name="SAPBEXunassignedItem 4 2 2" xfId="13550" xr:uid="{00000000-0005-0000-0000-0000F4340000}"/>
    <cellStyle name="SAPBEXunassignedItem 4 2 3" xfId="13551" xr:uid="{00000000-0005-0000-0000-0000F5340000}"/>
    <cellStyle name="SAPBEXunassignedItem 4 2 4" xfId="13552" xr:uid="{00000000-0005-0000-0000-0000F6340000}"/>
    <cellStyle name="SAPBEXunassignedItem 4 2_Smoothed Input Details" xfId="13553" xr:uid="{00000000-0005-0000-0000-0000F7340000}"/>
    <cellStyle name="SAPBEXunassignedItem 4 3" xfId="13554" xr:uid="{00000000-0005-0000-0000-0000F8340000}"/>
    <cellStyle name="SAPBEXunassignedItem 4 4" xfId="13555" xr:uid="{00000000-0005-0000-0000-0000F9340000}"/>
    <cellStyle name="SAPBEXunassignedItem 4 5" xfId="13556" xr:uid="{00000000-0005-0000-0000-0000FA340000}"/>
    <cellStyle name="SAPBEXunassignedItem 4_CDCM Revenues" xfId="13557" xr:uid="{00000000-0005-0000-0000-0000FB340000}"/>
    <cellStyle name="SAPBEXunassignedItem 5" xfId="13558" xr:uid="{00000000-0005-0000-0000-0000FC340000}"/>
    <cellStyle name="SAPBEXunassignedItem 5 2" xfId="13559" xr:uid="{00000000-0005-0000-0000-0000FD340000}"/>
    <cellStyle name="SAPBEXunassignedItem 5 3" xfId="13560" xr:uid="{00000000-0005-0000-0000-0000FE340000}"/>
    <cellStyle name="SAPBEXunassignedItem 5 4" xfId="13561" xr:uid="{00000000-0005-0000-0000-0000FF340000}"/>
    <cellStyle name="SAPBEXunassignedItem 5_Smoothed Input Details" xfId="13562" xr:uid="{00000000-0005-0000-0000-000000350000}"/>
    <cellStyle name="SAPBEXunassignedItem 6" xfId="13563" xr:uid="{00000000-0005-0000-0000-000001350000}"/>
    <cellStyle name="SAPBEXunassignedItem 7" xfId="13564" xr:uid="{00000000-0005-0000-0000-000002350000}"/>
    <cellStyle name="SAPBEXunassignedItem 8" xfId="13565" xr:uid="{00000000-0005-0000-0000-000003350000}"/>
    <cellStyle name="SAPBEXunassignedItem_CDCM Revenues" xfId="13566" xr:uid="{00000000-0005-0000-0000-000004350000}"/>
    <cellStyle name="SAPBEXundefined" xfId="13567" xr:uid="{00000000-0005-0000-0000-000005350000}"/>
    <cellStyle name="SAPBEXundefined 10" xfId="13568" xr:uid="{00000000-0005-0000-0000-000006350000}"/>
    <cellStyle name="SAPBEXundefined 2" xfId="13569" xr:uid="{00000000-0005-0000-0000-000007350000}"/>
    <cellStyle name="SAPBEXundefined 2 2" xfId="13570" xr:uid="{00000000-0005-0000-0000-000008350000}"/>
    <cellStyle name="SAPBEXundefined 2 2 2" xfId="13571" xr:uid="{00000000-0005-0000-0000-000009350000}"/>
    <cellStyle name="SAPBEXundefined 2 2 2 2" xfId="13572" xr:uid="{00000000-0005-0000-0000-00000A350000}"/>
    <cellStyle name="SAPBEXundefined 2 2 2 3" xfId="13573" xr:uid="{00000000-0005-0000-0000-00000B350000}"/>
    <cellStyle name="SAPBEXundefined 2 2 2 4" xfId="13574" xr:uid="{00000000-0005-0000-0000-00000C350000}"/>
    <cellStyle name="SAPBEXundefined 2 2 2_SP Distribution Ltd" xfId="13575" xr:uid="{00000000-0005-0000-0000-00000D350000}"/>
    <cellStyle name="SAPBEXundefined 2 2 3" xfId="13576" xr:uid="{00000000-0005-0000-0000-00000E350000}"/>
    <cellStyle name="SAPBEXundefined 2 2 4" xfId="13577" xr:uid="{00000000-0005-0000-0000-00000F350000}"/>
    <cellStyle name="SAPBEXundefined 2 2 5" xfId="13578" xr:uid="{00000000-0005-0000-0000-000010350000}"/>
    <cellStyle name="SAPBEXundefined 2 2_CDCM Revenues" xfId="13579" xr:uid="{00000000-0005-0000-0000-000011350000}"/>
    <cellStyle name="SAPBEXundefined 2 3" xfId="13580" xr:uid="{00000000-0005-0000-0000-000012350000}"/>
    <cellStyle name="SAPBEXundefined 2 3 2" xfId="13581" xr:uid="{00000000-0005-0000-0000-000013350000}"/>
    <cellStyle name="SAPBEXundefined 2 3 3" xfId="13582" xr:uid="{00000000-0005-0000-0000-000014350000}"/>
    <cellStyle name="SAPBEXundefined 2 3 4" xfId="13583" xr:uid="{00000000-0005-0000-0000-000015350000}"/>
    <cellStyle name="SAPBEXundefined 2 3_SP Distribution Ltd" xfId="13584" xr:uid="{00000000-0005-0000-0000-000016350000}"/>
    <cellStyle name="SAPBEXundefined 2 4" xfId="13585" xr:uid="{00000000-0005-0000-0000-000017350000}"/>
    <cellStyle name="SAPBEXundefined 2 5" xfId="13586" xr:uid="{00000000-0005-0000-0000-000018350000}"/>
    <cellStyle name="SAPBEXundefined 2 6" xfId="13587" xr:uid="{00000000-0005-0000-0000-000019350000}"/>
    <cellStyle name="SAPBEXundefined 2_11" xfId="13588" xr:uid="{00000000-0005-0000-0000-00001A350000}"/>
    <cellStyle name="SAPBEXundefined 3" xfId="13589" xr:uid="{00000000-0005-0000-0000-00001B350000}"/>
    <cellStyle name="SAPBEXundefined 3 2" xfId="13590" xr:uid="{00000000-0005-0000-0000-00001C350000}"/>
    <cellStyle name="SAPBEXundefined 3 2 2" xfId="13591" xr:uid="{00000000-0005-0000-0000-00001D350000}"/>
    <cellStyle name="SAPBEXundefined 3 2 2 2" xfId="13592" xr:uid="{00000000-0005-0000-0000-00001E350000}"/>
    <cellStyle name="SAPBEXundefined 3 2 2 3" xfId="13593" xr:uid="{00000000-0005-0000-0000-00001F350000}"/>
    <cellStyle name="SAPBEXundefined 3 2 2 4" xfId="13594" xr:uid="{00000000-0005-0000-0000-000020350000}"/>
    <cellStyle name="SAPBEXundefined 3 2 2_SP Distribution Ltd" xfId="13595" xr:uid="{00000000-0005-0000-0000-000021350000}"/>
    <cellStyle name="SAPBEXundefined 3 2 3" xfId="13596" xr:uid="{00000000-0005-0000-0000-000022350000}"/>
    <cellStyle name="SAPBEXundefined 3 2 4" xfId="13597" xr:uid="{00000000-0005-0000-0000-000023350000}"/>
    <cellStyle name="SAPBEXundefined 3 2 5" xfId="13598" xr:uid="{00000000-0005-0000-0000-000024350000}"/>
    <cellStyle name="SAPBEXundefined 3 2_CDCM Revenues" xfId="13599" xr:uid="{00000000-0005-0000-0000-000025350000}"/>
    <cellStyle name="SAPBEXundefined 3 3" xfId="13600" xr:uid="{00000000-0005-0000-0000-000026350000}"/>
    <cellStyle name="SAPBEXundefined 3 3 2" xfId="13601" xr:uid="{00000000-0005-0000-0000-000027350000}"/>
    <cellStyle name="SAPBEXundefined 3 3 3" xfId="13602" xr:uid="{00000000-0005-0000-0000-000028350000}"/>
    <cellStyle name="SAPBEXundefined 3 3 4" xfId="13603" xr:uid="{00000000-0005-0000-0000-000029350000}"/>
    <cellStyle name="SAPBEXundefined 3 3_SP Distribution Ltd" xfId="13604" xr:uid="{00000000-0005-0000-0000-00002A350000}"/>
    <cellStyle name="SAPBEXundefined 3 4" xfId="13605" xr:uid="{00000000-0005-0000-0000-00002B350000}"/>
    <cellStyle name="SAPBEXundefined 3 5" xfId="13606" xr:uid="{00000000-0005-0000-0000-00002C350000}"/>
    <cellStyle name="SAPBEXundefined 3 6" xfId="13607" xr:uid="{00000000-0005-0000-0000-00002D350000}"/>
    <cellStyle name="SAPBEXundefined 3_11" xfId="13608" xr:uid="{00000000-0005-0000-0000-00002E350000}"/>
    <cellStyle name="SAPBEXundefined 4" xfId="13609" xr:uid="{00000000-0005-0000-0000-00002F350000}"/>
    <cellStyle name="SAPBEXundefined 4 2" xfId="13610" xr:uid="{00000000-0005-0000-0000-000030350000}"/>
    <cellStyle name="SAPBEXundefined 4 2 2" xfId="13611" xr:uid="{00000000-0005-0000-0000-000031350000}"/>
    <cellStyle name="SAPBEXundefined 4 2 2 2" xfId="13612" xr:uid="{00000000-0005-0000-0000-000032350000}"/>
    <cellStyle name="SAPBEXundefined 4 2 2 3" xfId="13613" xr:uid="{00000000-0005-0000-0000-000033350000}"/>
    <cellStyle name="SAPBEXundefined 4 2 2 4" xfId="13614" xr:uid="{00000000-0005-0000-0000-000034350000}"/>
    <cellStyle name="SAPBEXundefined 4 2 2_SP Distribution Ltd" xfId="13615" xr:uid="{00000000-0005-0000-0000-000035350000}"/>
    <cellStyle name="SAPBEXundefined 4 2 3" xfId="13616" xr:uid="{00000000-0005-0000-0000-000036350000}"/>
    <cellStyle name="SAPBEXundefined 4 2 4" xfId="13617" xr:uid="{00000000-0005-0000-0000-000037350000}"/>
    <cellStyle name="SAPBEXundefined 4 2 5" xfId="13618" xr:uid="{00000000-0005-0000-0000-000038350000}"/>
    <cellStyle name="SAPBEXundefined 4 2_CDCM Revenues" xfId="13619" xr:uid="{00000000-0005-0000-0000-000039350000}"/>
    <cellStyle name="SAPBEXundefined 4 3" xfId="13620" xr:uid="{00000000-0005-0000-0000-00003A350000}"/>
    <cellStyle name="SAPBEXundefined 4 3 2" xfId="13621" xr:uid="{00000000-0005-0000-0000-00003B350000}"/>
    <cellStyle name="SAPBEXundefined 4 3 3" xfId="13622" xr:uid="{00000000-0005-0000-0000-00003C350000}"/>
    <cellStyle name="SAPBEXundefined 4 3 4" xfId="13623" xr:uid="{00000000-0005-0000-0000-00003D350000}"/>
    <cellStyle name="SAPBEXundefined 4 3_SP Distribution Ltd" xfId="13624" xr:uid="{00000000-0005-0000-0000-00003E350000}"/>
    <cellStyle name="SAPBEXundefined 4 4" xfId="13625" xr:uid="{00000000-0005-0000-0000-00003F350000}"/>
    <cellStyle name="SAPBEXundefined 4 5" xfId="13626" xr:uid="{00000000-0005-0000-0000-000040350000}"/>
    <cellStyle name="SAPBEXundefined 4 6" xfId="13627" xr:uid="{00000000-0005-0000-0000-000041350000}"/>
    <cellStyle name="SAPBEXundefined 4_11" xfId="13628" xr:uid="{00000000-0005-0000-0000-000042350000}"/>
    <cellStyle name="SAPBEXundefined 5" xfId="13629" xr:uid="{00000000-0005-0000-0000-000043350000}"/>
    <cellStyle name="SAPBEXundefined 5 2" xfId="13630" xr:uid="{00000000-0005-0000-0000-000044350000}"/>
    <cellStyle name="SAPBEXundefined 5 2 2" xfId="13631" xr:uid="{00000000-0005-0000-0000-000045350000}"/>
    <cellStyle name="SAPBEXundefined 5 2 2 2" xfId="13632" xr:uid="{00000000-0005-0000-0000-000046350000}"/>
    <cellStyle name="SAPBEXundefined 5 2 2 3" xfId="13633" xr:uid="{00000000-0005-0000-0000-000047350000}"/>
    <cellStyle name="SAPBEXundefined 5 2 2 4" xfId="13634" xr:uid="{00000000-0005-0000-0000-000048350000}"/>
    <cellStyle name="SAPBEXundefined 5 2 2_SP Distribution Ltd" xfId="13635" xr:uid="{00000000-0005-0000-0000-000049350000}"/>
    <cellStyle name="SAPBEXundefined 5 2 3" xfId="13636" xr:uid="{00000000-0005-0000-0000-00004A350000}"/>
    <cellStyle name="SAPBEXundefined 5 2 4" xfId="13637" xr:uid="{00000000-0005-0000-0000-00004B350000}"/>
    <cellStyle name="SAPBEXundefined 5 2 5" xfId="13638" xr:uid="{00000000-0005-0000-0000-00004C350000}"/>
    <cellStyle name="SAPBEXundefined 5 2_CDCM Revenues" xfId="13639" xr:uid="{00000000-0005-0000-0000-00004D350000}"/>
    <cellStyle name="SAPBEXundefined 5 3" xfId="13640" xr:uid="{00000000-0005-0000-0000-00004E350000}"/>
    <cellStyle name="SAPBEXundefined 5 3 2" xfId="13641" xr:uid="{00000000-0005-0000-0000-00004F350000}"/>
    <cellStyle name="SAPBEXundefined 5 3 3" xfId="13642" xr:uid="{00000000-0005-0000-0000-000050350000}"/>
    <cellStyle name="SAPBEXundefined 5 3 4" xfId="13643" xr:uid="{00000000-0005-0000-0000-000051350000}"/>
    <cellStyle name="SAPBEXundefined 5 3_SP Distribution Ltd" xfId="13644" xr:uid="{00000000-0005-0000-0000-000052350000}"/>
    <cellStyle name="SAPBEXundefined 5 4" xfId="13645" xr:uid="{00000000-0005-0000-0000-000053350000}"/>
    <cellStyle name="SAPBEXundefined 5 5" xfId="13646" xr:uid="{00000000-0005-0000-0000-000054350000}"/>
    <cellStyle name="SAPBEXundefined 5 6" xfId="13647" xr:uid="{00000000-0005-0000-0000-000055350000}"/>
    <cellStyle name="SAPBEXundefined 5_11" xfId="13648" xr:uid="{00000000-0005-0000-0000-000056350000}"/>
    <cellStyle name="SAPBEXundefined 6" xfId="13649" xr:uid="{00000000-0005-0000-0000-000057350000}"/>
    <cellStyle name="SAPBEXundefined 6 2" xfId="13650" xr:uid="{00000000-0005-0000-0000-000058350000}"/>
    <cellStyle name="SAPBEXundefined 6 2 2" xfId="13651" xr:uid="{00000000-0005-0000-0000-000059350000}"/>
    <cellStyle name="SAPBEXundefined 6 2 2 2" xfId="13652" xr:uid="{00000000-0005-0000-0000-00005A350000}"/>
    <cellStyle name="SAPBEXundefined 6 2 2 3" xfId="13653" xr:uid="{00000000-0005-0000-0000-00005B350000}"/>
    <cellStyle name="SAPBEXundefined 6 2 2 4" xfId="13654" xr:uid="{00000000-0005-0000-0000-00005C350000}"/>
    <cellStyle name="SAPBEXundefined 6 2 2_SP Distribution Ltd" xfId="13655" xr:uid="{00000000-0005-0000-0000-00005D350000}"/>
    <cellStyle name="SAPBEXundefined 6 2 3" xfId="13656" xr:uid="{00000000-0005-0000-0000-00005E350000}"/>
    <cellStyle name="SAPBEXundefined 6 2 4" xfId="13657" xr:uid="{00000000-0005-0000-0000-00005F350000}"/>
    <cellStyle name="SAPBEXundefined 6 2 5" xfId="13658" xr:uid="{00000000-0005-0000-0000-000060350000}"/>
    <cellStyle name="SAPBEXundefined 6 2_CDCM Revenues" xfId="13659" xr:uid="{00000000-0005-0000-0000-000061350000}"/>
    <cellStyle name="SAPBEXundefined 6 3" xfId="13660" xr:uid="{00000000-0005-0000-0000-000062350000}"/>
    <cellStyle name="SAPBEXundefined 6 3 2" xfId="13661" xr:uid="{00000000-0005-0000-0000-000063350000}"/>
    <cellStyle name="SAPBEXundefined 6 3 3" xfId="13662" xr:uid="{00000000-0005-0000-0000-000064350000}"/>
    <cellStyle name="SAPBEXundefined 6 3 4" xfId="13663" xr:uid="{00000000-0005-0000-0000-000065350000}"/>
    <cellStyle name="SAPBEXundefined 6 3_SP Distribution Ltd" xfId="13664" xr:uid="{00000000-0005-0000-0000-000066350000}"/>
    <cellStyle name="SAPBEXundefined 6 4" xfId="13665" xr:uid="{00000000-0005-0000-0000-000067350000}"/>
    <cellStyle name="SAPBEXundefined 6 5" xfId="13666" xr:uid="{00000000-0005-0000-0000-000068350000}"/>
    <cellStyle name="SAPBEXundefined 6 6" xfId="13667" xr:uid="{00000000-0005-0000-0000-000069350000}"/>
    <cellStyle name="SAPBEXundefined 6_11" xfId="13668" xr:uid="{00000000-0005-0000-0000-00006A350000}"/>
    <cellStyle name="SAPBEXundefined 7" xfId="13669" xr:uid="{00000000-0005-0000-0000-00006B350000}"/>
    <cellStyle name="SAPBEXundefined 7 2" xfId="13670" xr:uid="{00000000-0005-0000-0000-00006C350000}"/>
    <cellStyle name="SAPBEXundefined 7 2 2" xfId="13671" xr:uid="{00000000-0005-0000-0000-00006D350000}"/>
    <cellStyle name="SAPBEXundefined 7 2 2 2" xfId="13672" xr:uid="{00000000-0005-0000-0000-00006E350000}"/>
    <cellStyle name="SAPBEXundefined 7 2 2 3" xfId="13673" xr:uid="{00000000-0005-0000-0000-00006F350000}"/>
    <cellStyle name="SAPBEXundefined 7 2 2 4" xfId="13674" xr:uid="{00000000-0005-0000-0000-000070350000}"/>
    <cellStyle name="SAPBEXundefined 7 2 2_SP Distribution Ltd" xfId="13675" xr:uid="{00000000-0005-0000-0000-000071350000}"/>
    <cellStyle name="SAPBEXundefined 7 2 3" xfId="13676" xr:uid="{00000000-0005-0000-0000-000072350000}"/>
    <cellStyle name="SAPBEXundefined 7 2 4" xfId="13677" xr:uid="{00000000-0005-0000-0000-000073350000}"/>
    <cellStyle name="SAPBEXundefined 7 2 5" xfId="13678" xr:uid="{00000000-0005-0000-0000-000074350000}"/>
    <cellStyle name="SAPBEXundefined 7 2_CDCM Revenues" xfId="13679" xr:uid="{00000000-0005-0000-0000-000075350000}"/>
    <cellStyle name="SAPBEXundefined 7 3" xfId="13680" xr:uid="{00000000-0005-0000-0000-000076350000}"/>
    <cellStyle name="SAPBEXundefined 7 3 2" xfId="13681" xr:uid="{00000000-0005-0000-0000-000077350000}"/>
    <cellStyle name="SAPBEXundefined 7 3 3" xfId="13682" xr:uid="{00000000-0005-0000-0000-000078350000}"/>
    <cellStyle name="SAPBEXundefined 7 3 4" xfId="13683" xr:uid="{00000000-0005-0000-0000-000079350000}"/>
    <cellStyle name="SAPBEXundefined 7 3_SP Distribution Ltd" xfId="13684" xr:uid="{00000000-0005-0000-0000-00007A350000}"/>
    <cellStyle name="SAPBEXundefined 7 4" xfId="13685" xr:uid="{00000000-0005-0000-0000-00007B350000}"/>
    <cellStyle name="SAPBEXundefined 7 5" xfId="13686" xr:uid="{00000000-0005-0000-0000-00007C350000}"/>
    <cellStyle name="SAPBEXundefined 7 6" xfId="13687" xr:uid="{00000000-0005-0000-0000-00007D350000}"/>
    <cellStyle name="SAPBEXundefined 7_11" xfId="13688" xr:uid="{00000000-0005-0000-0000-00007E350000}"/>
    <cellStyle name="SAPBEXundefined 8" xfId="13689" xr:uid="{00000000-0005-0000-0000-00007F350000}"/>
    <cellStyle name="SAPBEXundefined 8 2" xfId="13690" xr:uid="{00000000-0005-0000-0000-000080350000}"/>
    <cellStyle name="SAPBEXundefined 8 2 2" xfId="13691" xr:uid="{00000000-0005-0000-0000-000081350000}"/>
    <cellStyle name="SAPBEXundefined 8 2 3" xfId="13692" xr:uid="{00000000-0005-0000-0000-000082350000}"/>
    <cellStyle name="SAPBEXundefined 8 2 4" xfId="13693" xr:uid="{00000000-0005-0000-0000-000083350000}"/>
    <cellStyle name="SAPBEXundefined 8 2_SP Distribution Ltd" xfId="13694" xr:uid="{00000000-0005-0000-0000-000084350000}"/>
    <cellStyle name="SAPBEXundefined 8 3" xfId="13695" xr:uid="{00000000-0005-0000-0000-000085350000}"/>
    <cellStyle name="SAPBEXundefined 8 4" xfId="13696" xr:uid="{00000000-0005-0000-0000-000086350000}"/>
    <cellStyle name="SAPBEXundefined 8 5" xfId="13697" xr:uid="{00000000-0005-0000-0000-000087350000}"/>
    <cellStyle name="SAPBEXundefined 8_CDCM Revenues" xfId="13698" xr:uid="{00000000-0005-0000-0000-000088350000}"/>
    <cellStyle name="SAPBEXundefined 9" xfId="13699" xr:uid="{00000000-0005-0000-0000-000089350000}"/>
    <cellStyle name="SAPBEXundefined 9 2" xfId="13700" xr:uid="{00000000-0005-0000-0000-00008A350000}"/>
    <cellStyle name="SAPBEXundefined 9 3" xfId="13701" xr:uid="{00000000-0005-0000-0000-00008B350000}"/>
    <cellStyle name="SAPBEXundefined 9 4" xfId="13702" xr:uid="{00000000-0005-0000-0000-00008C350000}"/>
    <cellStyle name="SAPBEXundefined 9_SP Distribution Ltd" xfId="13703" xr:uid="{00000000-0005-0000-0000-00008D350000}"/>
    <cellStyle name="SAPBEXundefined_11" xfId="13704" xr:uid="{00000000-0005-0000-0000-00008E350000}"/>
    <cellStyle name="Sheet Title" xfId="13705" xr:uid="{00000000-0005-0000-0000-00008F350000}"/>
    <cellStyle name="Standard_Anpassen der Amortisation" xfId="13706" xr:uid="{00000000-0005-0000-0000-000090350000}"/>
    <cellStyle name="Style 1" xfId="13707" xr:uid="{00000000-0005-0000-0000-000091350000}"/>
    <cellStyle name="Style 1 2" xfId="13708" xr:uid="{00000000-0005-0000-0000-000092350000}"/>
    <cellStyle name="Style 1 2 2" xfId="13709" xr:uid="{00000000-0005-0000-0000-000093350000}"/>
    <cellStyle name="Style 1 2_Smoothed Input Details" xfId="13710" xr:uid="{00000000-0005-0000-0000-000094350000}"/>
    <cellStyle name="Style 1_CDCM Forecast Data" xfId="13711" xr:uid="{00000000-0005-0000-0000-000095350000}"/>
    <cellStyle name="swpBody01" xfId="13712" xr:uid="{00000000-0005-0000-0000-000096350000}"/>
    <cellStyle name="swpBody01 2" xfId="13713" xr:uid="{00000000-0005-0000-0000-000097350000}"/>
    <cellStyle name="swpBody01 3" xfId="13714" xr:uid="{00000000-0005-0000-0000-000098350000}"/>
    <cellStyle name="swpBody01_Smoothed Input Details" xfId="13715" xr:uid="{00000000-0005-0000-0000-000099350000}"/>
    <cellStyle name="Table#" xfId="13716" xr:uid="{00000000-0005-0000-0000-00009A350000}"/>
    <cellStyle name="TableColHeadLeft" xfId="13717" xr:uid="{00000000-0005-0000-0000-00009B350000}"/>
    <cellStyle name="TableColHeadRight" xfId="13718" xr:uid="{00000000-0005-0000-0000-00009C350000}"/>
    <cellStyle name="TableData" xfId="13719" xr:uid="{00000000-0005-0000-0000-00009D350000}"/>
    <cellStyle name="TableFootnote" xfId="13720" xr:uid="{00000000-0005-0000-0000-00009E350000}"/>
    <cellStyle name="TableSub" xfId="13721" xr:uid="{00000000-0005-0000-0000-00009F350000}"/>
    <cellStyle name="TableText" xfId="13722" xr:uid="{00000000-0005-0000-0000-0000A0350000}"/>
    <cellStyle name="TableText1" xfId="13723" xr:uid="{00000000-0005-0000-0000-0000A1350000}"/>
    <cellStyle name="TableTitle" xfId="13724" xr:uid="{00000000-0005-0000-0000-0000A2350000}"/>
    <cellStyle name="TCMColHeadCurrency" xfId="13725" xr:uid="{00000000-0005-0000-0000-0000A3350000}"/>
    <cellStyle name="TCMColHeadSheet1" xfId="13726" xr:uid="{00000000-0005-0000-0000-0000A4350000}"/>
    <cellStyle name="TCMColHeadSheet2" xfId="13727" xr:uid="{00000000-0005-0000-0000-0000A5350000}"/>
    <cellStyle name="TCMColHeadSheet3" xfId="13728" xr:uid="{00000000-0005-0000-0000-0000A6350000}"/>
    <cellStyle name="TCMColHeadTime" xfId="13729" xr:uid="{00000000-0005-0000-0000-0000A7350000}"/>
    <cellStyle name="TCMColHeadVersion" xfId="13730" xr:uid="{00000000-0005-0000-0000-0000A8350000}"/>
    <cellStyle name="TCMDataCurrency" xfId="13731" xr:uid="{00000000-0005-0000-0000-0000A9350000}"/>
    <cellStyle name="TCMDataSheet1" xfId="13732" xr:uid="{00000000-0005-0000-0000-0000AA350000}"/>
    <cellStyle name="TCMDataSheet2" xfId="13733" xr:uid="{00000000-0005-0000-0000-0000AB350000}"/>
    <cellStyle name="TCMDataSheet3" xfId="13734" xr:uid="{00000000-0005-0000-0000-0000AC350000}"/>
    <cellStyle name="TCMDataTime" xfId="13735" xr:uid="{00000000-0005-0000-0000-0000AD350000}"/>
    <cellStyle name="TCMDataVersion" xfId="13736" xr:uid="{00000000-0005-0000-0000-0000AE350000}"/>
    <cellStyle name="TCMIntersectionCurrency" xfId="13737" xr:uid="{00000000-0005-0000-0000-0000AF350000}"/>
    <cellStyle name="TCMIntersectionSheet1" xfId="13738" xr:uid="{00000000-0005-0000-0000-0000B0350000}"/>
    <cellStyle name="TCMIntersectionSheet2" xfId="13739" xr:uid="{00000000-0005-0000-0000-0000B1350000}"/>
    <cellStyle name="TCMIntersectionSheet3" xfId="13740" xr:uid="{00000000-0005-0000-0000-0000B2350000}"/>
    <cellStyle name="TCMIntersectionTime" xfId="13741" xr:uid="{00000000-0005-0000-0000-0000B3350000}"/>
    <cellStyle name="TCMIntersectionVersion" xfId="13742" xr:uid="{00000000-0005-0000-0000-0000B4350000}"/>
    <cellStyle name="TCMNamesCurrency" xfId="13743" xr:uid="{00000000-0005-0000-0000-0000B5350000}"/>
    <cellStyle name="TCMNamesSheet1" xfId="13744" xr:uid="{00000000-0005-0000-0000-0000B6350000}"/>
    <cellStyle name="TCMNamesSheet2" xfId="13745" xr:uid="{00000000-0005-0000-0000-0000B7350000}"/>
    <cellStyle name="TCMNamesSheet3" xfId="13746" xr:uid="{00000000-0005-0000-0000-0000B8350000}"/>
    <cellStyle name="TCMNamesTime" xfId="13747" xr:uid="{00000000-0005-0000-0000-0000B9350000}"/>
    <cellStyle name="TCMNamesVersion" xfId="13748" xr:uid="{00000000-0005-0000-0000-0000BA350000}"/>
    <cellStyle name="TCMRowHeadCurrency" xfId="13749" xr:uid="{00000000-0005-0000-0000-0000BB350000}"/>
    <cellStyle name="TCMRowHeadSheet1" xfId="13750" xr:uid="{00000000-0005-0000-0000-0000BC350000}"/>
    <cellStyle name="TCMRowHeadSheet2" xfId="13751" xr:uid="{00000000-0005-0000-0000-0000BD350000}"/>
    <cellStyle name="TCMRowHeadSheet3" xfId="13752" xr:uid="{00000000-0005-0000-0000-0000BE350000}"/>
    <cellStyle name="TCMRowHeadTime" xfId="13753" xr:uid="{00000000-0005-0000-0000-0000BF350000}"/>
    <cellStyle name="TCMRowHeadVersion" xfId="13754" xr:uid="{00000000-0005-0000-0000-0000C0350000}"/>
    <cellStyle name="Texto de advertencia" xfId="13755" xr:uid="{00000000-0005-0000-0000-0000C1350000}"/>
    <cellStyle name="Texto explicativo" xfId="13756" xr:uid="{00000000-0005-0000-0000-0000C2350000}"/>
    <cellStyle name="Title 2" xfId="13757" xr:uid="{00000000-0005-0000-0000-0000C3350000}"/>
    <cellStyle name="Title 2 2" xfId="13758" xr:uid="{00000000-0005-0000-0000-0000C4350000}"/>
    <cellStyle name="Title 2 3" xfId="13759" xr:uid="{00000000-0005-0000-0000-0000C5350000}"/>
    <cellStyle name="Title 2_Smoothed Input Details" xfId="13760" xr:uid="{00000000-0005-0000-0000-0000C6350000}"/>
    <cellStyle name="Título" xfId="13761" xr:uid="{00000000-0005-0000-0000-0000C7350000}"/>
    <cellStyle name="Título 1" xfId="13762" xr:uid="{00000000-0005-0000-0000-0000C8350000}"/>
    <cellStyle name="Título 2" xfId="13763" xr:uid="{00000000-0005-0000-0000-0000C9350000}"/>
    <cellStyle name="Título 3" xfId="13764" xr:uid="{00000000-0005-0000-0000-0000CA350000}"/>
    <cellStyle name="Título_£-MPAN Comparison" xfId="13765" xr:uid="{00000000-0005-0000-0000-0000CB350000}"/>
    <cellStyle name="Total 1" xfId="13766" xr:uid="{00000000-0005-0000-0000-0000CC350000}"/>
    <cellStyle name="Total 1 10" xfId="13767" xr:uid="{00000000-0005-0000-0000-0000CD350000}"/>
    <cellStyle name="Total 1 2" xfId="13768" xr:uid="{00000000-0005-0000-0000-0000CE350000}"/>
    <cellStyle name="Total 1 2 2" xfId="13769" xr:uid="{00000000-0005-0000-0000-0000CF350000}"/>
    <cellStyle name="Total 1 2 2 2" xfId="13770" xr:uid="{00000000-0005-0000-0000-0000D0350000}"/>
    <cellStyle name="Total 1 2 2 2 2" xfId="13771" xr:uid="{00000000-0005-0000-0000-0000D1350000}"/>
    <cellStyle name="Total 1 2 2 2 2 2" xfId="13772" xr:uid="{00000000-0005-0000-0000-0000D2350000}"/>
    <cellStyle name="Total 1 2 2 2 2 3" xfId="13773" xr:uid="{00000000-0005-0000-0000-0000D3350000}"/>
    <cellStyle name="Total 1 2 2 2 2 4" xfId="13774" xr:uid="{00000000-0005-0000-0000-0000D4350000}"/>
    <cellStyle name="Total 1 2 2 2 2_SP Distribution Ltd" xfId="13775" xr:uid="{00000000-0005-0000-0000-0000D5350000}"/>
    <cellStyle name="Total 1 2 2 2 3" xfId="13776" xr:uid="{00000000-0005-0000-0000-0000D6350000}"/>
    <cellStyle name="Total 1 2 2 2 4" xfId="13777" xr:uid="{00000000-0005-0000-0000-0000D7350000}"/>
    <cellStyle name="Total 1 2 2 2 5" xfId="13778" xr:uid="{00000000-0005-0000-0000-0000D8350000}"/>
    <cellStyle name="Total 1 2 2 2 6" xfId="13779" xr:uid="{00000000-0005-0000-0000-0000D9350000}"/>
    <cellStyle name="Total 1 2 2 2_CDCM Revenues" xfId="13780" xr:uid="{00000000-0005-0000-0000-0000DA350000}"/>
    <cellStyle name="Total 1 2 2 3" xfId="13781" xr:uid="{00000000-0005-0000-0000-0000DB350000}"/>
    <cellStyle name="Total 1 2 2 3 2" xfId="13782" xr:uid="{00000000-0005-0000-0000-0000DC350000}"/>
    <cellStyle name="Total 1 2 2 3 3" xfId="13783" xr:uid="{00000000-0005-0000-0000-0000DD350000}"/>
    <cellStyle name="Total 1 2 2 3 4" xfId="13784" xr:uid="{00000000-0005-0000-0000-0000DE350000}"/>
    <cellStyle name="Total 1 2 2 3_SP Distribution Ltd" xfId="13785" xr:uid="{00000000-0005-0000-0000-0000DF350000}"/>
    <cellStyle name="Total 1 2 2 4" xfId="13786" xr:uid="{00000000-0005-0000-0000-0000E0350000}"/>
    <cellStyle name="Total 1 2 2 5" xfId="13787" xr:uid="{00000000-0005-0000-0000-0000E1350000}"/>
    <cellStyle name="Total 1 2 2 6" xfId="13788" xr:uid="{00000000-0005-0000-0000-0000E2350000}"/>
    <cellStyle name="Total 1 2 2 7" xfId="13789" xr:uid="{00000000-0005-0000-0000-0000E3350000}"/>
    <cellStyle name="Total 1 2 2_CDCM Revenues" xfId="13790" xr:uid="{00000000-0005-0000-0000-0000E4350000}"/>
    <cellStyle name="Total 1 2 3" xfId="13791" xr:uid="{00000000-0005-0000-0000-0000E5350000}"/>
    <cellStyle name="Total 1 2 3 2" xfId="13792" xr:uid="{00000000-0005-0000-0000-0000E6350000}"/>
    <cellStyle name="Total 1 2 3 2 2" xfId="13793" xr:uid="{00000000-0005-0000-0000-0000E7350000}"/>
    <cellStyle name="Total 1 2 3 2 3" xfId="13794" xr:uid="{00000000-0005-0000-0000-0000E8350000}"/>
    <cellStyle name="Total 1 2 3 2 4" xfId="13795" xr:uid="{00000000-0005-0000-0000-0000E9350000}"/>
    <cellStyle name="Total 1 2 3 2_SP Distribution Ltd" xfId="13796" xr:uid="{00000000-0005-0000-0000-0000EA350000}"/>
    <cellStyle name="Total 1 2 3 3" xfId="13797" xr:uid="{00000000-0005-0000-0000-0000EB350000}"/>
    <cellStyle name="Total 1 2 3 4" xfId="13798" xr:uid="{00000000-0005-0000-0000-0000EC350000}"/>
    <cellStyle name="Total 1 2 3 5" xfId="13799" xr:uid="{00000000-0005-0000-0000-0000ED350000}"/>
    <cellStyle name="Total 1 2 3 6" xfId="13800" xr:uid="{00000000-0005-0000-0000-0000EE350000}"/>
    <cellStyle name="Total 1 2 3_CDCM Revenues" xfId="13801" xr:uid="{00000000-0005-0000-0000-0000EF350000}"/>
    <cellStyle name="Total 1 2 4" xfId="13802" xr:uid="{00000000-0005-0000-0000-0000F0350000}"/>
    <cellStyle name="Total 1 2 4 2" xfId="13803" xr:uid="{00000000-0005-0000-0000-0000F1350000}"/>
    <cellStyle name="Total 1 2 4 3" xfId="13804" xr:uid="{00000000-0005-0000-0000-0000F2350000}"/>
    <cellStyle name="Total 1 2 4 4" xfId="13805" xr:uid="{00000000-0005-0000-0000-0000F3350000}"/>
    <cellStyle name="Total 1 2 4_SP Distribution Ltd" xfId="13806" xr:uid="{00000000-0005-0000-0000-0000F4350000}"/>
    <cellStyle name="Total 1 2 5" xfId="13807" xr:uid="{00000000-0005-0000-0000-0000F5350000}"/>
    <cellStyle name="Total 1 2 6" xfId="13808" xr:uid="{00000000-0005-0000-0000-0000F6350000}"/>
    <cellStyle name="Total 1 2 7" xfId="13809" xr:uid="{00000000-0005-0000-0000-0000F7350000}"/>
    <cellStyle name="Total 1 2 8" xfId="13810" xr:uid="{00000000-0005-0000-0000-0000F8350000}"/>
    <cellStyle name="Total 1 2_CDCM Revenues" xfId="13811" xr:uid="{00000000-0005-0000-0000-0000F9350000}"/>
    <cellStyle name="Total 1 3" xfId="13812" xr:uid="{00000000-0005-0000-0000-0000FA350000}"/>
    <cellStyle name="Total 1 3 2" xfId="13813" xr:uid="{00000000-0005-0000-0000-0000FB350000}"/>
    <cellStyle name="Total 1 3 2 2" xfId="13814" xr:uid="{00000000-0005-0000-0000-0000FC350000}"/>
    <cellStyle name="Total 1 3 2 2 2" xfId="13815" xr:uid="{00000000-0005-0000-0000-0000FD350000}"/>
    <cellStyle name="Total 1 3 2 2 2 2" xfId="13816" xr:uid="{00000000-0005-0000-0000-0000FE350000}"/>
    <cellStyle name="Total 1 3 2 2 2 3" xfId="13817" xr:uid="{00000000-0005-0000-0000-0000FF350000}"/>
    <cellStyle name="Total 1 3 2 2 2 4" xfId="13818" xr:uid="{00000000-0005-0000-0000-000000360000}"/>
    <cellStyle name="Total 1 3 2 2 2_SP Distribution Ltd" xfId="13819" xr:uid="{00000000-0005-0000-0000-000001360000}"/>
    <cellStyle name="Total 1 3 2 2 3" xfId="13820" xr:uid="{00000000-0005-0000-0000-000002360000}"/>
    <cellStyle name="Total 1 3 2 2 4" xfId="13821" xr:uid="{00000000-0005-0000-0000-000003360000}"/>
    <cellStyle name="Total 1 3 2 2 5" xfId="13822" xr:uid="{00000000-0005-0000-0000-000004360000}"/>
    <cellStyle name="Total 1 3 2 2 6" xfId="13823" xr:uid="{00000000-0005-0000-0000-000005360000}"/>
    <cellStyle name="Total 1 3 2 2_CDCM Revenues" xfId="13824" xr:uid="{00000000-0005-0000-0000-000006360000}"/>
    <cellStyle name="Total 1 3 2 3" xfId="13825" xr:uid="{00000000-0005-0000-0000-000007360000}"/>
    <cellStyle name="Total 1 3 2 3 2" xfId="13826" xr:uid="{00000000-0005-0000-0000-000008360000}"/>
    <cellStyle name="Total 1 3 2 3 3" xfId="13827" xr:uid="{00000000-0005-0000-0000-000009360000}"/>
    <cellStyle name="Total 1 3 2 3 4" xfId="13828" xr:uid="{00000000-0005-0000-0000-00000A360000}"/>
    <cellStyle name="Total 1 3 2 3_SP Distribution Ltd" xfId="13829" xr:uid="{00000000-0005-0000-0000-00000B360000}"/>
    <cellStyle name="Total 1 3 2 4" xfId="13830" xr:uid="{00000000-0005-0000-0000-00000C360000}"/>
    <cellStyle name="Total 1 3 2 5" xfId="13831" xr:uid="{00000000-0005-0000-0000-00000D360000}"/>
    <cellStyle name="Total 1 3 2 6" xfId="13832" xr:uid="{00000000-0005-0000-0000-00000E360000}"/>
    <cellStyle name="Total 1 3 2 7" xfId="13833" xr:uid="{00000000-0005-0000-0000-00000F360000}"/>
    <cellStyle name="Total 1 3 2_CDCM Revenues" xfId="13834" xr:uid="{00000000-0005-0000-0000-000010360000}"/>
    <cellStyle name="Total 1 3 3" xfId="13835" xr:uid="{00000000-0005-0000-0000-000011360000}"/>
    <cellStyle name="Total 1 3 3 2" xfId="13836" xr:uid="{00000000-0005-0000-0000-000012360000}"/>
    <cellStyle name="Total 1 3 3 2 2" xfId="13837" xr:uid="{00000000-0005-0000-0000-000013360000}"/>
    <cellStyle name="Total 1 3 3 2 3" xfId="13838" xr:uid="{00000000-0005-0000-0000-000014360000}"/>
    <cellStyle name="Total 1 3 3 2 4" xfId="13839" xr:uid="{00000000-0005-0000-0000-000015360000}"/>
    <cellStyle name="Total 1 3 3 2_SP Distribution Ltd" xfId="13840" xr:uid="{00000000-0005-0000-0000-000016360000}"/>
    <cellStyle name="Total 1 3 3 3" xfId="13841" xr:uid="{00000000-0005-0000-0000-000017360000}"/>
    <cellStyle name="Total 1 3 3 4" xfId="13842" xr:uid="{00000000-0005-0000-0000-000018360000}"/>
    <cellStyle name="Total 1 3 3 5" xfId="13843" xr:uid="{00000000-0005-0000-0000-000019360000}"/>
    <cellStyle name="Total 1 3 3 6" xfId="13844" xr:uid="{00000000-0005-0000-0000-00001A360000}"/>
    <cellStyle name="Total 1 3 3_CDCM Revenues" xfId="13845" xr:uid="{00000000-0005-0000-0000-00001B360000}"/>
    <cellStyle name="Total 1 3 4" xfId="13846" xr:uid="{00000000-0005-0000-0000-00001C360000}"/>
    <cellStyle name="Total 1 3 4 2" xfId="13847" xr:uid="{00000000-0005-0000-0000-00001D360000}"/>
    <cellStyle name="Total 1 3 4 3" xfId="13848" xr:uid="{00000000-0005-0000-0000-00001E360000}"/>
    <cellStyle name="Total 1 3 4 4" xfId="13849" xr:uid="{00000000-0005-0000-0000-00001F360000}"/>
    <cellStyle name="Total 1 3 4_SP Distribution Ltd" xfId="13850" xr:uid="{00000000-0005-0000-0000-000020360000}"/>
    <cellStyle name="Total 1 3 5" xfId="13851" xr:uid="{00000000-0005-0000-0000-000021360000}"/>
    <cellStyle name="Total 1 3 6" xfId="13852" xr:uid="{00000000-0005-0000-0000-000022360000}"/>
    <cellStyle name="Total 1 3 7" xfId="13853" xr:uid="{00000000-0005-0000-0000-000023360000}"/>
    <cellStyle name="Total 1 3 8" xfId="13854" xr:uid="{00000000-0005-0000-0000-000024360000}"/>
    <cellStyle name="Total 1 3_CDCM Revenues" xfId="13855" xr:uid="{00000000-0005-0000-0000-000025360000}"/>
    <cellStyle name="Total 1 4" xfId="13856" xr:uid="{00000000-0005-0000-0000-000026360000}"/>
    <cellStyle name="Total 1 4 2" xfId="13857" xr:uid="{00000000-0005-0000-0000-000027360000}"/>
    <cellStyle name="Total 1 4 2 2" xfId="13858" xr:uid="{00000000-0005-0000-0000-000028360000}"/>
    <cellStyle name="Total 1 4 2 2 2" xfId="13859" xr:uid="{00000000-0005-0000-0000-000029360000}"/>
    <cellStyle name="Total 1 4 2 2 2 2" xfId="13860" xr:uid="{00000000-0005-0000-0000-00002A360000}"/>
    <cellStyle name="Total 1 4 2 2 2 3" xfId="13861" xr:uid="{00000000-0005-0000-0000-00002B360000}"/>
    <cellStyle name="Total 1 4 2 2 2 4" xfId="13862" xr:uid="{00000000-0005-0000-0000-00002C360000}"/>
    <cellStyle name="Total 1 4 2 2 2_SP Distribution Ltd" xfId="13863" xr:uid="{00000000-0005-0000-0000-00002D360000}"/>
    <cellStyle name="Total 1 4 2 2 3" xfId="13864" xr:uid="{00000000-0005-0000-0000-00002E360000}"/>
    <cellStyle name="Total 1 4 2 2 4" xfId="13865" xr:uid="{00000000-0005-0000-0000-00002F360000}"/>
    <cellStyle name="Total 1 4 2 2 5" xfId="13866" xr:uid="{00000000-0005-0000-0000-000030360000}"/>
    <cellStyle name="Total 1 4 2 2 6" xfId="13867" xr:uid="{00000000-0005-0000-0000-000031360000}"/>
    <cellStyle name="Total 1 4 2 2_CDCM Revenues" xfId="13868" xr:uid="{00000000-0005-0000-0000-000032360000}"/>
    <cellStyle name="Total 1 4 2 3" xfId="13869" xr:uid="{00000000-0005-0000-0000-000033360000}"/>
    <cellStyle name="Total 1 4 2 3 2" xfId="13870" xr:uid="{00000000-0005-0000-0000-000034360000}"/>
    <cellStyle name="Total 1 4 2 3 3" xfId="13871" xr:uid="{00000000-0005-0000-0000-000035360000}"/>
    <cellStyle name="Total 1 4 2 3 4" xfId="13872" xr:uid="{00000000-0005-0000-0000-000036360000}"/>
    <cellStyle name="Total 1 4 2 3_SP Distribution Ltd" xfId="13873" xr:uid="{00000000-0005-0000-0000-000037360000}"/>
    <cellStyle name="Total 1 4 2 4" xfId="13874" xr:uid="{00000000-0005-0000-0000-000038360000}"/>
    <cellStyle name="Total 1 4 2 5" xfId="13875" xr:uid="{00000000-0005-0000-0000-000039360000}"/>
    <cellStyle name="Total 1 4 2 6" xfId="13876" xr:uid="{00000000-0005-0000-0000-00003A360000}"/>
    <cellStyle name="Total 1 4 2 7" xfId="13877" xr:uid="{00000000-0005-0000-0000-00003B360000}"/>
    <cellStyle name="Total 1 4 2_CDCM Revenues" xfId="13878" xr:uid="{00000000-0005-0000-0000-00003C360000}"/>
    <cellStyle name="Total 1 4 3" xfId="13879" xr:uid="{00000000-0005-0000-0000-00003D360000}"/>
    <cellStyle name="Total 1 4 3 2" xfId="13880" xr:uid="{00000000-0005-0000-0000-00003E360000}"/>
    <cellStyle name="Total 1 4 3 2 2" xfId="13881" xr:uid="{00000000-0005-0000-0000-00003F360000}"/>
    <cellStyle name="Total 1 4 3 2 3" xfId="13882" xr:uid="{00000000-0005-0000-0000-000040360000}"/>
    <cellStyle name="Total 1 4 3 2 4" xfId="13883" xr:uid="{00000000-0005-0000-0000-000041360000}"/>
    <cellStyle name="Total 1 4 3 2_SP Distribution Ltd" xfId="13884" xr:uid="{00000000-0005-0000-0000-000042360000}"/>
    <cellStyle name="Total 1 4 3 3" xfId="13885" xr:uid="{00000000-0005-0000-0000-000043360000}"/>
    <cellStyle name="Total 1 4 3 4" xfId="13886" xr:uid="{00000000-0005-0000-0000-000044360000}"/>
    <cellStyle name="Total 1 4 3 5" xfId="13887" xr:uid="{00000000-0005-0000-0000-000045360000}"/>
    <cellStyle name="Total 1 4 3 6" xfId="13888" xr:uid="{00000000-0005-0000-0000-000046360000}"/>
    <cellStyle name="Total 1 4 3_CDCM Revenues" xfId="13889" xr:uid="{00000000-0005-0000-0000-000047360000}"/>
    <cellStyle name="Total 1 4 4" xfId="13890" xr:uid="{00000000-0005-0000-0000-000048360000}"/>
    <cellStyle name="Total 1 4 4 2" xfId="13891" xr:uid="{00000000-0005-0000-0000-000049360000}"/>
    <cellStyle name="Total 1 4 4 3" xfId="13892" xr:uid="{00000000-0005-0000-0000-00004A360000}"/>
    <cellStyle name="Total 1 4 4 4" xfId="13893" xr:uid="{00000000-0005-0000-0000-00004B360000}"/>
    <cellStyle name="Total 1 4 4_SP Distribution Ltd" xfId="13894" xr:uid="{00000000-0005-0000-0000-00004C360000}"/>
    <cellStyle name="Total 1 4 5" xfId="13895" xr:uid="{00000000-0005-0000-0000-00004D360000}"/>
    <cellStyle name="Total 1 4 6" xfId="13896" xr:uid="{00000000-0005-0000-0000-00004E360000}"/>
    <cellStyle name="Total 1 4 7" xfId="13897" xr:uid="{00000000-0005-0000-0000-00004F360000}"/>
    <cellStyle name="Total 1 4 8" xfId="13898" xr:uid="{00000000-0005-0000-0000-000050360000}"/>
    <cellStyle name="Total 1 4_CDCM Revenues" xfId="13899" xr:uid="{00000000-0005-0000-0000-000051360000}"/>
    <cellStyle name="Total 1 5" xfId="13900" xr:uid="{00000000-0005-0000-0000-000052360000}"/>
    <cellStyle name="Total 1 5 2" xfId="13901" xr:uid="{00000000-0005-0000-0000-000053360000}"/>
    <cellStyle name="Total 1 5 2 2" xfId="13902" xr:uid="{00000000-0005-0000-0000-000054360000}"/>
    <cellStyle name="Total 1 5 2 2 2" xfId="13903" xr:uid="{00000000-0005-0000-0000-000055360000}"/>
    <cellStyle name="Total 1 5 2 2 3" xfId="13904" xr:uid="{00000000-0005-0000-0000-000056360000}"/>
    <cellStyle name="Total 1 5 2 2 4" xfId="13905" xr:uid="{00000000-0005-0000-0000-000057360000}"/>
    <cellStyle name="Total 1 5 2 2_SP Distribution Ltd" xfId="13906" xr:uid="{00000000-0005-0000-0000-000058360000}"/>
    <cellStyle name="Total 1 5 2 3" xfId="13907" xr:uid="{00000000-0005-0000-0000-000059360000}"/>
    <cellStyle name="Total 1 5 2 4" xfId="13908" xr:uid="{00000000-0005-0000-0000-00005A360000}"/>
    <cellStyle name="Total 1 5 2 5" xfId="13909" xr:uid="{00000000-0005-0000-0000-00005B360000}"/>
    <cellStyle name="Total 1 5 2 6" xfId="13910" xr:uid="{00000000-0005-0000-0000-00005C360000}"/>
    <cellStyle name="Total 1 5 2_CDCM Revenues" xfId="13911" xr:uid="{00000000-0005-0000-0000-00005D360000}"/>
    <cellStyle name="Total 1 5 3" xfId="13912" xr:uid="{00000000-0005-0000-0000-00005E360000}"/>
    <cellStyle name="Total 1 5 3 2" xfId="13913" xr:uid="{00000000-0005-0000-0000-00005F360000}"/>
    <cellStyle name="Total 1 5 3 3" xfId="13914" xr:uid="{00000000-0005-0000-0000-000060360000}"/>
    <cellStyle name="Total 1 5 3 4" xfId="13915" xr:uid="{00000000-0005-0000-0000-000061360000}"/>
    <cellStyle name="Total 1 5 3_SP Distribution Ltd" xfId="13916" xr:uid="{00000000-0005-0000-0000-000062360000}"/>
    <cellStyle name="Total 1 5 4" xfId="13917" xr:uid="{00000000-0005-0000-0000-000063360000}"/>
    <cellStyle name="Total 1 5 5" xfId="13918" xr:uid="{00000000-0005-0000-0000-000064360000}"/>
    <cellStyle name="Total 1 5 6" xfId="13919" xr:uid="{00000000-0005-0000-0000-000065360000}"/>
    <cellStyle name="Total 1 5 7" xfId="13920" xr:uid="{00000000-0005-0000-0000-000066360000}"/>
    <cellStyle name="Total 1 5_CDCM Revenues" xfId="13921" xr:uid="{00000000-0005-0000-0000-000067360000}"/>
    <cellStyle name="Total 1 6" xfId="13922" xr:uid="{00000000-0005-0000-0000-000068360000}"/>
    <cellStyle name="Total 1 6 2" xfId="13923" xr:uid="{00000000-0005-0000-0000-000069360000}"/>
    <cellStyle name="Total 1 6 2 2" xfId="13924" xr:uid="{00000000-0005-0000-0000-00006A360000}"/>
    <cellStyle name="Total 1 6 2 3" xfId="13925" xr:uid="{00000000-0005-0000-0000-00006B360000}"/>
    <cellStyle name="Total 1 6 2 4" xfId="13926" xr:uid="{00000000-0005-0000-0000-00006C360000}"/>
    <cellStyle name="Total 1 6 2_SP Distribution Ltd" xfId="13927" xr:uid="{00000000-0005-0000-0000-00006D360000}"/>
    <cellStyle name="Total 1 6 3" xfId="13928" xr:uid="{00000000-0005-0000-0000-00006E360000}"/>
    <cellStyle name="Total 1 6 4" xfId="13929" xr:uid="{00000000-0005-0000-0000-00006F360000}"/>
    <cellStyle name="Total 1 6 5" xfId="13930" xr:uid="{00000000-0005-0000-0000-000070360000}"/>
    <cellStyle name="Total 1 6 6" xfId="13931" xr:uid="{00000000-0005-0000-0000-000071360000}"/>
    <cellStyle name="Total 1 6_CDCM Revenues" xfId="13932" xr:uid="{00000000-0005-0000-0000-000072360000}"/>
    <cellStyle name="Total 1 7" xfId="13933" xr:uid="{00000000-0005-0000-0000-000073360000}"/>
    <cellStyle name="Total 1 7 2" xfId="13934" xr:uid="{00000000-0005-0000-0000-000074360000}"/>
    <cellStyle name="Total 1 7 3" xfId="13935" xr:uid="{00000000-0005-0000-0000-000075360000}"/>
    <cellStyle name="Total 1 7 4" xfId="13936" xr:uid="{00000000-0005-0000-0000-000076360000}"/>
    <cellStyle name="Total 1 7_SP Distribution Ltd" xfId="13937" xr:uid="{00000000-0005-0000-0000-000077360000}"/>
    <cellStyle name="Total 1 8" xfId="13938" xr:uid="{00000000-0005-0000-0000-000078360000}"/>
    <cellStyle name="Total 1 9" xfId="13939" xr:uid="{00000000-0005-0000-0000-000079360000}"/>
    <cellStyle name="Total 1_CDCM Revenues" xfId="13940" xr:uid="{00000000-0005-0000-0000-00007A360000}"/>
    <cellStyle name="Total 2" xfId="13941" xr:uid="{00000000-0005-0000-0000-00007B360000}"/>
    <cellStyle name="Total 2 10" xfId="13942" xr:uid="{00000000-0005-0000-0000-00007C360000}"/>
    <cellStyle name="Total 2 2" xfId="13943" xr:uid="{00000000-0005-0000-0000-00007D360000}"/>
    <cellStyle name="Total 2 2 2" xfId="13944" xr:uid="{00000000-0005-0000-0000-00007E360000}"/>
    <cellStyle name="Total 2 2 2 2" xfId="13945" xr:uid="{00000000-0005-0000-0000-00007F360000}"/>
    <cellStyle name="Total 2 2 2 3" xfId="13946" xr:uid="{00000000-0005-0000-0000-000080360000}"/>
    <cellStyle name="Total 2 2 2_SP Distribution Ltd" xfId="13947" xr:uid="{00000000-0005-0000-0000-000081360000}"/>
    <cellStyle name="Total 2 2 3" xfId="13948" xr:uid="{00000000-0005-0000-0000-000082360000}"/>
    <cellStyle name="Total 2 2 4" xfId="13949" xr:uid="{00000000-0005-0000-0000-000083360000}"/>
    <cellStyle name="Total 2 2_11" xfId="13950" xr:uid="{00000000-0005-0000-0000-000084360000}"/>
    <cellStyle name="Total 2 3" xfId="13951" xr:uid="{00000000-0005-0000-0000-000085360000}"/>
    <cellStyle name="Total 2 3 2" xfId="13952" xr:uid="{00000000-0005-0000-0000-000086360000}"/>
    <cellStyle name="Total 2 3 2 2" xfId="13953" xr:uid="{00000000-0005-0000-0000-000087360000}"/>
    <cellStyle name="Total 2 3 2 3" xfId="13954" xr:uid="{00000000-0005-0000-0000-000088360000}"/>
    <cellStyle name="Total 2 3 2_SP Distribution Ltd" xfId="13955" xr:uid="{00000000-0005-0000-0000-000089360000}"/>
    <cellStyle name="Total 2 3 3" xfId="13956" xr:uid="{00000000-0005-0000-0000-00008A360000}"/>
    <cellStyle name="Total 2 3 4" xfId="13957" xr:uid="{00000000-0005-0000-0000-00008B360000}"/>
    <cellStyle name="Total 2 3_11" xfId="13958" xr:uid="{00000000-0005-0000-0000-00008C360000}"/>
    <cellStyle name="Total 2 4" xfId="13959" xr:uid="{00000000-0005-0000-0000-00008D360000}"/>
    <cellStyle name="Total 2 4 2" xfId="13960" xr:uid="{00000000-0005-0000-0000-00008E360000}"/>
    <cellStyle name="Total 2 4 2 2" xfId="13961" xr:uid="{00000000-0005-0000-0000-00008F360000}"/>
    <cellStyle name="Total 2 4 2 3" xfId="13962" xr:uid="{00000000-0005-0000-0000-000090360000}"/>
    <cellStyle name="Total 2 4 2_SP Distribution Ltd" xfId="13963" xr:uid="{00000000-0005-0000-0000-000091360000}"/>
    <cellStyle name="Total 2 4 3" xfId="13964" xr:uid="{00000000-0005-0000-0000-000092360000}"/>
    <cellStyle name="Total 2 4 4" xfId="13965" xr:uid="{00000000-0005-0000-0000-000093360000}"/>
    <cellStyle name="Total 2 4_11" xfId="13966" xr:uid="{00000000-0005-0000-0000-000094360000}"/>
    <cellStyle name="Total 2 5" xfId="13967" xr:uid="{00000000-0005-0000-0000-000095360000}"/>
    <cellStyle name="Total 2 5 2" xfId="13968" xr:uid="{00000000-0005-0000-0000-000096360000}"/>
    <cellStyle name="Total 2 5 2 2" xfId="13969" xr:uid="{00000000-0005-0000-0000-000097360000}"/>
    <cellStyle name="Total 2 5 2 3" xfId="13970" xr:uid="{00000000-0005-0000-0000-000098360000}"/>
    <cellStyle name="Total 2 5 2_SP Distribution Ltd" xfId="13971" xr:uid="{00000000-0005-0000-0000-000099360000}"/>
    <cellStyle name="Total 2 5 3" xfId="13972" xr:uid="{00000000-0005-0000-0000-00009A360000}"/>
    <cellStyle name="Total 2 5 4" xfId="13973" xr:uid="{00000000-0005-0000-0000-00009B360000}"/>
    <cellStyle name="Total 2 5_11" xfId="13974" xr:uid="{00000000-0005-0000-0000-00009C360000}"/>
    <cellStyle name="Total 2 6" xfId="13975" xr:uid="{00000000-0005-0000-0000-00009D360000}"/>
    <cellStyle name="Total 2 6 2" xfId="13976" xr:uid="{00000000-0005-0000-0000-00009E360000}"/>
    <cellStyle name="Total 2 6 2 2" xfId="13977" xr:uid="{00000000-0005-0000-0000-00009F360000}"/>
    <cellStyle name="Total 2 6 2 3" xfId="13978" xr:uid="{00000000-0005-0000-0000-0000A0360000}"/>
    <cellStyle name="Total 2 6 2_SP Distribution Ltd" xfId="13979" xr:uid="{00000000-0005-0000-0000-0000A1360000}"/>
    <cellStyle name="Total 2 6 3" xfId="13980" xr:uid="{00000000-0005-0000-0000-0000A2360000}"/>
    <cellStyle name="Total 2 6 4" xfId="13981" xr:uid="{00000000-0005-0000-0000-0000A3360000}"/>
    <cellStyle name="Total 2 6_11" xfId="13982" xr:uid="{00000000-0005-0000-0000-0000A4360000}"/>
    <cellStyle name="Total 2 7" xfId="13983" xr:uid="{00000000-0005-0000-0000-0000A5360000}"/>
    <cellStyle name="Total 2 7 2" xfId="13984" xr:uid="{00000000-0005-0000-0000-0000A6360000}"/>
    <cellStyle name="Total 2 7 2 2" xfId="13985" xr:uid="{00000000-0005-0000-0000-0000A7360000}"/>
    <cellStyle name="Total 2 7 2 3" xfId="13986" xr:uid="{00000000-0005-0000-0000-0000A8360000}"/>
    <cellStyle name="Total 2 7 2_SP Distribution Ltd" xfId="13987" xr:uid="{00000000-0005-0000-0000-0000A9360000}"/>
    <cellStyle name="Total 2 7 3" xfId="13988" xr:uid="{00000000-0005-0000-0000-0000AA360000}"/>
    <cellStyle name="Total 2 7 4" xfId="13989" xr:uid="{00000000-0005-0000-0000-0000AB360000}"/>
    <cellStyle name="Total 2 7_11" xfId="13990" xr:uid="{00000000-0005-0000-0000-0000AC360000}"/>
    <cellStyle name="Total 2 8" xfId="13991" xr:uid="{00000000-0005-0000-0000-0000AD360000}"/>
    <cellStyle name="Total 2 8 2" xfId="13992" xr:uid="{00000000-0005-0000-0000-0000AE360000}"/>
    <cellStyle name="Total 2 8 3" xfId="13993" xr:uid="{00000000-0005-0000-0000-0000AF360000}"/>
    <cellStyle name="Total 2 8_SP Distribution Ltd" xfId="13994" xr:uid="{00000000-0005-0000-0000-0000B0360000}"/>
    <cellStyle name="Total 2 9" xfId="13995" xr:uid="{00000000-0005-0000-0000-0000B1360000}"/>
    <cellStyle name="Total 2_11" xfId="13996" xr:uid="{00000000-0005-0000-0000-0000B2360000}"/>
    <cellStyle name="Tusental (0)_pldt" xfId="13997" xr:uid="{00000000-0005-0000-0000-0000B3360000}"/>
    <cellStyle name="Tusental_pldt" xfId="13998" xr:uid="{00000000-0005-0000-0000-0000B4360000}"/>
    <cellStyle name="Valuta (0)_pldt" xfId="13999" xr:uid="{00000000-0005-0000-0000-0000B5360000}"/>
    <cellStyle name="Valuta_pldt" xfId="14000" xr:uid="{00000000-0005-0000-0000-0000B6360000}"/>
    <cellStyle name="Währung [0]_Compiling Utility Macros" xfId="14001" xr:uid="{00000000-0005-0000-0000-0000B7360000}"/>
    <cellStyle name="Währung_Compiling Utility Macros" xfId="14002" xr:uid="{00000000-0005-0000-0000-0000B8360000}"/>
    <cellStyle name="Warning Text 2" xfId="14003" xr:uid="{00000000-0005-0000-0000-0000B9360000}"/>
    <cellStyle name="Warning Text 2 2" xfId="14004" xr:uid="{00000000-0005-0000-0000-0000BA360000}"/>
    <cellStyle name="Warning Text 2 3" xfId="14005" xr:uid="{00000000-0005-0000-0000-0000BB360000}"/>
    <cellStyle name="Warning Text 2_Smoothed Input Details" xfId="14006" xr:uid="{00000000-0005-0000-0000-0000BC360000}"/>
  </cellStyles>
  <dxfs count="46">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3">
    <tabColor theme="6" tint="0.39997558519241921"/>
    <pageSetUpPr fitToPage="1"/>
  </sheetPr>
  <dimension ref="A1:Z68"/>
  <sheetViews>
    <sheetView showGridLines="0" tabSelected="1" zoomScale="90" zoomScaleNormal="90" zoomScaleSheetLayoutView="80" workbookViewId="0">
      <pane xSplit="3" ySplit="7" topLeftCell="K8" activePane="bottomRight" state="frozen"/>
      <selection activeCell="H40" sqref="H40"/>
      <selection pane="topRight" activeCell="H40" sqref="H40"/>
      <selection pane="bottomLeft" activeCell="H40" sqref="H40"/>
      <selection pane="bottomRight" activeCell="B2" sqref="B2"/>
    </sheetView>
  </sheetViews>
  <sheetFormatPr defaultColWidth="9.33203125" defaultRowHeight="13"/>
  <cols>
    <col min="1" max="1" width="89.44140625" style="75" customWidth="1"/>
    <col min="2" max="2" width="18.33203125" style="45" customWidth="1"/>
    <col min="3" max="3" width="11.77734375" style="76" customWidth="1"/>
    <col min="4" max="10" width="10.77734375" style="76" hidden="1" customWidth="1"/>
    <col min="11" max="17" width="10.77734375" style="76" customWidth="1"/>
    <col min="18" max="18" width="255.6640625" style="77" customWidth="1"/>
    <col min="19" max="19" width="2.77734375" style="45" customWidth="1"/>
    <col min="20" max="22" width="0" style="45" hidden="1" customWidth="1"/>
    <col min="23" max="23" width="2.77734375" style="45" hidden="1" customWidth="1"/>
    <col min="24" max="25" width="0" style="45" hidden="1" customWidth="1"/>
    <col min="26" max="26" width="10.109375" style="45" hidden="1" customWidth="1"/>
    <col min="27" max="16384" width="9.33203125" style="45"/>
  </cols>
  <sheetData>
    <row r="1" spans="1:26" ht="15" customHeight="1">
      <c r="A1" s="1" t="s">
        <v>0</v>
      </c>
      <c r="B1" s="2" t="s">
        <v>1</v>
      </c>
      <c r="C1" s="44"/>
      <c r="D1" s="44"/>
      <c r="E1" s="44"/>
      <c r="F1" s="44"/>
      <c r="G1"/>
      <c r="H1"/>
      <c r="I1"/>
      <c r="J1"/>
      <c r="K1"/>
      <c r="L1"/>
      <c r="M1"/>
      <c r="N1"/>
      <c r="O1" s="100"/>
      <c r="P1"/>
      <c r="Q1"/>
      <c r="R1"/>
    </row>
    <row r="2" spans="1:26" ht="15" customHeight="1">
      <c r="A2" s="1" t="s">
        <v>2</v>
      </c>
      <c r="B2" s="43">
        <v>45505</v>
      </c>
      <c r="C2" s="44"/>
      <c r="D2" s="44"/>
      <c r="E2" s="44"/>
      <c r="F2" s="44"/>
      <c r="G2"/>
      <c r="H2"/>
      <c r="I2"/>
      <c r="J2"/>
      <c r="K2"/>
      <c r="L2"/>
      <c r="M2"/>
      <c r="N2"/>
      <c r="O2" s="100"/>
      <c r="P2"/>
      <c r="Q2"/>
      <c r="R2"/>
    </row>
    <row r="3" spans="1:26" ht="15" customHeight="1">
      <c r="A3" s="46" t="s">
        <v>3</v>
      </c>
      <c r="B3" s="2" t="s">
        <v>4</v>
      </c>
      <c r="C3" s="44"/>
      <c r="D3" s="44"/>
      <c r="E3" s="44"/>
      <c r="F3" s="3"/>
      <c r="G3"/>
      <c r="H3"/>
      <c r="I3"/>
      <c r="J3"/>
      <c r="K3"/>
      <c r="L3"/>
      <c r="M3"/>
      <c r="N3"/>
      <c r="O3" s="100"/>
      <c r="P3"/>
      <c r="Q3"/>
      <c r="R3"/>
    </row>
    <row r="4" spans="1:26">
      <c r="A4" s="47"/>
      <c r="B4" s="48"/>
      <c r="C4" s="44"/>
      <c r="D4" s="44"/>
      <c r="E4" s="44"/>
      <c r="F4" s="49"/>
      <c r="G4"/>
      <c r="H4"/>
      <c r="I4"/>
      <c r="J4"/>
      <c r="K4"/>
      <c r="L4"/>
      <c r="M4"/>
      <c r="N4"/>
      <c r="O4" s="100"/>
      <c r="P4"/>
      <c r="Q4"/>
      <c r="R4"/>
    </row>
    <row r="5" spans="1:26" s="55" customFormat="1" ht="15" customHeight="1">
      <c r="A5" s="50" t="s">
        <v>5</v>
      </c>
      <c r="B5" s="51" t="s">
        <v>6</v>
      </c>
      <c r="C5" s="118" t="s">
        <v>7</v>
      </c>
      <c r="D5" s="52"/>
      <c r="E5" s="53"/>
      <c r="F5" s="53"/>
      <c r="G5" s="53"/>
      <c r="H5" s="53"/>
      <c r="I5" s="53"/>
      <c r="J5" s="53"/>
      <c r="K5" s="53"/>
      <c r="L5" s="54"/>
      <c r="M5" s="54"/>
      <c r="N5" s="54"/>
      <c r="O5" s="101"/>
      <c r="P5" s="54"/>
      <c r="Q5" s="54"/>
      <c r="R5" s="121" t="s">
        <v>8</v>
      </c>
      <c r="T5" s="108" t="s">
        <v>182</v>
      </c>
      <c r="U5" s="109"/>
      <c r="V5" s="110"/>
      <c r="X5" s="108" t="s">
        <v>183</v>
      </c>
      <c r="Y5" s="109"/>
      <c r="Z5" s="110"/>
    </row>
    <row r="6" spans="1:26" s="55" customFormat="1" ht="15" customHeight="1">
      <c r="A6" s="124" t="s">
        <v>9</v>
      </c>
      <c r="B6" s="56"/>
      <c r="C6" s="119"/>
      <c r="D6" s="51" t="s">
        <v>181</v>
      </c>
      <c r="E6" s="51" t="s">
        <v>148</v>
      </c>
      <c r="F6" s="51" t="s">
        <v>148</v>
      </c>
      <c r="G6" s="51" t="s">
        <v>132</v>
      </c>
      <c r="H6" s="51" t="s">
        <v>129</v>
      </c>
      <c r="I6" s="51" t="s">
        <v>10</v>
      </c>
      <c r="J6" s="51" t="s">
        <v>10</v>
      </c>
      <c r="K6" s="51" t="s">
        <v>10</v>
      </c>
      <c r="L6" s="51" t="s">
        <v>11</v>
      </c>
      <c r="M6" s="51" t="s">
        <v>12</v>
      </c>
      <c r="N6" s="51" t="s">
        <v>13</v>
      </c>
      <c r="O6" s="102" t="s">
        <v>14</v>
      </c>
      <c r="P6" s="51" t="s">
        <v>15</v>
      </c>
      <c r="Q6" s="51" t="s">
        <v>149</v>
      </c>
      <c r="R6" s="122"/>
      <c r="T6" s="111"/>
      <c r="U6" s="112"/>
      <c r="V6" s="113"/>
      <c r="X6" s="111"/>
      <c r="Y6" s="112"/>
      <c r="Z6" s="113"/>
    </row>
    <row r="7" spans="1:26" s="55" customFormat="1" ht="15" customHeight="1">
      <c r="A7" s="125"/>
      <c r="B7" s="57"/>
      <c r="C7" s="120"/>
      <c r="D7" s="51" t="s">
        <v>16</v>
      </c>
      <c r="E7" s="51" t="str">
        <f t="shared" ref="E7:Q7" si="0">LEFT(D7,4)+1&amp;"/"&amp;RIGHT(D7,2)+1</f>
        <v>2016/17</v>
      </c>
      <c r="F7" s="51" t="str">
        <f t="shared" si="0"/>
        <v>2017/18</v>
      </c>
      <c r="G7" s="51" t="str">
        <f t="shared" si="0"/>
        <v>2018/19</v>
      </c>
      <c r="H7" s="51" t="str">
        <f t="shared" si="0"/>
        <v>2019/20</v>
      </c>
      <c r="I7" s="51" t="str">
        <f t="shared" si="0"/>
        <v>2020/21</v>
      </c>
      <c r="J7" s="51" t="str">
        <f t="shared" si="0"/>
        <v>2021/22</v>
      </c>
      <c r="K7" s="51" t="str">
        <f t="shared" si="0"/>
        <v>2022/23</v>
      </c>
      <c r="L7" s="51" t="str">
        <f t="shared" si="0"/>
        <v>2023/24</v>
      </c>
      <c r="M7" s="51" t="str">
        <f t="shared" si="0"/>
        <v>2024/25</v>
      </c>
      <c r="N7" s="51" t="str">
        <f t="shared" si="0"/>
        <v>2025/26</v>
      </c>
      <c r="O7" s="58" t="str">
        <f t="shared" si="0"/>
        <v>2026/27</v>
      </c>
      <c r="P7" s="58" t="str">
        <f t="shared" si="0"/>
        <v>2027/28</v>
      </c>
      <c r="Q7" s="58" t="str">
        <f t="shared" si="0"/>
        <v>2028/29</v>
      </c>
      <c r="R7" s="123"/>
      <c r="T7" s="59" t="s">
        <v>150</v>
      </c>
      <c r="U7" s="51" t="str">
        <f>LEFT(T7,4)+1&amp;"/"&amp;RIGHT(T7,2)+1</f>
        <v>2018/19</v>
      </c>
      <c r="V7" s="51" t="str">
        <f>LEFT(U7,4)+1&amp;"/"&amp;RIGHT(U7,2)+1</f>
        <v>2019/20</v>
      </c>
      <c r="X7" s="59" t="s">
        <v>150</v>
      </c>
      <c r="Y7" s="51" t="str">
        <f>LEFT(X7,4)+1&amp;"/"&amp;RIGHT(X7,2)+1</f>
        <v>2018/19</v>
      </c>
      <c r="Z7" s="51" t="str">
        <f>LEFT(Y7,4)+1&amp;"/"&amp;RIGHT(Y7,2)+1</f>
        <v>2019/20</v>
      </c>
    </row>
    <row r="8" spans="1:26" ht="15" customHeight="1">
      <c r="A8" s="60" t="s">
        <v>17</v>
      </c>
      <c r="B8" s="37" t="s">
        <v>18</v>
      </c>
      <c r="C8" s="37" t="s">
        <v>19</v>
      </c>
      <c r="D8" s="41">
        <v>338.3</v>
      </c>
      <c r="E8" s="41">
        <v>346</v>
      </c>
      <c r="F8" s="41">
        <v>346</v>
      </c>
      <c r="G8" s="41">
        <v>346</v>
      </c>
      <c r="H8" s="41">
        <v>346</v>
      </c>
      <c r="I8" s="41">
        <v>346</v>
      </c>
      <c r="J8" s="89">
        <v>346</v>
      </c>
      <c r="K8" s="89">
        <v>346</v>
      </c>
      <c r="L8" s="99">
        <v>438.52406855698553</v>
      </c>
      <c r="M8" s="99">
        <v>390.44202563134451</v>
      </c>
      <c r="N8" s="99">
        <v>349.97015553625403</v>
      </c>
      <c r="O8" s="99">
        <v>354.29357848608691</v>
      </c>
      <c r="P8" s="99">
        <v>368.36611834348361</v>
      </c>
      <c r="Q8" s="99">
        <v>368.36611834348361</v>
      </c>
      <c r="R8" s="61" t="s">
        <v>195</v>
      </c>
      <c r="T8" s="37">
        <v>346</v>
      </c>
      <c r="U8" s="37">
        <v>346</v>
      </c>
      <c r="V8" s="37">
        <v>346</v>
      </c>
      <c r="X8" s="37">
        <f t="shared" ref="X8:Z10" si="1">F8-T8</f>
        <v>0</v>
      </c>
      <c r="Y8" s="37">
        <f t="shared" si="1"/>
        <v>0</v>
      </c>
      <c r="Z8" s="37">
        <f t="shared" si="1"/>
        <v>0</v>
      </c>
    </row>
    <row r="9" spans="1:26" ht="15" customHeight="1">
      <c r="A9" s="60" t="s">
        <v>20</v>
      </c>
      <c r="B9" s="37" t="s">
        <v>21</v>
      </c>
      <c r="C9" s="37" t="s">
        <v>19</v>
      </c>
      <c r="D9" s="37">
        <v>0</v>
      </c>
      <c r="E9" s="37">
        <v>0.3</v>
      </c>
      <c r="F9" s="37">
        <v>-4.0999999999999996</v>
      </c>
      <c r="G9" s="37">
        <v>-4</v>
      </c>
      <c r="H9" s="71">
        <v>-7.4</v>
      </c>
      <c r="I9" s="37">
        <v>-2.5</v>
      </c>
      <c r="J9" s="90">
        <v>-7</v>
      </c>
      <c r="K9" s="90">
        <v>-20.399999999999999</v>
      </c>
      <c r="L9" s="99">
        <v>1.6027811165852515</v>
      </c>
      <c r="M9" s="99">
        <v>1.6664653444569064</v>
      </c>
      <c r="N9" s="99">
        <v>1.7354073210535399</v>
      </c>
      <c r="O9" s="99">
        <v>1.8073402509187795</v>
      </c>
      <c r="P9" s="99">
        <v>1.8824679591552933</v>
      </c>
      <c r="Q9" s="99"/>
      <c r="R9" s="78" t="s">
        <v>196</v>
      </c>
      <c r="S9" s="62"/>
      <c r="T9" s="37">
        <v>-3.4</v>
      </c>
      <c r="U9" s="37">
        <v>-4.4249999999999998</v>
      </c>
      <c r="V9" s="37">
        <v>-3.008</v>
      </c>
      <c r="X9" s="37">
        <f t="shared" si="1"/>
        <v>-0.69999999999999973</v>
      </c>
      <c r="Y9" s="37">
        <f t="shared" si="1"/>
        <v>0.42499999999999982</v>
      </c>
      <c r="Z9" s="37">
        <f t="shared" si="1"/>
        <v>-4.3920000000000003</v>
      </c>
    </row>
    <row r="10" spans="1:26" ht="15" customHeight="1">
      <c r="A10" s="60" t="s">
        <v>22</v>
      </c>
      <c r="B10" s="37" t="s">
        <v>23</v>
      </c>
      <c r="C10" s="37" t="s">
        <v>19</v>
      </c>
      <c r="D10" s="37">
        <v>0</v>
      </c>
      <c r="E10" s="37">
        <v>0</v>
      </c>
      <c r="F10" s="37">
        <v>-7.5876408896832173</v>
      </c>
      <c r="G10" s="37">
        <v>-1.4021079381894086</v>
      </c>
      <c r="H10" s="71">
        <v>0.83782713119077024</v>
      </c>
      <c r="I10" s="37">
        <v>-0.36083740579032747</v>
      </c>
      <c r="J10" s="90">
        <v>-3.1050386744307659</v>
      </c>
      <c r="K10" s="90">
        <v>-4.4496093957103318</v>
      </c>
      <c r="L10" s="96">
        <v>11.61806122957497</v>
      </c>
      <c r="M10" s="96">
        <v>33.447367833239319</v>
      </c>
      <c r="N10" s="96">
        <v>0</v>
      </c>
      <c r="O10" s="96">
        <v>0</v>
      </c>
      <c r="P10" s="96">
        <v>0</v>
      </c>
      <c r="Q10" s="96"/>
      <c r="R10" s="63" t="s">
        <v>186</v>
      </c>
      <c r="T10" s="37">
        <v>-6.6230771978392822</v>
      </c>
      <c r="U10" s="37">
        <v>-1.0620000000000001</v>
      </c>
      <c r="V10" s="37">
        <v>0.247</v>
      </c>
      <c r="X10" s="37">
        <f t="shared" si="1"/>
        <v>-0.96456369184393509</v>
      </c>
      <c r="Y10" s="37">
        <f t="shared" si="1"/>
        <v>-0.34010793818940854</v>
      </c>
      <c r="Z10" s="37">
        <f t="shared" si="1"/>
        <v>0.59082713119077024</v>
      </c>
    </row>
    <row r="11" spans="1:26" ht="15" customHeight="1">
      <c r="A11" s="60" t="s">
        <v>179</v>
      </c>
      <c r="B11" s="37" t="s">
        <v>24</v>
      </c>
      <c r="C11" s="37" t="s">
        <v>19</v>
      </c>
      <c r="D11" s="42">
        <v>1.0820000000000001</v>
      </c>
      <c r="E11" s="42">
        <v>1.087</v>
      </c>
      <c r="F11" s="42">
        <v>1.121</v>
      </c>
      <c r="G11" s="42">
        <v>1.159</v>
      </c>
      <c r="H11" s="42">
        <v>1.198</v>
      </c>
      <c r="I11" s="42">
        <v>1.2170000000000001</v>
      </c>
      <c r="J11" s="91">
        <v>1.238</v>
      </c>
      <c r="K11" s="91">
        <v>1.321</v>
      </c>
      <c r="L11" s="97"/>
      <c r="M11" s="97"/>
      <c r="N11" s="97"/>
      <c r="O11" s="97"/>
      <c r="P11" s="97"/>
      <c r="Q11" s="97"/>
      <c r="R11" s="78" t="s">
        <v>198</v>
      </c>
      <c r="T11" s="42">
        <v>1.121</v>
      </c>
      <c r="U11" s="42">
        <v>1.155</v>
      </c>
      <c r="V11" s="42">
        <v>1.196</v>
      </c>
      <c r="X11" s="37">
        <f>X13-SUM(X8:X10)</f>
        <v>-0.20141220671311855</v>
      </c>
      <c r="Y11" s="37">
        <f>Y13-SUM(Y8:Y10)</f>
        <v>1.3755498378278626</v>
      </c>
      <c r="Z11" s="37">
        <f>Z13-SUM(Z8:Z10)</f>
        <v>-6.6154228024261741E-2</v>
      </c>
    </row>
    <row r="12" spans="1:26" ht="15" customHeight="1">
      <c r="A12" s="60" t="s">
        <v>184</v>
      </c>
      <c r="B12" s="37"/>
      <c r="C12" s="37"/>
      <c r="D12" s="42"/>
      <c r="E12" s="42"/>
      <c r="F12" s="42"/>
      <c r="G12" s="42"/>
      <c r="H12" s="42"/>
      <c r="I12" s="42"/>
      <c r="J12" s="91"/>
      <c r="K12" s="91"/>
      <c r="L12" s="91">
        <v>1.2835593428047176</v>
      </c>
      <c r="M12" s="91">
        <v>1.3093720666380513</v>
      </c>
      <c r="N12" s="91">
        <v>1.3295043552589016</v>
      </c>
      <c r="O12" s="91">
        <v>1.3523053723319689</v>
      </c>
      <c r="P12" s="91">
        <v>1.3785146645454827</v>
      </c>
      <c r="Q12" s="91">
        <v>1.4023534440211087</v>
      </c>
      <c r="R12" s="78" t="s">
        <v>197</v>
      </c>
      <c r="T12" s="42"/>
      <c r="U12" s="42"/>
      <c r="V12" s="42"/>
      <c r="X12" s="37"/>
      <c r="Y12" s="37"/>
      <c r="Z12" s="37"/>
    </row>
    <row r="13" spans="1:26" ht="30" customHeight="1">
      <c r="A13" s="64" t="s">
        <v>25</v>
      </c>
      <c r="B13" s="36" t="s">
        <v>26</v>
      </c>
      <c r="C13" s="36" t="s">
        <v>19</v>
      </c>
      <c r="D13" s="36">
        <f t="shared" ref="D13:J13" si="2">(D8+D9+D10)*D11</f>
        <v>366.04060000000004</v>
      </c>
      <c r="E13" s="36">
        <f t="shared" si="2"/>
        <v>376.42810000000003</v>
      </c>
      <c r="F13" s="36">
        <f t="shared" si="2"/>
        <v>374.76415456266511</v>
      </c>
      <c r="G13" s="36">
        <f t="shared" si="2"/>
        <v>394.75295689963843</v>
      </c>
      <c r="H13" s="36">
        <f t="shared" si="2"/>
        <v>406.64651690316651</v>
      </c>
      <c r="I13" s="36">
        <f t="shared" si="2"/>
        <v>417.60036087715321</v>
      </c>
      <c r="J13" s="92">
        <f t="shared" si="2"/>
        <v>415.83796212105472</v>
      </c>
      <c r="K13" s="92">
        <v>424.23966598826667</v>
      </c>
      <c r="L13" s="92">
        <v>579.84140095421742</v>
      </c>
      <c r="M13" s="92">
        <v>557.21095431872436</v>
      </c>
      <c r="N13" s="92">
        <v>467.59407758757379</v>
      </c>
      <c r="O13" s="92">
        <v>481.55718550040274</v>
      </c>
      <c r="P13" s="92">
        <v>510.39310574542145</v>
      </c>
      <c r="Q13" s="92">
        <v>516.57949471967152</v>
      </c>
      <c r="R13" s="64" t="s">
        <v>27</v>
      </c>
      <c r="T13" s="36">
        <f>(T8+T9+T10)*T11</f>
        <v>376.63013046122217</v>
      </c>
      <c r="U13" s="36">
        <f>(U8+U9+U10)*U11</f>
        <v>393.29251499999998</v>
      </c>
      <c r="V13" s="36">
        <f>(V8+V9+V10)*V11</f>
        <v>410.51384400000001</v>
      </c>
      <c r="X13" s="36">
        <f t="shared" ref="X13:Z19" si="3">F13-T13</f>
        <v>-1.8659758985570534</v>
      </c>
      <c r="Y13" s="36">
        <f t="shared" si="3"/>
        <v>1.4604418996384538</v>
      </c>
      <c r="Z13" s="36">
        <f t="shared" si="3"/>
        <v>-3.8673270968334919</v>
      </c>
    </row>
    <row r="14" spans="1:26" ht="15" customHeight="1">
      <c r="A14" s="60" t="s">
        <v>28</v>
      </c>
      <c r="B14" s="37" t="s">
        <v>29</v>
      </c>
      <c r="C14" s="37" t="s">
        <v>30</v>
      </c>
      <c r="D14" s="37">
        <v>0</v>
      </c>
      <c r="E14" s="37">
        <v>0</v>
      </c>
      <c r="F14" s="37">
        <v>0.18159945003598987</v>
      </c>
      <c r="G14" s="37">
        <v>-6.0952822537764399E-2</v>
      </c>
      <c r="H14" s="37">
        <v>0.23932511553910119</v>
      </c>
      <c r="I14" s="37">
        <v>0.25525284612171273</v>
      </c>
      <c r="J14" s="90">
        <v>0.37744445976822966</v>
      </c>
      <c r="K14" s="90">
        <v>0.38488561096744611</v>
      </c>
      <c r="L14" s="96">
        <v>0.9100954629725948</v>
      </c>
      <c r="M14" s="96">
        <v>0.754927243680658</v>
      </c>
      <c r="N14" s="96">
        <v>0</v>
      </c>
      <c r="O14" s="96">
        <v>0</v>
      </c>
      <c r="P14" s="96">
        <v>0</v>
      </c>
      <c r="Q14" s="96"/>
      <c r="R14" s="61" t="s">
        <v>200</v>
      </c>
      <c r="T14" s="37">
        <v>0.18</v>
      </c>
      <c r="U14" s="37">
        <v>-5.8000000000000003E-2</v>
      </c>
      <c r="V14" s="37">
        <v>0.26800000000000002</v>
      </c>
      <c r="X14" s="37">
        <f t="shared" si="3"/>
        <v>1.59945003598988E-3</v>
      </c>
      <c r="Y14" s="37">
        <f t="shared" si="3"/>
        <v>-2.9528225377643963E-3</v>
      </c>
      <c r="Z14" s="37">
        <f t="shared" si="3"/>
        <v>-2.8674884460898831E-2</v>
      </c>
    </row>
    <row r="15" spans="1:26" ht="15" customHeight="1">
      <c r="A15" s="60" t="s">
        <v>31</v>
      </c>
      <c r="B15" s="37" t="s">
        <v>32</v>
      </c>
      <c r="C15" s="37" t="s">
        <v>30</v>
      </c>
      <c r="D15" s="37">
        <v>0</v>
      </c>
      <c r="E15" s="37">
        <v>0</v>
      </c>
      <c r="F15" s="37">
        <v>0.69548608356912833</v>
      </c>
      <c r="G15" s="37">
        <v>1.3410269548618428</v>
      </c>
      <c r="H15" s="37">
        <v>-10.665000894267425</v>
      </c>
      <c r="I15" s="37">
        <v>-10.892360339712258</v>
      </c>
      <c r="J15" s="90">
        <v>-11.248576337045959</v>
      </c>
      <c r="K15" s="90">
        <v>-12.533565683857644</v>
      </c>
      <c r="L15" s="96">
        <v>-17.282224127183678</v>
      </c>
      <c r="M15" s="96">
        <v>-22.662904789927723</v>
      </c>
      <c r="N15" s="96">
        <v>0</v>
      </c>
      <c r="O15" s="96">
        <v>0</v>
      </c>
      <c r="P15" s="96">
        <v>0</v>
      </c>
      <c r="Q15" s="96"/>
      <c r="R15" s="61" t="s">
        <v>200</v>
      </c>
      <c r="T15" s="37">
        <v>0.6</v>
      </c>
      <c r="U15" s="37">
        <v>1.296</v>
      </c>
      <c r="V15" s="37">
        <v>-10.584</v>
      </c>
      <c r="X15" s="37">
        <f t="shared" si="3"/>
        <v>9.5486083569128355E-2</v>
      </c>
      <c r="Y15" s="37">
        <f t="shared" si="3"/>
        <v>4.5026954861842716E-2</v>
      </c>
      <c r="Z15" s="37">
        <f t="shared" si="3"/>
        <v>-8.1000894267425849E-2</v>
      </c>
    </row>
    <row r="16" spans="1:26" ht="15" customHeight="1">
      <c r="A16" s="60" t="s">
        <v>33</v>
      </c>
      <c r="B16" s="37" t="s">
        <v>34</v>
      </c>
      <c r="C16" s="37" t="s">
        <v>30</v>
      </c>
      <c r="D16" s="37">
        <v>0</v>
      </c>
      <c r="E16" s="37">
        <v>0</v>
      </c>
      <c r="F16" s="37">
        <v>0.74600805708236029</v>
      </c>
      <c r="G16" s="37">
        <v>0.17935990134722188</v>
      </c>
      <c r="H16" s="37">
        <v>-3.235718351609834E-3</v>
      </c>
      <c r="I16" s="37">
        <v>0.19675968007966249</v>
      </c>
      <c r="J16" s="90">
        <v>8.6530601196082095</v>
      </c>
      <c r="K16" s="90">
        <v>2.9625229223702814</v>
      </c>
      <c r="L16" s="96">
        <v>-8.0950599578396059</v>
      </c>
      <c r="M16" s="96">
        <v>-9.7475283440295115</v>
      </c>
      <c r="N16" s="96">
        <v>0</v>
      </c>
      <c r="O16" s="96">
        <v>0</v>
      </c>
      <c r="P16" s="96">
        <v>0</v>
      </c>
      <c r="Q16" s="96"/>
      <c r="R16" s="65" t="s">
        <v>185</v>
      </c>
      <c r="T16" s="37">
        <v>1.1299999999999999</v>
      </c>
      <c r="U16" s="37">
        <v>0.249</v>
      </c>
      <c r="V16" s="37">
        <v>-1.79</v>
      </c>
      <c r="X16" s="37">
        <f t="shared" si="3"/>
        <v>-0.38399194291763961</v>
      </c>
      <c r="Y16" s="37">
        <f t="shared" si="3"/>
        <v>-6.9640098652778121E-2</v>
      </c>
      <c r="Z16" s="37">
        <f t="shared" si="3"/>
        <v>1.7867642816483902</v>
      </c>
    </row>
    <row r="17" spans="1:26" ht="15" customHeight="1">
      <c r="A17" s="60" t="s">
        <v>35</v>
      </c>
      <c r="B17" s="37" t="s">
        <v>36</v>
      </c>
      <c r="C17" s="37" t="s">
        <v>30</v>
      </c>
      <c r="D17" s="37">
        <v>0</v>
      </c>
      <c r="E17" s="37">
        <v>0</v>
      </c>
      <c r="F17" s="37">
        <v>0.16703135860481916</v>
      </c>
      <c r="G17" s="37">
        <v>0.86562139184307907</v>
      </c>
      <c r="H17" s="37">
        <v>0.88740086609825231</v>
      </c>
      <c r="I17" s="37">
        <v>1.4661450618933132</v>
      </c>
      <c r="J17" s="90">
        <v>1.887193166527215</v>
      </c>
      <c r="K17" s="90">
        <v>2.5996108645762206</v>
      </c>
      <c r="L17" s="96">
        <v>2.8773997099613045</v>
      </c>
      <c r="M17" s="96">
        <v>2.8965893451117291</v>
      </c>
      <c r="N17" s="96">
        <v>0</v>
      </c>
      <c r="O17" s="96">
        <v>0</v>
      </c>
      <c r="P17" s="96">
        <v>0</v>
      </c>
      <c r="Q17" s="96"/>
      <c r="R17" s="61" t="s">
        <v>200</v>
      </c>
      <c r="T17" s="37">
        <v>0.1656935551036223</v>
      </c>
      <c r="U17" s="37">
        <v>0.86199999999999999</v>
      </c>
      <c r="V17" s="37">
        <v>1.1559999999999999</v>
      </c>
      <c r="X17" s="37">
        <f t="shared" si="3"/>
        <v>1.3378035011968603E-3</v>
      </c>
      <c r="Y17" s="37">
        <f t="shared" si="3"/>
        <v>3.6213918430790804E-3</v>
      </c>
      <c r="Z17" s="37">
        <f t="shared" si="3"/>
        <v>-0.26859913390174761</v>
      </c>
    </row>
    <row r="18" spans="1:26" ht="15" customHeight="1">
      <c r="A18" s="60" t="s">
        <v>37</v>
      </c>
      <c r="B18" s="37" t="s">
        <v>38</v>
      </c>
      <c r="C18" s="37" t="s">
        <v>30</v>
      </c>
      <c r="D18" s="37">
        <v>0</v>
      </c>
      <c r="E18" s="37">
        <v>0</v>
      </c>
      <c r="F18" s="37">
        <v>-0.75189959212446322</v>
      </c>
      <c r="G18" s="37">
        <v>0.25586689866253542</v>
      </c>
      <c r="H18" s="37">
        <v>0.18266441936339123</v>
      </c>
      <c r="I18" s="37">
        <v>0.59385871976058313</v>
      </c>
      <c r="J18" s="90">
        <v>0.35392022127983436</v>
      </c>
      <c r="K18" s="90">
        <v>1.2766152334835494</v>
      </c>
      <c r="L18" s="96">
        <v>1.7487923727029502</v>
      </c>
      <c r="M18" s="96">
        <v>1.6060334783835479</v>
      </c>
      <c r="N18" s="96">
        <v>0</v>
      </c>
      <c r="O18" s="96">
        <v>0</v>
      </c>
      <c r="P18" s="96">
        <v>0</v>
      </c>
      <c r="Q18" s="96"/>
      <c r="R18" s="61"/>
      <c r="T18" s="37">
        <v>-0.55780264535359225</v>
      </c>
      <c r="U18" s="37">
        <v>0.27</v>
      </c>
      <c r="V18" s="37">
        <v>-1.2999999999999999E-2</v>
      </c>
      <c r="X18" s="37">
        <f t="shared" si="3"/>
        <v>-0.19409694677087097</v>
      </c>
      <c r="Y18" s="37">
        <f t="shared" si="3"/>
        <v>-1.4133101337464593E-2</v>
      </c>
      <c r="Z18" s="37">
        <f t="shared" si="3"/>
        <v>0.19566441936339124</v>
      </c>
    </row>
    <row r="19" spans="1:26" ht="15" customHeight="1">
      <c r="A19" s="60" t="s">
        <v>39</v>
      </c>
      <c r="B19" s="37" t="s">
        <v>40</v>
      </c>
      <c r="C19" s="37" t="s">
        <v>30</v>
      </c>
      <c r="D19" s="37">
        <v>0</v>
      </c>
      <c r="E19" s="37">
        <v>0</v>
      </c>
      <c r="F19" s="37">
        <v>0</v>
      </c>
      <c r="G19" s="37">
        <v>0</v>
      </c>
      <c r="H19" s="37">
        <v>0</v>
      </c>
      <c r="I19" s="37">
        <v>0</v>
      </c>
      <c r="J19" s="90">
        <v>0</v>
      </c>
      <c r="K19" s="90">
        <v>0</v>
      </c>
      <c r="L19" s="96">
        <v>0</v>
      </c>
      <c r="M19" s="96">
        <v>0</v>
      </c>
      <c r="N19" s="96">
        <v>0</v>
      </c>
      <c r="O19" s="96">
        <v>0</v>
      </c>
      <c r="P19" s="96">
        <v>0</v>
      </c>
      <c r="Q19" s="96"/>
      <c r="R19" s="61"/>
      <c r="T19" s="37">
        <v>0</v>
      </c>
      <c r="U19" s="37">
        <v>0</v>
      </c>
      <c r="V19" s="37"/>
      <c r="X19" s="37">
        <f t="shared" si="3"/>
        <v>0</v>
      </c>
      <c r="Y19" s="37">
        <f t="shared" si="3"/>
        <v>0</v>
      </c>
      <c r="Z19" s="37">
        <f t="shared" si="3"/>
        <v>0</v>
      </c>
    </row>
    <row r="20" spans="1:26" ht="27" customHeight="1">
      <c r="A20" s="60" t="s">
        <v>134</v>
      </c>
      <c r="B20" s="37" t="s">
        <v>40</v>
      </c>
      <c r="C20" s="37" t="s">
        <v>30</v>
      </c>
      <c r="D20" s="37">
        <v>0</v>
      </c>
      <c r="E20" s="37">
        <v>0</v>
      </c>
      <c r="F20" s="37">
        <v>0</v>
      </c>
      <c r="G20" s="37">
        <v>0</v>
      </c>
      <c r="H20" s="37">
        <v>0</v>
      </c>
      <c r="I20" s="37">
        <v>-2.1298183669044849E-2</v>
      </c>
      <c r="J20" s="90">
        <v>-1.4849714502898846E-2</v>
      </c>
      <c r="K20" s="90">
        <v>67.077631553355332</v>
      </c>
      <c r="L20" s="96">
        <v>1.1198633542432659</v>
      </c>
      <c r="M20" s="96">
        <v>1.536938807173946</v>
      </c>
      <c r="N20" s="96">
        <v>0</v>
      </c>
      <c r="O20" s="96">
        <v>0</v>
      </c>
      <c r="P20" s="96">
        <v>0</v>
      </c>
      <c r="Q20" s="96"/>
      <c r="R20" s="61" t="s">
        <v>199</v>
      </c>
      <c r="T20" s="37"/>
      <c r="U20" s="37"/>
      <c r="V20" s="37"/>
      <c r="X20" s="37"/>
      <c r="Y20" s="37"/>
      <c r="Z20" s="37"/>
    </row>
    <row r="21" spans="1:26" ht="15" customHeight="1">
      <c r="A21" s="60" t="s">
        <v>135</v>
      </c>
      <c r="B21" s="37" t="s">
        <v>147</v>
      </c>
      <c r="C21" s="37" t="s">
        <v>30</v>
      </c>
      <c r="D21" s="37">
        <v>0</v>
      </c>
      <c r="E21" s="37">
        <v>0</v>
      </c>
      <c r="F21" s="37">
        <v>0</v>
      </c>
      <c r="G21" s="37">
        <v>0</v>
      </c>
      <c r="H21" s="37">
        <v>0</v>
      </c>
      <c r="I21" s="37">
        <v>0</v>
      </c>
      <c r="J21" s="90">
        <v>1.4058205712019585</v>
      </c>
      <c r="K21" s="90">
        <v>0.22836497793315597</v>
      </c>
      <c r="L21" s="96">
        <v>1.2997536446222198</v>
      </c>
      <c r="M21" s="96">
        <v>2.5180710598563261</v>
      </c>
      <c r="N21" s="96">
        <v>0.14331722019659382</v>
      </c>
      <c r="O21" s="96">
        <v>0</v>
      </c>
      <c r="P21" s="96">
        <v>0</v>
      </c>
      <c r="Q21" s="96"/>
      <c r="R21" s="61"/>
      <c r="T21" s="37"/>
      <c r="U21" s="37"/>
      <c r="V21" s="37"/>
      <c r="X21" s="37"/>
      <c r="Y21" s="37"/>
      <c r="Z21" s="37"/>
    </row>
    <row r="22" spans="1:26" ht="15" customHeight="1">
      <c r="A22" s="60" t="s">
        <v>151</v>
      </c>
      <c r="B22" s="37" t="s">
        <v>152</v>
      </c>
      <c r="C22" s="37" t="s">
        <v>30</v>
      </c>
      <c r="D22" s="37">
        <v>0</v>
      </c>
      <c r="E22" s="37">
        <v>0</v>
      </c>
      <c r="F22" s="37">
        <v>0</v>
      </c>
      <c r="G22" s="37">
        <v>0</v>
      </c>
      <c r="H22" s="37">
        <v>0</v>
      </c>
      <c r="I22" s="37">
        <v>0</v>
      </c>
      <c r="J22" s="90">
        <v>0.12392497732672025</v>
      </c>
      <c r="K22" s="90">
        <v>-5.3904330309620052E-2</v>
      </c>
      <c r="L22" s="96">
        <v>0</v>
      </c>
      <c r="M22" s="96">
        <v>0</v>
      </c>
      <c r="N22" s="96">
        <v>0</v>
      </c>
      <c r="O22" s="96">
        <v>0</v>
      </c>
      <c r="P22" s="96">
        <v>0</v>
      </c>
      <c r="Q22" s="96"/>
      <c r="R22" s="61"/>
      <c r="T22" s="37"/>
      <c r="U22" s="37"/>
      <c r="V22" s="37"/>
      <c r="X22" s="37"/>
      <c r="Y22" s="37"/>
      <c r="Z22" s="37"/>
    </row>
    <row r="23" spans="1:26" ht="15" customHeight="1">
      <c r="A23" s="60" t="s">
        <v>153</v>
      </c>
      <c r="B23" s="37" t="s">
        <v>41</v>
      </c>
      <c r="C23" s="37" t="s">
        <v>30</v>
      </c>
      <c r="D23" s="37"/>
      <c r="E23" s="37"/>
      <c r="F23" s="37"/>
      <c r="G23" s="37"/>
      <c r="H23" s="37"/>
      <c r="I23" s="37"/>
      <c r="J23" s="90"/>
      <c r="K23" s="90"/>
      <c r="L23" s="96"/>
      <c r="M23" s="96"/>
      <c r="N23" s="96"/>
      <c r="O23" s="96"/>
      <c r="P23" s="96"/>
      <c r="Q23" s="96"/>
      <c r="R23" s="61"/>
      <c r="T23" s="37"/>
      <c r="U23" s="37"/>
      <c r="V23" s="37"/>
      <c r="X23" s="37">
        <f t="shared" ref="X23:X45" si="4">F23-T23</f>
        <v>0</v>
      </c>
      <c r="Y23" s="37">
        <f t="shared" ref="Y23:Y45" si="5">G23-U23</f>
        <v>0</v>
      </c>
      <c r="Z23" s="37">
        <f t="shared" ref="Z23:Z45" si="6">H23-V23</f>
        <v>0</v>
      </c>
    </row>
    <row r="24" spans="1:26" ht="30" customHeight="1">
      <c r="A24" s="64" t="s">
        <v>154</v>
      </c>
      <c r="B24" s="36" t="s">
        <v>42</v>
      </c>
      <c r="C24" s="36" t="s">
        <v>30</v>
      </c>
      <c r="D24" s="36">
        <f t="shared" ref="D24:J24" si="7">SUM(D14:D23)</f>
        <v>0</v>
      </c>
      <c r="E24" s="36">
        <f t="shared" si="7"/>
        <v>0</v>
      </c>
      <c r="F24" s="36">
        <f t="shared" si="7"/>
        <v>1.0382253571678342</v>
      </c>
      <c r="G24" s="36">
        <f t="shared" si="7"/>
        <v>2.5809223241769148</v>
      </c>
      <c r="H24" s="36">
        <f t="shared" si="7"/>
        <v>-9.3588462116182907</v>
      </c>
      <c r="I24" s="36">
        <f t="shared" si="7"/>
        <v>-8.4016422155260315</v>
      </c>
      <c r="J24" s="92">
        <f t="shared" si="7"/>
        <v>1.537937464163309</v>
      </c>
      <c r="K24" s="92">
        <v>61.942161148518721</v>
      </c>
      <c r="L24" s="92">
        <v>-17.421379540520945</v>
      </c>
      <c r="M24" s="92">
        <v>-23.097873199751028</v>
      </c>
      <c r="N24" s="92">
        <v>0.14331722019659382</v>
      </c>
      <c r="O24" s="92">
        <v>0</v>
      </c>
      <c r="P24" s="92">
        <v>0</v>
      </c>
      <c r="Q24" s="92">
        <v>0</v>
      </c>
      <c r="R24" s="64" t="s">
        <v>43</v>
      </c>
      <c r="T24" s="36">
        <f>SUM(T14:T23)</f>
        <v>1.5178909097500302</v>
      </c>
      <c r="U24" s="36">
        <f>SUM(U14:U23)</f>
        <v>2.6190000000000002</v>
      </c>
      <c r="V24" s="36">
        <f>SUM(V14:V23)</f>
        <v>-10.962999999999997</v>
      </c>
      <c r="X24" s="36">
        <f t="shared" si="4"/>
        <v>-0.47966555258219601</v>
      </c>
      <c r="Y24" s="36">
        <f t="shared" si="5"/>
        <v>-3.8077675823085411E-2</v>
      </c>
      <c r="Z24" s="36">
        <f t="shared" si="6"/>
        <v>1.6041537883817067</v>
      </c>
    </row>
    <row r="25" spans="1:26" ht="15" customHeight="1">
      <c r="A25" s="60" t="s">
        <v>44</v>
      </c>
      <c r="B25" s="37" t="s">
        <v>45</v>
      </c>
      <c r="C25" s="37" t="s">
        <v>46</v>
      </c>
      <c r="D25" s="66">
        <v>-2.6260649999999993E-2</v>
      </c>
      <c r="E25" s="66">
        <v>-0.18584459999999994</v>
      </c>
      <c r="F25" s="66">
        <v>2.7240597539593345</v>
      </c>
      <c r="G25" s="66">
        <v>2.7339636464698072</v>
      </c>
      <c r="H25" s="66">
        <v>3.1817981691631787</v>
      </c>
      <c r="I25" s="66">
        <v>4.2664791480874138</v>
      </c>
      <c r="J25" s="93">
        <v>4.7657274615987202</v>
      </c>
      <c r="K25" s="93">
        <v>4.9100916181328973</v>
      </c>
      <c r="L25" s="98">
        <v>4.3108881513703539</v>
      </c>
      <c r="M25" s="98">
        <v>4.4498688736759657</v>
      </c>
      <c r="N25" s="98">
        <v>0</v>
      </c>
      <c r="O25" s="98">
        <v>0</v>
      </c>
      <c r="P25" s="98">
        <v>0</v>
      </c>
      <c r="Q25" s="98"/>
      <c r="R25" s="61" t="s">
        <v>201</v>
      </c>
      <c r="T25" s="37">
        <v>1.3725566918344443</v>
      </c>
      <c r="U25" s="37">
        <v>2.5</v>
      </c>
      <c r="V25" s="37">
        <v>3.2530000000000001</v>
      </c>
      <c r="X25" s="37">
        <f t="shared" si="4"/>
        <v>1.3515030621248902</v>
      </c>
      <c r="Y25" s="37">
        <f t="shared" si="5"/>
        <v>0.23396364646980716</v>
      </c>
      <c r="Z25" s="37">
        <f t="shared" si="6"/>
        <v>-7.1201830836821411E-2</v>
      </c>
    </row>
    <row r="26" spans="1:26" ht="15" customHeight="1">
      <c r="A26" s="60" t="s">
        <v>47</v>
      </c>
      <c r="B26" s="37" t="s">
        <v>48</v>
      </c>
      <c r="C26" s="37" t="s">
        <v>49</v>
      </c>
      <c r="D26" s="66">
        <v>7.1752175999999981</v>
      </c>
      <c r="E26" s="66">
        <v>11.380961699999999</v>
      </c>
      <c r="F26" s="66">
        <v>7.8065945313795337</v>
      </c>
      <c r="G26" s="66">
        <v>12.534802096653049</v>
      </c>
      <c r="H26" s="66">
        <v>11.34387916245961</v>
      </c>
      <c r="I26" s="66">
        <v>5.8901798362092146</v>
      </c>
      <c r="J26" s="93">
        <v>7.1246075544285956</v>
      </c>
      <c r="K26" s="93">
        <v>10.571430036272927</v>
      </c>
      <c r="L26" s="98">
        <v>15.214965819602984</v>
      </c>
      <c r="M26" s="98">
        <v>16.708933116349751</v>
      </c>
      <c r="N26" s="98">
        <v>0</v>
      </c>
      <c r="O26" s="98">
        <v>0</v>
      </c>
      <c r="P26" s="98">
        <v>0</v>
      </c>
      <c r="Q26" s="98"/>
      <c r="R26" s="61" t="s">
        <v>201</v>
      </c>
      <c r="T26" s="37">
        <v>6.8349294109313359</v>
      </c>
      <c r="U26" s="37">
        <v>7.181</v>
      </c>
      <c r="V26" s="37">
        <v>9.6140000000000008</v>
      </c>
      <c r="X26" s="37">
        <f t="shared" si="4"/>
        <v>0.97166512044819786</v>
      </c>
      <c r="Y26" s="37">
        <f t="shared" si="5"/>
        <v>5.3538020966530491</v>
      </c>
      <c r="Z26" s="37">
        <f t="shared" si="6"/>
        <v>1.7298791624596088</v>
      </c>
    </row>
    <row r="27" spans="1:26" ht="15" customHeight="1">
      <c r="A27" s="60" t="s">
        <v>50</v>
      </c>
      <c r="B27" s="37" t="s">
        <v>51</v>
      </c>
      <c r="C27" s="37" t="s">
        <v>52</v>
      </c>
      <c r="D27" s="66">
        <v>0</v>
      </c>
      <c r="E27" s="66">
        <v>0</v>
      </c>
      <c r="F27" s="66">
        <v>0</v>
      </c>
      <c r="G27" s="66">
        <v>0</v>
      </c>
      <c r="H27" s="66">
        <v>0</v>
      </c>
      <c r="I27" s="66">
        <v>0</v>
      </c>
      <c r="J27" s="93">
        <v>0</v>
      </c>
      <c r="K27" s="93">
        <v>0</v>
      </c>
      <c r="L27" s="98">
        <v>0</v>
      </c>
      <c r="M27" s="98">
        <v>0</v>
      </c>
      <c r="N27" s="98">
        <v>0</v>
      </c>
      <c r="O27" s="98">
        <v>0</v>
      </c>
      <c r="P27" s="98">
        <v>0</v>
      </c>
      <c r="Q27" s="98"/>
      <c r="R27" s="61" t="s">
        <v>202</v>
      </c>
      <c r="T27" s="37">
        <v>0</v>
      </c>
      <c r="U27" s="37">
        <v>0</v>
      </c>
      <c r="V27" s="37">
        <v>0</v>
      </c>
      <c r="X27" s="37">
        <f t="shared" si="4"/>
        <v>0</v>
      </c>
      <c r="Y27" s="37">
        <f t="shared" si="5"/>
        <v>0</v>
      </c>
      <c r="Z27" s="37">
        <f t="shared" si="6"/>
        <v>0</v>
      </c>
    </row>
    <row r="28" spans="1:26" ht="15" customHeight="1">
      <c r="A28" s="60" t="s">
        <v>53</v>
      </c>
      <c r="B28" s="37" t="s">
        <v>54</v>
      </c>
      <c r="C28" s="37" t="s">
        <v>55</v>
      </c>
      <c r="D28" s="66">
        <v>0</v>
      </c>
      <c r="E28" s="66">
        <v>0</v>
      </c>
      <c r="F28" s="66">
        <v>1.0200295866602096</v>
      </c>
      <c r="G28" s="66">
        <v>0.64982200878716667</v>
      </c>
      <c r="H28" s="66">
        <v>0.67413834678655349</v>
      </c>
      <c r="I28" s="66">
        <v>0.69473710023500557</v>
      </c>
      <c r="J28" s="93">
        <v>0.71020277998947234</v>
      </c>
      <c r="K28" s="93">
        <v>0.66447616189632608</v>
      </c>
      <c r="L28" s="98">
        <v>0.69928633088939507</v>
      </c>
      <c r="M28" s="98">
        <v>0.67872783521420987</v>
      </c>
      <c r="N28" s="98">
        <v>0</v>
      </c>
      <c r="O28" s="98">
        <v>0</v>
      </c>
      <c r="P28" s="98">
        <v>0</v>
      </c>
      <c r="Q28" s="98"/>
      <c r="R28" s="61" t="s">
        <v>201</v>
      </c>
      <c r="T28" s="37">
        <v>0.1063449243912333</v>
      </c>
      <c r="U28" s="37">
        <v>0.8</v>
      </c>
      <c r="V28" s="37">
        <v>0.67300000000000004</v>
      </c>
      <c r="X28" s="37">
        <f t="shared" si="4"/>
        <v>0.91368466226897627</v>
      </c>
      <c r="Y28" s="37">
        <f t="shared" si="5"/>
        <v>-0.15017799121283337</v>
      </c>
      <c r="Z28" s="37">
        <f t="shared" si="6"/>
        <v>1.1383467865534458E-3</v>
      </c>
    </row>
    <row r="29" spans="1:26" ht="15" customHeight="1">
      <c r="A29" s="60" t="s">
        <v>56</v>
      </c>
      <c r="B29" s="37" t="s">
        <v>57</v>
      </c>
      <c r="C29" s="37" t="s">
        <v>58</v>
      </c>
      <c r="D29" s="66">
        <v>0</v>
      </c>
      <c r="E29" s="66">
        <v>0</v>
      </c>
      <c r="F29" s="66">
        <v>0.431585</v>
      </c>
      <c r="G29" s="66">
        <v>0</v>
      </c>
      <c r="H29" s="66">
        <v>0</v>
      </c>
      <c r="I29" s="66">
        <v>0</v>
      </c>
      <c r="J29" s="93">
        <v>0</v>
      </c>
      <c r="K29" s="93">
        <v>0</v>
      </c>
      <c r="L29" s="98"/>
      <c r="M29" s="98"/>
      <c r="N29" s="98">
        <v>0</v>
      </c>
      <c r="O29" s="98">
        <v>0</v>
      </c>
      <c r="P29" s="98">
        <v>0</v>
      </c>
      <c r="Q29" s="98"/>
      <c r="R29" s="61"/>
      <c r="T29" s="37">
        <v>0.75074524265171849</v>
      </c>
      <c r="U29" s="37">
        <v>0</v>
      </c>
      <c r="V29" s="37">
        <v>0.498</v>
      </c>
      <c r="X29" s="37">
        <f t="shared" si="4"/>
        <v>-0.3191602426517185</v>
      </c>
      <c r="Y29" s="37">
        <f t="shared" si="5"/>
        <v>0</v>
      </c>
      <c r="Z29" s="37">
        <f t="shared" si="6"/>
        <v>-0.498</v>
      </c>
    </row>
    <row r="30" spans="1:26" ht="15" customHeight="1">
      <c r="A30" s="60" t="s">
        <v>59</v>
      </c>
      <c r="B30" s="37" t="s">
        <v>60</v>
      </c>
      <c r="C30" s="37" t="s">
        <v>61</v>
      </c>
      <c r="D30" s="66">
        <v>1.6158688933408223</v>
      </c>
      <c r="E30" s="66">
        <v>1.5988850487928483</v>
      </c>
      <c r="F30" s="66">
        <v>1.4578123856916161</v>
      </c>
      <c r="G30" s="66">
        <v>1.5862994680070253</v>
      </c>
      <c r="H30" s="66">
        <v>1.7864643528152184</v>
      </c>
      <c r="I30" s="66">
        <v>1.9827862925361042</v>
      </c>
      <c r="J30" s="93">
        <v>2.0791898106052735</v>
      </c>
      <c r="K30" s="93">
        <v>1.8198788835825319</v>
      </c>
      <c r="L30" s="98"/>
      <c r="M30" s="98"/>
      <c r="N30" s="98">
        <v>0</v>
      </c>
      <c r="O30" s="98">
        <v>0</v>
      </c>
      <c r="P30" s="98">
        <v>0</v>
      </c>
      <c r="Q30" s="98"/>
      <c r="R30" s="61" t="s">
        <v>133</v>
      </c>
      <c r="T30" s="37">
        <v>1.5569999999999999</v>
      </c>
      <c r="U30" s="37">
        <v>1.63</v>
      </c>
      <c r="V30" s="37">
        <v>1.53</v>
      </c>
      <c r="X30" s="37">
        <f t="shared" si="4"/>
        <v>-9.9187614308383854E-2</v>
      </c>
      <c r="Y30" s="37">
        <f t="shared" si="5"/>
        <v>-4.3700531992974634E-2</v>
      </c>
      <c r="Z30" s="37">
        <f t="shared" si="6"/>
        <v>0.2564643528152184</v>
      </c>
    </row>
    <row r="31" spans="1:26" ht="15" customHeight="1">
      <c r="A31" s="114" t="s">
        <v>62</v>
      </c>
      <c r="B31" s="37" t="s">
        <v>63</v>
      </c>
      <c r="C31" s="37" t="s">
        <v>64</v>
      </c>
      <c r="D31" s="66"/>
      <c r="E31" s="66"/>
      <c r="F31" s="66"/>
      <c r="G31" s="66"/>
      <c r="H31" s="66"/>
      <c r="I31" s="66"/>
      <c r="J31" s="93"/>
      <c r="K31" s="93"/>
      <c r="L31" s="98"/>
      <c r="M31" s="98"/>
      <c r="N31" s="98"/>
      <c r="O31" s="98"/>
      <c r="P31" s="98"/>
      <c r="Q31" s="98"/>
      <c r="R31" s="116" t="s">
        <v>65</v>
      </c>
      <c r="T31" s="37"/>
      <c r="U31" s="37">
        <v>0</v>
      </c>
      <c r="V31" s="37" t="e">
        <f>#REF!</f>
        <v>#REF!</v>
      </c>
      <c r="X31" s="37">
        <f t="shared" si="4"/>
        <v>0</v>
      </c>
      <c r="Y31" s="37">
        <f t="shared" si="5"/>
        <v>0</v>
      </c>
      <c r="Z31" s="37" t="e">
        <f t="shared" si="6"/>
        <v>#REF!</v>
      </c>
    </row>
    <row r="32" spans="1:26" ht="15" customHeight="1">
      <c r="A32" s="115"/>
      <c r="B32" s="37" t="s">
        <v>66</v>
      </c>
      <c r="C32" s="37" t="s">
        <v>64</v>
      </c>
      <c r="D32" s="66">
        <v>1.3859999999999999</v>
      </c>
      <c r="E32" s="66">
        <v>7.2999999999999995E-2</v>
      </c>
      <c r="F32" s="66">
        <v>0.21199999999999999</v>
      </c>
      <c r="G32" s="66">
        <v>0.57399999999999995</v>
      </c>
      <c r="H32" s="66">
        <v>7.850915E-2</v>
      </c>
      <c r="I32" s="66">
        <v>-0.21099999999999999</v>
      </c>
      <c r="J32" s="93">
        <v>4.7E-2</v>
      </c>
      <c r="K32" s="93">
        <v>-0.21815098000000005</v>
      </c>
      <c r="L32" s="98"/>
      <c r="M32" s="98"/>
      <c r="N32" s="98">
        <v>0</v>
      </c>
      <c r="O32" s="98">
        <v>0</v>
      </c>
      <c r="P32" s="98">
        <v>0</v>
      </c>
      <c r="Q32" s="98"/>
      <c r="R32" s="117"/>
      <c r="T32" s="37">
        <v>0</v>
      </c>
      <c r="U32" s="37">
        <v>0.8</v>
      </c>
      <c r="V32" s="37">
        <v>0</v>
      </c>
      <c r="X32" s="37">
        <f t="shared" si="4"/>
        <v>0.21199999999999999</v>
      </c>
      <c r="Y32" s="37">
        <f t="shared" si="5"/>
        <v>-0.22600000000000009</v>
      </c>
      <c r="Z32" s="37">
        <f t="shared" si="6"/>
        <v>7.850915E-2</v>
      </c>
    </row>
    <row r="33" spans="1:26" ht="15" customHeight="1">
      <c r="A33" s="60" t="s">
        <v>67</v>
      </c>
      <c r="B33" s="37" t="s">
        <v>68</v>
      </c>
      <c r="C33" s="37" t="s">
        <v>69</v>
      </c>
      <c r="D33" s="66">
        <v>0</v>
      </c>
      <c r="E33" s="66">
        <v>0</v>
      </c>
      <c r="F33" s="66">
        <v>0</v>
      </c>
      <c r="G33" s="66">
        <v>0</v>
      </c>
      <c r="H33" s="66">
        <v>0</v>
      </c>
      <c r="I33" s="66">
        <v>0</v>
      </c>
      <c r="J33" s="93">
        <v>0</v>
      </c>
      <c r="K33" s="93">
        <v>0</v>
      </c>
      <c r="L33" s="98"/>
      <c r="M33" s="98"/>
      <c r="N33" s="98">
        <v>0</v>
      </c>
      <c r="O33" s="98">
        <v>0</v>
      </c>
      <c r="P33" s="98">
        <v>0</v>
      </c>
      <c r="Q33" s="98"/>
      <c r="R33" s="61"/>
      <c r="T33" s="37">
        <v>0</v>
      </c>
      <c r="U33" s="37" t="e">
        <f>#REF!</f>
        <v>#REF!</v>
      </c>
      <c r="V33" s="37" t="e">
        <f>#REF!</f>
        <v>#REF!</v>
      </c>
      <c r="X33" s="37">
        <f t="shared" si="4"/>
        <v>0</v>
      </c>
      <c r="Y33" s="37" t="e">
        <f t="shared" si="5"/>
        <v>#REF!</v>
      </c>
      <c r="Z33" s="37" t="e">
        <f t="shared" si="6"/>
        <v>#REF!</v>
      </c>
    </row>
    <row r="34" spans="1:26" ht="15" customHeight="1">
      <c r="A34" s="114" t="s">
        <v>70</v>
      </c>
      <c r="B34" s="37" t="s">
        <v>71</v>
      </c>
      <c r="C34" s="37" t="s">
        <v>72</v>
      </c>
      <c r="D34" s="66">
        <v>11.307214036158426</v>
      </c>
      <c r="E34" s="66">
        <v>3.9368775196877213</v>
      </c>
      <c r="F34" s="66">
        <v>0</v>
      </c>
      <c r="G34" s="66">
        <v>0</v>
      </c>
      <c r="H34" s="66">
        <v>0</v>
      </c>
      <c r="I34" s="66">
        <v>0</v>
      </c>
      <c r="J34" s="93">
        <v>0</v>
      </c>
      <c r="K34" s="93">
        <v>0</v>
      </c>
      <c r="L34" s="98"/>
      <c r="M34" s="98"/>
      <c r="N34" s="98">
        <v>0</v>
      </c>
      <c r="O34" s="98">
        <v>0</v>
      </c>
      <c r="P34" s="98">
        <v>0</v>
      </c>
      <c r="Q34" s="98"/>
      <c r="R34" s="116" t="s">
        <v>203</v>
      </c>
      <c r="T34" s="37">
        <v>0</v>
      </c>
      <c r="U34" s="37">
        <v>0</v>
      </c>
      <c r="V34" s="37">
        <v>0</v>
      </c>
      <c r="X34" s="37">
        <f t="shared" si="4"/>
        <v>0</v>
      </c>
      <c r="Y34" s="37">
        <f t="shared" si="5"/>
        <v>0</v>
      </c>
      <c r="Z34" s="37">
        <f t="shared" si="6"/>
        <v>0</v>
      </c>
    </row>
    <row r="35" spans="1:26" ht="15" customHeight="1">
      <c r="A35" s="115"/>
      <c r="B35" s="37" t="s">
        <v>73</v>
      </c>
      <c r="C35" s="37" t="s">
        <v>72</v>
      </c>
      <c r="D35" s="66"/>
      <c r="E35" s="66"/>
      <c r="F35" s="66"/>
      <c r="G35" s="66"/>
      <c r="H35" s="66"/>
      <c r="I35" s="66"/>
      <c r="J35" s="93"/>
      <c r="K35" s="93"/>
      <c r="L35" s="98"/>
      <c r="M35" s="98"/>
      <c r="N35" s="98"/>
      <c r="O35" s="98"/>
      <c r="P35" s="98"/>
      <c r="Q35" s="98"/>
      <c r="R35" s="117"/>
      <c r="T35" s="37">
        <v>0</v>
      </c>
      <c r="U35" s="37">
        <v>0</v>
      </c>
      <c r="V35" s="37">
        <v>0</v>
      </c>
      <c r="X35" s="37">
        <f t="shared" si="4"/>
        <v>0</v>
      </c>
      <c r="Y35" s="37">
        <f t="shared" si="5"/>
        <v>0</v>
      </c>
      <c r="Z35" s="37">
        <f t="shared" si="6"/>
        <v>0</v>
      </c>
    </row>
    <row r="36" spans="1:26" ht="30" customHeight="1">
      <c r="A36" s="67" t="s">
        <v>74</v>
      </c>
      <c r="B36" s="36"/>
      <c r="C36" s="36"/>
      <c r="D36" s="36">
        <f>SUM(D25:D34)</f>
        <v>21.458039879499246</v>
      </c>
      <c r="E36" s="36">
        <f>SUM(E25:E34)</f>
        <v>16.803879668480569</v>
      </c>
      <c r="F36" s="36">
        <f t="shared" ref="F36:J36" si="8">SUM(F25:F35)</f>
        <v>13.652081257690694</v>
      </c>
      <c r="G36" s="36">
        <f t="shared" si="8"/>
        <v>18.07888721991705</v>
      </c>
      <c r="H36" s="36">
        <f t="shared" si="8"/>
        <v>17.064789181224558</v>
      </c>
      <c r="I36" s="36">
        <f t="shared" si="8"/>
        <v>12.623182377067739</v>
      </c>
      <c r="J36" s="92">
        <f t="shared" si="8"/>
        <v>14.726727606622061</v>
      </c>
      <c r="K36" s="92">
        <v>17.747725719884681</v>
      </c>
      <c r="L36" s="92">
        <v>20.225140301862734</v>
      </c>
      <c r="M36" s="92">
        <v>21.837529825239926</v>
      </c>
      <c r="N36" s="92">
        <v>0</v>
      </c>
      <c r="O36" s="92">
        <v>0</v>
      </c>
      <c r="P36" s="92">
        <v>0</v>
      </c>
      <c r="Q36" s="92">
        <v>0</v>
      </c>
      <c r="R36" s="64" t="s">
        <v>75</v>
      </c>
      <c r="T36" s="36">
        <f>SUM(T25:T35)</f>
        <v>10.621576269808733</v>
      </c>
      <c r="U36" s="36" t="e">
        <f>SUM(U25:U35)</f>
        <v>#REF!</v>
      </c>
      <c r="V36" s="36" t="e">
        <f>SUM(V25:V35)</f>
        <v>#REF!</v>
      </c>
      <c r="X36" s="36">
        <f t="shared" si="4"/>
        <v>3.0305049878819617</v>
      </c>
      <c r="Y36" s="36" t="e">
        <f t="shared" si="5"/>
        <v>#REF!</v>
      </c>
      <c r="Z36" s="36" t="e">
        <f t="shared" si="6"/>
        <v>#REF!</v>
      </c>
    </row>
    <row r="37" spans="1:26" ht="28.5" customHeight="1">
      <c r="A37" s="60" t="s">
        <v>76</v>
      </c>
      <c r="B37" s="68" t="s">
        <v>77</v>
      </c>
      <c r="C37" s="37" t="s">
        <v>19</v>
      </c>
      <c r="D37" s="37">
        <v>-3.7008264247017602</v>
      </c>
      <c r="E37" s="37">
        <v>0</v>
      </c>
      <c r="F37" s="37">
        <v>-7.8344232312986835</v>
      </c>
      <c r="G37" s="37">
        <v>6.6404446178726353</v>
      </c>
      <c r="H37" s="37">
        <v>4.4248259732991588</v>
      </c>
      <c r="I37" s="37">
        <v>16.537773213330023</v>
      </c>
      <c r="J37" s="90">
        <v>-2.7541184061760022</v>
      </c>
      <c r="K37" s="90">
        <v>23.761124774926305</v>
      </c>
      <c r="L37" s="96">
        <v>9.7053715342099025</v>
      </c>
      <c r="M37" s="96">
        <v>50.598584202408084</v>
      </c>
      <c r="N37" s="96">
        <v>6.234266668404417</v>
      </c>
      <c r="O37" s="96">
        <v>-17.324253533680043</v>
      </c>
      <c r="P37" s="96">
        <v>0</v>
      </c>
      <c r="Q37" s="96"/>
      <c r="R37" s="61" t="s">
        <v>190</v>
      </c>
      <c r="T37" s="37">
        <v>-6.5</v>
      </c>
      <c r="U37" s="37">
        <v>2.1779999999999999</v>
      </c>
      <c r="V37" s="37">
        <v>8.0730000000000004</v>
      </c>
      <c r="X37" s="37">
        <f t="shared" si="4"/>
        <v>-1.3344232312986835</v>
      </c>
      <c r="Y37" s="37">
        <f t="shared" si="5"/>
        <v>4.4624446178726354</v>
      </c>
      <c r="Z37" s="37">
        <f t="shared" si="6"/>
        <v>-3.6481740267008416</v>
      </c>
    </row>
    <row r="38" spans="1:26" ht="30" customHeight="1">
      <c r="A38" s="64" t="s">
        <v>78</v>
      </c>
      <c r="B38" s="69" t="s">
        <v>79</v>
      </c>
      <c r="C38" s="36" t="s">
        <v>19</v>
      </c>
      <c r="D38" s="36">
        <f t="shared" ref="D38:J38" si="9">SUM(D13,D24,D36:D37)</f>
        <v>383.79781345479756</v>
      </c>
      <c r="E38" s="36">
        <f t="shared" si="9"/>
        <v>393.23197966848062</v>
      </c>
      <c r="F38" s="36">
        <f t="shared" si="9"/>
        <v>381.62003794622495</v>
      </c>
      <c r="G38" s="36">
        <f t="shared" si="9"/>
        <v>422.053211061605</v>
      </c>
      <c r="H38" s="36">
        <f t="shared" si="9"/>
        <v>418.77728584607195</v>
      </c>
      <c r="I38" s="36">
        <f t="shared" si="9"/>
        <v>438.35967425202494</v>
      </c>
      <c r="J38" s="92">
        <f t="shared" si="9"/>
        <v>429.34850878566402</v>
      </c>
      <c r="K38" s="92">
        <v>527.69067763159637</v>
      </c>
      <c r="L38" s="92">
        <v>592.35053324976923</v>
      </c>
      <c r="M38" s="92">
        <v>606.5491951466214</v>
      </c>
      <c r="N38" s="92">
        <v>473.9716614761748</v>
      </c>
      <c r="O38" s="92">
        <v>464.23293196672267</v>
      </c>
      <c r="P38" s="92">
        <v>510.39310574542145</v>
      </c>
      <c r="Q38" s="92">
        <v>516.57949471967152</v>
      </c>
      <c r="R38" s="64" t="s">
        <v>80</v>
      </c>
      <c r="T38" s="70">
        <f>SUM(T13,T24,T36:T37)</f>
        <v>382.26959764078089</v>
      </c>
      <c r="U38" s="70" t="e">
        <f>SUM(U13,U24,U36:U37)</f>
        <v>#REF!</v>
      </c>
      <c r="V38" s="70" t="e">
        <f>SUM(V13,V24,V36:V37)</f>
        <v>#REF!</v>
      </c>
      <c r="X38" s="36">
        <f t="shared" si="4"/>
        <v>-0.64955969455593277</v>
      </c>
      <c r="Y38" s="36" t="e">
        <f t="shared" si="5"/>
        <v>#REF!</v>
      </c>
      <c r="Z38" s="36" t="e">
        <f t="shared" si="6"/>
        <v>#REF!</v>
      </c>
    </row>
    <row r="39" spans="1:26" ht="25" customHeight="1">
      <c r="A39" s="61" t="s">
        <v>144</v>
      </c>
      <c r="B39" s="68" t="s">
        <v>81</v>
      </c>
      <c r="C39" s="37" t="s">
        <v>82</v>
      </c>
      <c r="D39" s="37"/>
      <c r="E39" s="37"/>
      <c r="F39" s="37"/>
      <c r="G39" s="37"/>
      <c r="H39" s="37"/>
      <c r="I39" s="37"/>
      <c r="J39" s="90"/>
      <c r="K39" s="90"/>
      <c r="L39" s="90"/>
      <c r="M39" s="90"/>
      <c r="N39" s="90"/>
      <c r="O39" s="90"/>
      <c r="P39" s="90"/>
      <c r="Q39" s="90"/>
      <c r="R39" s="61"/>
      <c r="T39" s="37"/>
      <c r="U39" s="37"/>
      <c r="V39" s="37"/>
      <c r="X39" s="37">
        <f t="shared" si="4"/>
        <v>0</v>
      </c>
      <c r="Y39" s="37">
        <f t="shared" si="5"/>
        <v>0</v>
      </c>
      <c r="Z39" s="37">
        <f t="shared" si="6"/>
        <v>0</v>
      </c>
    </row>
    <row r="40" spans="1:26" ht="15" customHeight="1">
      <c r="A40" s="61" t="s">
        <v>145</v>
      </c>
      <c r="B40" s="68" t="s">
        <v>83</v>
      </c>
      <c r="C40" s="37" t="s">
        <v>82</v>
      </c>
      <c r="D40" s="37">
        <v>0.63700000000000001</v>
      </c>
      <c r="E40" s="37">
        <v>0.63900000000000001</v>
      </c>
      <c r="F40" s="37">
        <v>0.61878726666666684</v>
      </c>
      <c r="G40" s="37">
        <v>0.63154619444444449</v>
      </c>
      <c r="H40" s="37">
        <v>0.65126084444444443</v>
      </c>
      <c r="I40" s="37">
        <v>0.74307157866666662</v>
      </c>
      <c r="J40" s="90">
        <v>0.78599290866387139</v>
      </c>
      <c r="K40" s="90">
        <v>0.87520359847660056</v>
      </c>
      <c r="L40" s="90">
        <v>0.93887451817701506</v>
      </c>
      <c r="M40" s="94">
        <v>0.97220538326655603</v>
      </c>
      <c r="N40" s="90">
        <v>1.0064759286754081</v>
      </c>
      <c r="O40" s="105">
        <v>1.043464474147644</v>
      </c>
      <c r="P40" s="90">
        <v>1.0643344709168585</v>
      </c>
      <c r="Q40" s="90">
        <v>1.0643344709168585</v>
      </c>
      <c r="R40" s="61"/>
      <c r="T40" s="37">
        <v>0.67</v>
      </c>
      <c r="U40" s="37">
        <v>0.68899999999999995</v>
      </c>
      <c r="V40" s="37">
        <v>0.7</v>
      </c>
      <c r="X40" s="37">
        <f t="shared" si="4"/>
        <v>-5.1212733333333205E-2</v>
      </c>
      <c r="Y40" s="37">
        <f t="shared" si="5"/>
        <v>-5.7453805555555459E-2</v>
      </c>
      <c r="Z40" s="37">
        <f t="shared" si="6"/>
        <v>-4.8739155555555524E-2</v>
      </c>
    </row>
    <row r="41" spans="1:26" ht="15" customHeight="1">
      <c r="A41" s="61" t="s">
        <v>146</v>
      </c>
      <c r="B41" s="68" t="s">
        <v>84</v>
      </c>
      <c r="C41" s="37" t="s">
        <v>82</v>
      </c>
      <c r="D41" s="37"/>
      <c r="E41" s="37"/>
      <c r="F41" s="37"/>
      <c r="G41" s="37"/>
      <c r="H41" s="37"/>
      <c r="I41" s="37"/>
      <c r="J41" s="90"/>
      <c r="K41" s="90"/>
      <c r="L41" s="90"/>
      <c r="M41" s="90"/>
      <c r="N41" s="90"/>
      <c r="O41" s="90"/>
      <c r="P41" s="90"/>
      <c r="Q41" s="90"/>
      <c r="R41" s="61"/>
      <c r="T41" s="37"/>
      <c r="U41" s="37"/>
      <c r="V41" s="37"/>
      <c r="X41" s="37">
        <f t="shared" si="4"/>
        <v>0</v>
      </c>
      <c r="Y41" s="37">
        <f t="shared" si="5"/>
        <v>0</v>
      </c>
      <c r="Z41" s="37">
        <f t="shared" si="6"/>
        <v>0</v>
      </c>
    </row>
    <row r="42" spans="1:26" ht="15" customHeight="1">
      <c r="A42" s="72" t="s">
        <v>85</v>
      </c>
      <c r="B42" s="68"/>
      <c r="C42" s="37"/>
      <c r="D42" s="37"/>
      <c r="E42" s="37"/>
      <c r="F42" s="37"/>
      <c r="G42" s="37"/>
      <c r="H42" s="37"/>
      <c r="I42" s="37"/>
      <c r="J42" s="90"/>
      <c r="K42" s="90"/>
      <c r="L42" s="90"/>
      <c r="M42" s="90"/>
      <c r="N42" s="90"/>
      <c r="O42" s="90"/>
      <c r="P42" s="90"/>
      <c r="Q42" s="90"/>
      <c r="R42" s="61"/>
      <c r="T42" s="51"/>
      <c r="U42" s="51"/>
      <c r="V42" s="51"/>
      <c r="X42" s="51">
        <f t="shared" si="4"/>
        <v>0</v>
      </c>
      <c r="Y42" s="51">
        <f t="shared" si="5"/>
        <v>0</v>
      </c>
      <c r="Z42" s="51">
        <f t="shared" si="6"/>
        <v>0</v>
      </c>
    </row>
    <row r="43" spans="1:26" ht="15" customHeight="1">
      <c r="A43" s="72" t="s">
        <v>86</v>
      </c>
      <c r="B43" s="68"/>
      <c r="C43" s="37"/>
      <c r="D43" s="37"/>
      <c r="E43" s="37"/>
      <c r="F43" s="37"/>
      <c r="G43" s="37"/>
      <c r="H43" s="37"/>
      <c r="I43" s="37"/>
      <c r="J43" s="90"/>
      <c r="K43" s="90"/>
      <c r="L43" s="90"/>
      <c r="M43" s="90"/>
      <c r="N43" s="90"/>
      <c r="O43" s="90"/>
      <c r="P43" s="90"/>
      <c r="Q43" s="90"/>
      <c r="R43" s="61"/>
      <c r="T43" s="51"/>
      <c r="U43" s="51"/>
      <c r="V43" s="51"/>
      <c r="X43" s="51">
        <f t="shared" si="4"/>
        <v>0</v>
      </c>
      <c r="Y43" s="51">
        <f t="shared" si="5"/>
        <v>0</v>
      </c>
      <c r="Z43" s="51">
        <f t="shared" si="6"/>
        <v>0</v>
      </c>
    </row>
    <row r="44" spans="1:26" ht="30" customHeight="1">
      <c r="A44" s="64" t="s">
        <v>87</v>
      </c>
      <c r="B44" s="69"/>
      <c r="C44" s="36"/>
      <c r="D44" s="36">
        <f t="shared" ref="D44:J44" si="10">SUM(D39:D43)</f>
        <v>0.63700000000000001</v>
      </c>
      <c r="E44" s="36">
        <f t="shared" si="10"/>
        <v>0.63900000000000001</v>
      </c>
      <c r="F44" s="36">
        <f t="shared" si="10"/>
        <v>0.61878726666666684</v>
      </c>
      <c r="G44" s="36">
        <f t="shared" si="10"/>
        <v>0.63154619444444449</v>
      </c>
      <c r="H44" s="36">
        <f t="shared" si="10"/>
        <v>0.65126084444444443</v>
      </c>
      <c r="I44" s="36">
        <f t="shared" si="10"/>
        <v>0.74307157866666662</v>
      </c>
      <c r="J44" s="92">
        <f t="shared" si="10"/>
        <v>0.78599290866387139</v>
      </c>
      <c r="K44" s="92">
        <v>0.87520359847660056</v>
      </c>
      <c r="L44" s="92">
        <v>0.93887451817701506</v>
      </c>
      <c r="M44" s="92">
        <v>0.97220538326655603</v>
      </c>
      <c r="N44" s="92">
        <v>1.0064759286754081</v>
      </c>
      <c r="O44" s="92">
        <v>1.043464474147644</v>
      </c>
      <c r="P44" s="92">
        <v>1.0643344709168585</v>
      </c>
      <c r="Q44" s="92">
        <v>1.0643344709168585</v>
      </c>
      <c r="R44" s="64" t="s">
        <v>88</v>
      </c>
      <c r="T44" s="36">
        <f>SUM(T39:T43)</f>
        <v>0.67</v>
      </c>
      <c r="U44" s="36">
        <f>SUM(U39:U43)</f>
        <v>0.68899999999999995</v>
      </c>
      <c r="V44" s="36">
        <f>SUM(V39:V43)</f>
        <v>0.7</v>
      </c>
      <c r="X44" s="36">
        <f t="shared" si="4"/>
        <v>-5.1212733333333205E-2</v>
      </c>
      <c r="Y44" s="36">
        <f t="shared" si="5"/>
        <v>-5.7453805555555459E-2</v>
      </c>
      <c r="Z44" s="36">
        <f t="shared" si="6"/>
        <v>-4.8739155555555524E-2</v>
      </c>
    </row>
    <row r="45" spans="1:26" ht="30" customHeight="1">
      <c r="A45" s="64" t="s">
        <v>89</v>
      </c>
      <c r="B45" s="69"/>
      <c r="C45" s="36"/>
      <c r="D45" s="36">
        <f t="shared" ref="D45:J45" si="11">D38+D44</f>
        <v>384.43481345479756</v>
      </c>
      <c r="E45" s="36">
        <f t="shared" si="11"/>
        <v>393.87097966848063</v>
      </c>
      <c r="F45" s="36">
        <f t="shared" si="11"/>
        <v>382.23882521289164</v>
      </c>
      <c r="G45" s="36">
        <f t="shared" si="11"/>
        <v>422.68475725604947</v>
      </c>
      <c r="H45" s="36">
        <f t="shared" si="11"/>
        <v>419.42854669051638</v>
      </c>
      <c r="I45" s="36">
        <f t="shared" si="11"/>
        <v>439.10274583069162</v>
      </c>
      <c r="J45" s="92">
        <f t="shared" si="11"/>
        <v>430.13450169432787</v>
      </c>
      <c r="K45" s="92">
        <v>528.56588123007293</v>
      </c>
      <c r="L45" s="92">
        <v>593.28940776794627</v>
      </c>
      <c r="M45" s="92">
        <v>607.52140052988796</v>
      </c>
      <c r="N45" s="92">
        <v>474.9781374048502</v>
      </c>
      <c r="O45" s="92">
        <v>465.27639644087031</v>
      </c>
      <c r="P45" s="92">
        <v>511.45744021633828</v>
      </c>
      <c r="Q45" s="92">
        <v>517.64382919058835</v>
      </c>
      <c r="R45" s="64" t="s">
        <v>90</v>
      </c>
      <c r="T45" s="70">
        <f>T38+T44</f>
        <v>382.9395976407809</v>
      </c>
      <c r="U45" s="70" t="e">
        <f>U38+U44</f>
        <v>#REF!</v>
      </c>
      <c r="V45" s="70" t="e">
        <f>V38+V44</f>
        <v>#REF!</v>
      </c>
      <c r="X45" s="36">
        <f t="shared" si="4"/>
        <v>-0.70077242788926242</v>
      </c>
      <c r="Y45" s="36" t="e">
        <f t="shared" si="5"/>
        <v>#REF!</v>
      </c>
      <c r="Z45" s="36" t="e">
        <f t="shared" si="6"/>
        <v>#REF!</v>
      </c>
    </row>
    <row r="46" spans="1:26" ht="15" customHeight="1">
      <c r="A46" s="61" t="s">
        <v>91</v>
      </c>
      <c r="B46" s="68"/>
      <c r="C46" s="37"/>
      <c r="D46" s="37">
        <v>7.1480676318845733</v>
      </c>
      <c r="E46" s="37">
        <v>7.2799726985783604</v>
      </c>
      <c r="F46" s="37">
        <v>8.1520308051734034</v>
      </c>
      <c r="G46" s="37">
        <v>9.1134571960052426</v>
      </c>
      <c r="H46" s="37">
        <v>8.4026224436528594</v>
      </c>
      <c r="I46" s="37">
        <v>8.6403470245958065</v>
      </c>
      <c r="J46" s="90">
        <v>9.55615706637027</v>
      </c>
      <c r="K46" s="90">
        <v>9.1391877709435665</v>
      </c>
      <c r="L46" s="90">
        <v>9.5197777411651554</v>
      </c>
      <c r="M46" s="90">
        <v>10.162887099556599</v>
      </c>
      <c r="N46" s="90">
        <v>10.162887099556599</v>
      </c>
      <c r="O46" s="90">
        <v>10.162887099556599</v>
      </c>
      <c r="P46" s="90">
        <v>10.162887099556599</v>
      </c>
      <c r="Q46" s="90">
        <v>10.162887099556599</v>
      </c>
      <c r="R46" s="61"/>
    </row>
    <row r="47" spans="1:26" ht="15" customHeight="1">
      <c r="A47" s="61" t="s">
        <v>92</v>
      </c>
      <c r="B47" s="68"/>
      <c r="C47" s="37"/>
      <c r="D47" s="37"/>
      <c r="E47" s="37"/>
      <c r="F47" s="37"/>
      <c r="G47" s="37"/>
      <c r="H47" s="37"/>
      <c r="I47" s="37"/>
      <c r="J47" s="90"/>
      <c r="K47" s="90"/>
      <c r="L47" s="90"/>
      <c r="M47" s="90"/>
      <c r="N47" s="90"/>
      <c r="O47" s="90"/>
      <c r="P47" s="90"/>
      <c r="Q47" s="90"/>
      <c r="R47" s="61"/>
    </row>
    <row r="48" spans="1:26" ht="15" customHeight="1">
      <c r="A48" s="61" t="s">
        <v>93</v>
      </c>
      <c r="B48" s="68"/>
      <c r="C48" s="37"/>
      <c r="D48" s="37"/>
      <c r="E48" s="37"/>
      <c r="F48" s="37"/>
      <c r="G48" s="37"/>
      <c r="H48" s="37"/>
      <c r="I48" s="37"/>
      <c r="J48" s="90"/>
      <c r="K48" s="90"/>
      <c r="L48" s="90"/>
      <c r="M48" s="90"/>
      <c r="N48" s="90"/>
      <c r="O48" s="90"/>
      <c r="P48" s="90"/>
      <c r="Q48" s="90"/>
      <c r="R48" s="61"/>
    </row>
    <row r="49" spans="1:18" ht="15" customHeight="1">
      <c r="A49" s="61" t="s">
        <v>94</v>
      </c>
      <c r="B49" s="68"/>
      <c r="C49" s="37"/>
      <c r="D49" s="37">
        <v>0.86605399999999999</v>
      </c>
      <c r="E49" s="37">
        <v>-1.886496</v>
      </c>
      <c r="F49" s="37">
        <v>-2.1056979999999998</v>
      </c>
      <c r="G49" s="37">
        <v>-0.64258217999999989</v>
      </c>
      <c r="H49" s="37">
        <v>-2.00119398</v>
      </c>
      <c r="I49" s="37">
        <v>-1.0318994800000001</v>
      </c>
      <c r="J49" s="90">
        <v>0</v>
      </c>
      <c r="K49" s="90">
        <v>0</v>
      </c>
      <c r="L49" s="90">
        <v>0</v>
      </c>
      <c r="M49" s="90">
        <v>0</v>
      </c>
      <c r="N49" s="90">
        <v>0</v>
      </c>
      <c r="O49" s="90">
        <v>0</v>
      </c>
      <c r="P49" s="90">
        <v>0</v>
      </c>
      <c r="Q49" s="90"/>
      <c r="R49" s="61"/>
    </row>
    <row r="50" spans="1:18" ht="30" customHeight="1">
      <c r="A50" s="64" t="s">
        <v>95</v>
      </c>
      <c r="B50" s="69"/>
      <c r="C50" s="36"/>
      <c r="D50" s="36">
        <f t="shared" ref="D50:I50" si="12">SUM(D46:D49)</f>
        <v>8.0141216318845725</v>
      </c>
      <c r="E50" s="36">
        <f t="shared" si="12"/>
        <v>5.3934766985783602</v>
      </c>
      <c r="F50" s="36">
        <f t="shared" si="12"/>
        <v>6.0463328051734031</v>
      </c>
      <c r="G50" s="36">
        <f t="shared" si="12"/>
        <v>8.4708750160052428</v>
      </c>
      <c r="H50" s="36">
        <f t="shared" si="12"/>
        <v>6.4014284636528593</v>
      </c>
      <c r="I50" s="36">
        <f t="shared" si="12"/>
        <v>7.6084475445958066</v>
      </c>
      <c r="J50" s="92">
        <f t="shared" ref="J50" si="13">SUM(J46:J49)</f>
        <v>9.55615706637027</v>
      </c>
      <c r="K50" s="92">
        <v>9.1391877709435665</v>
      </c>
      <c r="L50" s="92">
        <v>9.5197777411651554</v>
      </c>
      <c r="M50" s="92">
        <v>10.162887099556599</v>
      </c>
      <c r="N50" s="92">
        <v>10.162887099556599</v>
      </c>
      <c r="O50" s="92">
        <v>10.162887099556599</v>
      </c>
      <c r="P50" s="92">
        <v>10.162887099556599</v>
      </c>
      <c r="Q50" s="92">
        <v>10.162887099556599</v>
      </c>
      <c r="R50" s="64" t="s">
        <v>96</v>
      </c>
    </row>
    <row r="51" spans="1:18" ht="30" customHeight="1">
      <c r="A51" s="64" t="s">
        <v>97</v>
      </c>
      <c r="B51" s="69"/>
      <c r="C51" s="36"/>
      <c r="D51" s="36">
        <f t="shared" ref="D51:J51" si="14">D45-D50</f>
        <v>376.420691822913</v>
      </c>
      <c r="E51" s="36">
        <f t="shared" si="14"/>
        <v>388.47750296990228</v>
      </c>
      <c r="F51" s="36">
        <f t="shared" si="14"/>
        <v>376.19249240771825</v>
      </c>
      <c r="G51" s="36">
        <f t="shared" si="14"/>
        <v>414.2138822400442</v>
      </c>
      <c r="H51" s="36">
        <f t="shared" si="14"/>
        <v>413.02711822686354</v>
      </c>
      <c r="I51" s="36">
        <f t="shared" si="14"/>
        <v>431.49429828609578</v>
      </c>
      <c r="J51" s="92">
        <f t="shared" si="14"/>
        <v>420.57834462795762</v>
      </c>
      <c r="K51" s="92">
        <v>519.42669345912941</v>
      </c>
      <c r="L51" s="92">
        <v>583.7696300267811</v>
      </c>
      <c r="M51" s="92">
        <v>597.35851343033141</v>
      </c>
      <c r="N51" s="92">
        <v>464.8152503052936</v>
      </c>
      <c r="O51" s="92">
        <v>455.11350934131372</v>
      </c>
      <c r="P51" s="92">
        <v>501.29455311678169</v>
      </c>
      <c r="Q51" s="92">
        <v>507.48094209103175</v>
      </c>
      <c r="R51" s="64" t="s">
        <v>98</v>
      </c>
    </row>
    <row r="52" spans="1:18" ht="30" customHeight="1">
      <c r="A52" s="64" t="s">
        <v>99</v>
      </c>
      <c r="B52" s="69"/>
      <c r="C52" s="36"/>
      <c r="D52" s="36">
        <v>376.06780836811544</v>
      </c>
      <c r="E52" s="36">
        <v>385.37812730142161</v>
      </c>
      <c r="F52" s="36">
        <v>373.93154919482663</v>
      </c>
      <c r="G52" s="36">
        <v>402.57605780399479</v>
      </c>
      <c r="H52" s="36">
        <v>415.4892215563471</v>
      </c>
      <c r="I52" s="36">
        <v>435.47018797487738</v>
      </c>
      <c r="J52" s="92">
        <f t="shared" ref="J52" si="15">J51</f>
        <v>420.57834462795762</v>
      </c>
      <c r="K52" s="92">
        <v>519.42669345912941</v>
      </c>
      <c r="L52" s="92">
        <v>583.7696300267811</v>
      </c>
      <c r="M52" s="92">
        <v>597.35851343033141</v>
      </c>
      <c r="N52" s="92">
        <v>464.8152503052936</v>
      </c>
      <c r="O52" s="92">
        <v>455.11350934131372</v>
      </c>
      <c r="P52" s="92">
        <v>501.29455311678169</v>
      </c>
      <c r="Q52" s="92">
        <v>507.48094209103175</v>
      </c>
      <c r="R52" s="64"/>
    </row>
    <row r="53" spans="1:18" ht="15" customHeight="1">
      <c r="A53" s="61" t="s">
        <v>100</v>
      </c>
      <c r="B53" s="68"/>
      <c r="C53" s="37"/>
      <c r="D53" s="37">
        <v>392.01505400000002</v>
      </c>
      <c r="E53" s="37">
        <v>387.44750399999998</v>
      </c>
      <c r="F53" s="37">
        <v>377.97198126999996</v>
      </c>
      <c r="G53" s="37">
        <v>407.29073855000001</v>
      </c>
      <c r="H53" s="37">
        <v>422.61868094999994</v>
      </c>
      <c r="I53" s="37">
        <v>416.31931502999998</v>
      </c>
      <c r="J53" s="90">
        <v>430.44059176999997</v>
      </c>
      <c r="K53" s="90">
        <v>519.31717976167647</v>
      </c>
      <c r="L53" s="90">
        <v>545.58382823877969</v>
      </c>
      <c r="M53" s="90">
        <v>601.62545389783224</v>
      </c>
      <c r="N53" s="90">
        <v>491.33240223996296</v>
      </c>
      <c r="O53" s="90">
        <v>465.27639644087026</v>
      </c>
      <c r="P53" s="90">
        <v>511.45744021633828</v>
      </c>
      <c r="Q53" s="90">
        <v>517.64382919058835</v>
      </c>
      <c r="R53" s="61" t="s">
        <v>130</v>
      </c>
    </row>
    <row r="54" spans="1:18" ht="15" customHeight="1">
      <c r="A54" s="61" t="s">
        <v>131</v>
      </c>
      <c r="B54" s="68"/>
      <c r="C54" s="37"/>
      <c r="D54" s="37">
        <f t="shared" ref="D54:J54" si="16">D53-D44-D38+D47</f>
        <v>7.5802405452024573</v>
      </c>
      <c r="E54" s="37">
        <f t="shared" si="16"/>
        <v>-6.4234756684806484</v>
      </c>
      <c r="F54" s="37">
        <f t="shared" si="16"/>
        <v>-4.2668439428916827</v>
      </c>
      <c r="G54" s="37">
        <f t="shared" si="16"/>
        <v>-15.394018706049451</v>
      </c>
      <c r="H54" s="37">
        <f t="shared" si="16"/>
        <v>3.1901342594835569</v>
      </c>
      <c r="I54" s="37">
        <f t="shared" si="16"/>
        <v>-22.783430800691633</v>
      </c>
      <c r="J54" s="90">
        <f t="shared" si="16"/>
        <v>0.30609007567210256</v>
      </c>
      <c r="K54" s="90">
        <v>-9.2487014683964617</v>
      </c>
      <c r="L54" s="90">
        <v>-47.705579529166585</v>
      </c>
      <c r="M54" s="90">
        <v>-5.8959466320557112</v>
      </c>
      <c r="N54" s="90">
        <v>16.354264835112758</v>
      </c>
      <c r="O54" s="90">
        <v>-5.6843418860808015E-14</v>
      </c>
      <c r="P54" s="90">
        <v>0</v>
      </c>
      <c r="Q54" s="90">
        <v>0</v>
      </c>
      <c r="R54" s="61" t="s">
        <v>101</v>
      </c>
    </row>
    <row r="55" spans="1:18" ht="15" customHeight="1">
      <c r="A55" s="61" t="s">
        <v>102</v>
      </c>
      <c r="B55" s="68"/>
      <c r="C55" s="37"/>
      <c r="D55" s="38"/>
      <c r="E55" s="38">
        <f t="shared" ref="E55:J55" si="17">IFERROR(E38/D38-1,0)</f>
        <v>2.4581083797118097E-2</v>
      </c>
      <c r="F55" s="38">
        <f t="shared" si="17"/>
        <v>-2.9529494859612537E-2</v>
      </c>
      <c r="G55" s="38">
        <f t="shared" si="17"/>
        <v>0.10595138906484136</v>
      </c>
      <c r="H55" s="38">
        <f t="shared" si="17"/>
        <v>-7.7618772459827623E-3</v>
      </c>
      <c r="I55" s="38">
        <f t="shared" si="17"/>
        <v>4.6760865662496265E-2</v>
      </c>
      <c r="J55" s="95">
        <f t="shared" si="17"/>
        <v>-2.0556556626101008E-2</v>
      </c>
      <c r="K55" s="95">
        <v>0.22904975057226973</v>
      </c>
      <c r="L55" s="95">
        <v>0.12253363259775973</v>
      </c>
      <c r="M55" s="95">
        <v>2.3970033113594136E-2</v>
      </c>
      <c r="N55" s="95">
        <v>-0.21857672012638407</v>
      </c>
      <c r="O55" s="95">
        <v>-2.0547071272406958E-2</v>
      </c>
      <c r="P55" s="95">
        <v>9.9433216818852532E-2</v>
      </c>
      <c r="Q55" s="95">
        <v>1.2120831775764174E-2</v>
      </c>
      <c r="R55" s="61"/>
    </row>
    <row r="56" spans="1:18" ht="25" customHeight="1">
      <c r="A56" s="61" t="s">
        <v>103</v>
      </c>
      <c r="B56" s="68"/>
      <c r="C56" s="37"/>
      <c r="D56" s="39"/>
      <c r="E56" s="39">
        <f t="shared" ref="E56:J56" si="18">IFERROR(E53/D53-1,0)</f>
        <v>-1.1651465813351192E-2</v>
      </c>
      <c r="F56" s="39">
        <f t="shared" si="18"/>
        <v>-2.4456275062234023E-2</v>
      </c>
      <c r="G56" s="39">
        <f t="shared" si="18"/>
        <v>7.7568599612828359E-2</v>
      </c>
      <c r="H56" s="39">
        <f t="shared" si="18"/>
        <v>3.7633908530719573E-2</v>
      </c>
      <c r="I56" s="39">
        <f t="shared" si="18"/>
        <v>-1.4905554827438494E-2</v>
      </c>
      <c r="J56" s="39">
        <f t="shared" si="18"/>
        <v>3.3919340828523437E-2</v>
      </c>
      <c r="K56" s="39">
        <v>0.20647817536494451</v>
      </c>
      <c r="L56" s="39">
        <v>5.0579201884207725E-2</v>
      </c>
      <c r="M56" s="39">
        <v>0.10271863416473082</v>
      </c>
      <c r="N56" s="39">
        <v>-0.18332510857593998</v>
      </c>
      <c r="O56" s="39">
        <v>-5.3031319897292595E-2</v>
      </c>
      <c r="P56" s="39">
        <v>9.9255075324537589E-2</v>
      </c>
      <c r="Q56" s="39">
        <v>1.2095608525380497E-2</v>
      </c>
      <c r="R56" s="61"/>
    </row>
    <row r="57" spans="1:18">
      <c r="A57" s="79"/>
      <c r="B57" s="73"/>
      <c r="C57" s="44"/>
      <c r="D57" s="80"/>
      <c r="E57" s="80"/>
      <c r="F57" s="80"/>
      <c r="G57" s="80"/>
      <c r="H57" s="80"/>
      <c r="I57" s="80"/>
      <c r="J57" s="80"/>
      <c r="K57" s="80"/>
      <c r="L57" s="80"/>
      <c r="M57" s="80"/>
      <c r="N57" s="80"/>
      <c r="O57" s="80"/>
      <c r="P57" s="80"/>
      <c r="Q57" s="80"/>
      <c r="R57" s="74"/>
    </row>
    <row r="58" spans="1:18">
      <c r="A58" s="81" t="s">
        <v>188</v>
      </c>
      <c r="B58" s="73"/>
      <c r="C58" s="44"/>
      <c r="D58" s="80"/>
      <c r="E58" s="80"/>
      <c r="F58" s="80"/>
      <c r="G58" s="80"/>
      <c r="H58" s="80"/>
      <c r="I58" s="80"/>
      <c r="J58" s="80"/>
      <c r="K58" s="80"/>
      <c r="L58" s="80"/>
      <c r="M58" s="80"/>
      <c r="N58" s="80"/>
      <c r="O58" s="80"/>
      <c r="P58" s="80"/>
      <c r="Q58" s="80"/>
      <c r="R58" s="75"/>
    </row>
    <row r="59" spans="1:18">
      <c r="A59" s="106" t="s">
        <v>192</v>
      </c>
      <c r="B59" s="106"/>
      <c r="C59" s="106"/>
      <c r="D59" s="106"/>
      <c r="E59" s="106"/>
      <c r="F59" s="106"/>
      <c r="G59" s="106"/>
      <c r="H59" s="106"/>
      <c r="I59" s="106"/>
      <c r="J59" s="106"/>
      <c r="K59" s="106"/>
      <c r="L59" s="106"/>
      <c r="M59" s="106"/>
      <c r="N59" s="106"/>
      <c r="O59" s="106"/>
      <c r="P59" s="82"/>
      <c r="Q59" s="103"/>
      <c r="R59" s="75"/>
    </row>
    <row r="60" spans="1:18" ht="40.5" customHeight="1">
      <c r="A60" s="107" t="s">
        <v>189</v>
      </c>
      <c r="B60" s="107"/>
      <c r="C60" s="107"/>
      <c r="D60" s="107"/>
      <c r="E60" s="107"/>
      <c r="F60" s="107"/>
      <c r="G60" s="107"/>
      <c r="H60" s="107"/>
      <c r="I60" s="107"/>
      <c r="J60" s="107"/>
      <c r="K60" s="107"/>
      <c r="L60" s="107"/>
      <c r="M60" s="107"/>
      <c r="N60" s="107"/>
      <c r="O60" s="107"/>
      <c r="P60" s="83"/>
      <c r="Q60" s="104"/>
      <c r="R60" s="75"/>
    </row>
    <row r="61" spans="1:18">
      <c r="B61" s="75"/>
      <c r="C61" s="75"/>
      <c r="D61" s="75"/>
      <c r="E61" s="75"/>
      <c r="F61" s="75"/>
      <c r="G61" s="75"/>
      <c r="H61" s="75"/>
      <c r="I61" s="75"/>
      <c r="J61" s="75"/>
      <c r="K61" s="75"/>
      <c r="L61" s="75"/>
      <c r="M61" s="75"/>
      <c r="N61" s="75"/>
      <c r="O61" s="75"/>
      <c r="P61" s="75"/>
      <c r="Q61" s="75"/>
      <c r="R61" s="75"/>
    </row>
    <row r="62" spans="1:18">
      <c r="B62" s="75"/>
      <c r="C62" s="75"/>
      <c r="D62" s="75"/>
      <c r="E62" s="75"/>
      <c r="F62" s="75"/>
      <c r="G62" s="75"/>
      <c r="H62" s="75"/>
      <c r="I62" s="75"/>
      <c r="J62" s="75"/>
      <c r="K62" s="75"/>
      <c r="L62" s="75"/>
      <c r="M62" s="75"/>
      <c r="N62" s="75"/>
      <c r="O62" s="75"/>
      <c r="P62" s="75"/>
      <c r="Q62" s="75"/>
      <c r="R62" s="75"/>
    </row>
    <row r="63" spans="1:18">
      <c r="B63" s="75"/>
      <c r="C63" s="75"/>
      <c r="D63" s="75"/>
      <c r="E63" s="75"/>
      <c r="F63" s="75"/>
      <c r="G63" s="75"/>
      <c r="H63" s="75"/>
      <c r="I63" s="75"/>
      <c r="J63" s="75"/>
      <c r="K63" s="75"/>
      <c r="L63" s="75"/>
      <c r="M63" s="75"/>
      <c r="N63" s="75"/>
      <c r="O63" s="75"/>
      <c r="P63" s="75"/>
      <c r="Q63" s="75"/>
      <c r="R63" s="75"/>
    </row>
    <row r="64" spans="1:18">
      <c r="B64" s="75"/>
      <c r="C64" s="75"/>
      <c r="D64" s="75"/>
      <c r="E64" s="75"/>
      <c r="F64" s="75"/>
      <c r="G64" s="75"/>
      <c r="H64" s="75"/>
      <c r="I64" s="75"/>
      <c r="J64" s="75"/>
      <c r="K64" s="75"/>
      <c r="L64" s="75"/>
      <c r="M64" s="75"/>
      <c r="N64" s="75"/>
      <c r="O64" s="75"/>
      <c r="P64" s="75"/>
      <c r="Q64" s="75"/>
      <c r="R64" s="75"/>
    </row>
    <row r="65" spans="1:18" s="77" customFormat="1">
      <c r="A65" s="75"/>
      <c r="B65" s="75"/>
      <c r="C65" s="75"/>
      <c r="D65" s="75"/>
      <c r="E65" s="75"/>
      <c r="F65" s="75"/>
      <c r="G65" s="75"/>
      <c r="H65" s="75"/>
      <c r="I65" s="75"/>
      <c r="J65" s="75"/>
      <c r="K65" s="75"/>
      <c r="L65" s="75"/>
      <c r="M65" s="75"/>
      <c r="N65" s="75"/>
      <c r="O65" s="75"/>
      <c r="P65" s="75"/>
      <c r="Q65" s="75"/>
      <c r="R65" s="75"/>
    </row>
    <row r="66" spans="1:18" s="77" customFormat="1">
      <c r="A66" s="75"/>
      <c r="B66" s="75"/>
      <c r="C66" s="75"/>
      <c r="D66" s="75"/>
      <c r="E66" s="75"/>
      <c r="F66" s="75"/>
      <c r="G66" s="75"/>
      <c r="H66" s="75"/>
      <c r="I66" s="75"/>
      <c r="J66" s="75"/>
      <c r="K66" s="75"/>
      <c r="L66" s="75"/>
      <c r="M66" s="75"/>
      <c r="N66" s="75"/>
      <c r="O66" s="75"/>
      <c r="P66" s="75"/>
      <c r="Q66" s="75"/>
      <c r="R66" s="75"/>
    </row>
    <row r="67" spans="1:18" s="77" customFormat="1">
      <c r="A67" s="75"/>
      <c r="B67" s="75"/>
      <c r="C67" s="75"/>
      <c r="D67" s="75"/>
      <c r="E67" s="75"/>
      <c r="F67" s="75"/>
      <c r="G67" s="75"/>
      <c r="H67" s="75"/>
      <c r="I67" s="75"/>
      <c r="J67" s="75"/>
      <c r="K67" s="75"/>
      <c r="L67" s="75"/>
      <c r="M67" s="75"/>
      <c r="N67" s="75"/>
      <c r="O67" s="75"/>
      <c r="P67" s="75"/>
      <c r="Q67" s="75"/>
      <c r="R67" s="75"/>
    </row>
    <row r="68" spans="1:18">
      <c r="B68" s="75"/>
      <c r="C68" s="75"/>
      <c r="D68" s="75"/>
      <c r="E68" s="75"/>
      <c r="F68" s="75"/>
      <c r="G68" s="75"/>
      <c r="H68" s="75"/>
      <c r="I68" s="75"/>
      <c r="J68" s="75"/>
      <c r="K68" s="75"/>
      <c r="L68" s="75"/>
      <c r="M68" s="75"/>
      <c r="N68" s="75"/>
      <c r="O68" s="75"/>
      <c r="P68" s="75"/>
      <c r="Q68" s="75"/>
      <c r="R68" s="75"/>
    </row>
  </sheetData>
  <mergeCells count="11">
    <mergeCell ref="A59:O59"/>
    <mergeCell ref="A60:O60"/>
    <mergeCell ref="T5:V6"/>
    <mergeCell ref="X5:Z6"/>
    <mergeCell ref="A34:A35"/>
    <mergeCell ref="R34:R35"/>
    <mergeCell ref="C5:C7"/>
    <mergeCell ref="R5:R7"/>
    <mergeCell ref="A6:A7"/>
    <mergeCell ref="A31:A32"/>
    <mergeCell ref="R31:R32"/>
  </mergeCells>
  <phoneticPr fontId="107" type="noConversion"/>
  <conditionalFormatting sqref="T8:V10 U11:V12 T13:V45 D36:I54">
    <cfRule type="expression" dxfId="45" priority="38">
      <formula>ROUND(D8,1)=0</formula>
    </cfRule>
  </conditionalFormatting>
  <conditionalFormatting sqref="T11:T12">
    <cfRule type="expression" dxfId="44" priority="37">
      <formula>ROUND(T11,1)=0</formula>
    </cfRule>
  </conditionalFormatting>
  <conditionalFormatting sqref="X8:Z10 Y11:Z12 X13:Z45">
    <cfRule type="expression" dxfId="43" priority="36">
      <formula>ROUND(X8,1)=0</formula>
    </cfRule>
  </conditionalFormatting>
  <conditionalFormatting sqref="X11:X12">
    <cfRule type="expression" dxfId="42" priority="35">
      <formula>ROUND(X11,1)=0</formula>
    </cfRule>
  </conditionalFormatting>
  <conditionalFormatting sqref="D8:I10 D13:I34">
    <cfRule type="expression" dxfId="41" priority="34">
      <formula>ROUND(D8,1)=0</formula>
    </cfRule>
  </conditionalFormatting>
  <conditionalFormatting sqref="D11:I12">
    <cfRule type="expression" dxfId="40" priority="33">
      <formula>ROUND(D11,1)=0</formula>
    </cfRule>
  </conditionalFormatting>
  <conditionalFormatting sqref="D35:I35">
    <cfRule type="expression" dxfId="39" priority="32">
      <formula>ROUND(D35,1)=0</formula>
    </cfRule>
  </conditionalFormatting>
  <conditionalFormatting sqref="J36:P36 J38:P54 J37:K37 M37:P37 Q36:Q54">
    <cfRule type="expression" dxfId="38" priority="12">
      <formula>ROUND(J36,1)=0</formula>
    </cfRule>
  </conditionalFormatting>
  <conditionalFormatting sqref="J24:P24 J9:K10 J13:K23 M23:P23 J25:K34 Q23:Q24 M29:Q34 J8:Q8">
    <cfRule type="expression" dxfId="37" priority="11">
      <formula>ROUND(J8,1)=0</formula>
    </cfRule>
  </conditionalFormatting>
  <conditionalFormatting sqref="J12:K12 J11:Q11">
    <cfRule type="expression" dxfId="36" priority="10">
      <formula>ROUND(J11,1)=0</formula>
    </cfRule>
  </conditionalFormatting>
  <conditionalFormatting sqref="J35:K35 M35:Q35">
    <cfRule type="expression" dxfId="35" priority="9">
      <formula>ROUND(J35,1)=0</formula>
    </cfRule>
  </conditionalFormatting>
  <conditionalFormatting sqref="L12:Q12">
    <cfRule type="expression" dxfId="34" priority="8">
      <formula>ROUND(L12,1)=0</formula>
    </cfRule>
  </conditionalFormatting>
  <conditionalFormatting sqref="L13:Q13">
    <cfRule type="expression" dxfId="33" priority="7">
      <formula>ROUND(L13,1)=0</formula>
    </cfRule>
  </conditionalFormatting>
  <conditionalFormatting sqref="L10:Q10">
    <cfRule type="expression" dxfId="32" priority="6">
      <formula>ROUND(L10,1)=0</formula>
    </cfRule>
  </conditionalFormatting>
  <conditionalFormatting sqref="L14:L23 M14:Q22">
    <cfRule type="expression" dxfId="31" priority="5">
      <formula>ROUND(L14,1)=0</formula>
    </cfRule>
  </conditionalFormatting>
  <conditionalFormatting sqref="L25:L34 M25:Q28">
    <cfRule type="expression" dxfId="30" priority="4">
      <formula>ROUND(L25,1)=0</formula>
    </cfRule>
  </conditionalFormatting>
  <conditionalFormatting sqref="L35">
    <cfRule type="expression" dxfId="29" priority="3">
      <formula>ROUND(L35,1)=0</formula>
    </cfRule>
  </conditionalFormatting>
  <conditionalFormatting sqref="L37">
    <cfRule type="expression" dxfId="28" priority="2">
      <formula>ROUND(L37,1)=0</formula>
    </cfRule>
  </conditionalFormatting>
  <conditionalFormatting sqref="L9:Q9">
    <cfRule type="expression" dxfId="27" priority="1">
      <formula>ROUND(L9,1)=0</formula>
    </cfRule>
  </conditionalFormatting>
  <pageMargins left="0.19685039370078741" right="0.19685039370078741" top="0.19685039370078741" bottom="0.19685039370078741" header="0.15748031496062992" footer="0.15748031496062992"/>
  <pageSetup paperSize="8" scale="36" orientation="portrait" r:id="rId1"/>
  <headerFooter>
    <oddFooter>&amp;C&amp;1#&amp;"Calibri"&amp;12&amp;K008000Internal Use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6" tint="0.59999389629810485"/>
    <pageSetUpPr fitToPage="1"/>
  </sheetPr>
  <dimension ref="A1:M50"/>
  <sheetViews>
    <sheetView showGridLines="0" zoomScaleNormal="100" zoomScaleSheetLayoutView="80" workbookViewId="0">
      <pane ySplit="7" topLeftCell="A8" activePane="bottomLeft" state="frozen"/>
      <selection activeCell="I44" sqref="I44"/>
      <selection pane="bottomLeft" activeCell="B2" sqref="B2:C2"/>
    </sheetView>
  </sheetViews>
  <sheetFormatPr defaultColWidth="9.33203125" defaultRowHeight="20.149999999999999" customHeight="1"/>
  <cols>
    <col min="1" max="1" width="40.77734375" style="18" customWidth="1"/>
    <col min="2" max="10" width="13.6640625" style="8" customWidth="1"/>
    <col min="11" max="16384" width="9.33203125" style="8"/>
  </cols>
  <sheetData>
    <row r="1" spans="1:13" ht="15" customHeight="1">
      <c r="A1" s="5" t="s">
        <v>0</v>
      </c>
      <c r="B1" s="6" t="s">
        <v>1</v>
      </c>
      <c r="C1" s="7"/>
      <c r="D1" s="7"/>
      <c r="E1" s="7"/>
      <c r="F1" s="7"/>
      <c r="G1" s="7"/>
      <c r="H1" s="7"/>
      <c r="I1" s="7"/>
      <c r="J1" s="7"/>
    </row>
    <row r="2" spans="1:13" ht="15" customHeight="1">
      <c r="A2" s="5" t="s">
        <v>2</v>
      </c>
      <c r="B2" s="127">
        <f>'Table 1'!B2</f>
        <v>45505</v>
      </c>
      <c r="C2" s="127"/>
      <c r="D2" s="7"/>
      <c r="E2" s="7"/>
      <c r="F2" s="7"/>
      <c r="G2" s="7"/>
      <c r="H2" s="7"/>
      <c r="I2" s="7"/>
      <c r="J2" s="7"/>
    </row>
    <row r="3" spans="1:13" ht="15" customHeight="1">
      <c r="A3" s="5" t="s">
        <v>3</v>
      </c>
      <c r="B3" s="6" t="s">
        <v>104</v>
      </c>
      <c r="C3" s="7"/>
      <c r="D3" s="7"/>
      <c r="E3" s="7"/>
      <c r="F3" s="7"/>
      <c r="G3" s="7"/>
      <c r="H3" s="7"/>
      <c r="I3" s="7"/>
      <c r="J3" s="7"/>
    </row>
    <row r="4" spans="1:13" s="11" customFormat="1" ht="13">
      <c r="A4" s="9"/>
      <c r="B4" s="10"/>
      <c r="C4" s="10"/>
      <c r="D4" s="10"/>
      <c r="E4" s="10"/>
      <c r="F4" s="10"/>
      <c r="G4" s="10"/>
      <c r="H4" s="10"/>
      <c r="I4" s="10"/>
      <c r="J4" s="10"/>
    </row>
    <row r="5" spans="1:13" s="11" customFormat="1" ht="15" customHeight="1">
      <c r="A5" s="12" t="s">
        <v>5</v>
      </c>
      <c r="B5" s="128" t="str">
        <f ca="1">INDIRECT("'Table 1'!"&amp;ADDRESS(ROW('Table 1'!$A$7),MATCH("t",'Table 1'!$A$6:$R$6,0)))</f>
        <v>2024/25</v>
      </c>
      <c r="C5" s="128"/>
      <c r="D5" s="128"/>
      <c r="E5" s="128" t="str">
        <f ca="1">LEFT(B5,4)+1&amp;"/"&amp;RIGHT(B5,2)+1</f>
        <v>2025/26</v>
      </c>
      <c r="F5" s="128"/>
      <c r="G5" s="128"/>
      <c r="H5" s="128" t="str">
        <f ca="1">LEFT(E5,4)+1&amp;"/"&amp;RIGHT(E5,2)+1</f>
        <v>2026/27</v>
      </c>
      <c r="I5" s="128"/>
      <c r="J5" s="128"/>
    </row>
    <row r="6" spans="1:13" s="11" customFormat="1" ht="15" customHeight="1">
      <c r="A6" s="12" t="s">
        <v>9</v>
      </c>
      <c r="B6" s="128" t="s">
        <v>105</v>
      </c>
      <c r="C6" s="128"/>
      <c r="D6" s="128"/>
      <c r="E6" s="128" t="s">
        <v>106</v>
      </c>
      <c r="F6" s="128"/>
      <c r="G6" s="128"/>
      <c r="H6" s="128" t="s">
        <v>107</v>
      </c>
      <c r="I6" s="128"/>
      <c r="J6" s="128"/>
    </row>
    <row r="7" spans="1:13" s="11" customFormat="1" ht="15" customHeight="1">
      <c r="A7" s="12" t="s">
        <v>108</v>
      </c>
      <c r="B7" s="13" t="s">
        <v>109</v>
      </c>
      <c r="C7" s="13" t="s">
        <v>110</v>
      </c>
      <c r="D7" s="13" t="s">
        <v>111</v>
      </c>
      <c r="E7" s="13" t="s">
        <v>109</v>
      </c>
      <c r="F7" s="13" t="s">
        <v>110</v>
      </c>
      <c r="G7" s="13" t="s">
        <v>111</v>
      </c>
      <c r="H7" s="13" t="s">
        <v>109</v>
      </c>
      <c r="I7" s="13" t="s">
        <v>110</v>
      </c>
      <c r="J7" s="13" t="s">
        <v>111</v>
      </c>
    </row>
    <row r="8" spans="1:13" s="11" customFormat="1" ht="20.149999999999999" customHeight="1">
      <c r="A8" s="14" t="s">
        <v>112</v>
      </c>
      <c r="B8" s="15">
        <f>C8-15</f>
        <v>-20.895946632055711</v>
      </c>
      <c r="C8" s="15">
        <f>'Table 1'!$M54</f>
        <v>-5.8959466320557112</v>
      </c>
      <c r="D8" s="15">
        <f>C8+15</f>
        <v>9.1040533679442888</v>
      </c>
      <c r="E8" s="16"/>
      <c r="F8" s="16"/>
      <c r="G8" s="16"/>
      <c r="H8" s="16"/>
      <c r="I8" s="16"/>
      <c r="J8" s="16"/>
    </row>
    <row r="9" spans="1:13" s="11" customFormat="1" ht="20.149999999999999" customHeight="1">
      <c r="A9" s="14" t="s">
        <v>191</v>
      </c>
      <c r="B9" s="17"/>
      <c r="C9" s="17"/>
      <c r="D9" s="17"/>
      <c r="E9" s="16">
        <f ca="1">F9</f>
        <v>0</v>
      </c>
      <c r="F9" s="16">
        <f ca="1">HLOOKUP(E$5,'Table 1'!$D$7:$N$52,4,FALSE)</f>
        <v>0</v>
      </c>
      <c r="G9" s="16">
        <f ca="1">F9</f>
        <v>0</v>
      </c>
      <c r="H9" s="16">
        <f ca="1">I9</f>
        <v>0</v>
      </c>
      <c r="I9" s="16">
        <f ca="1">HLOOKUP(H$5,'Table 1'!$D$7:$Q$52,4,FALSE)</f>
        <v>0</v>
      </c>
      <c r="J9" s="16">
        <f ca="1">I9</f>
        <v>0</v>
      </c>
      <c r="M9" s="4"/>
    </row>
    <row r="10" spans="1:13" s="11" customFormat="1" ht="20.149999999999999" customHeight="1">
      <c r="A10" s="14" t="s">
        <v>187</v>
      </c>
      <c r="B10" s="17"/>
      <c r="C10" s="17"/>
      <c r="D10" s="17"/>
      <c r="E10" s="16">
        <f ca="1">F10-2</f>
        <v>-0.2645926789464601</v>
      </c>
      <c r="F10" s="16">
        <f ca="1">HLOOKUP(E$5,'Table 1'!$D$7:$N$52,3,FALSE)</f>
        <v>1.7354073210535399</v>
      </c>
      <c r="G10" s="16">
        <f ca="1">F10+2</f>
        <v>3.7354073210535397</v>
      </c>
      <c r="H10" s="16">
        <f ca="1">I10-2</f>
        <v>-0.19265974908122052</v>
      </c>
      <c r="I10" s="16">
        <f ca="1">HLOOKUP(H$5,'Table 1'!$D$7:$Q$52,3,FALSE)</f>
        <v>1.8073402509187795</v>
      </c>
      <c r="J10" s="16">
        <f ca="1">I10+2</f>
        <v>3.8073402509187795</v>
      </c>
    </row>
    <row r="11" spans="1:13" s="11" customFormat="1" ht="20.149999999999999" customHeight="1">
      <c r="A11" s="14" t="s">
        <v>113</v>
      </c>
      <c r="B11" s="17"/>
      <c r="C11" s="17"/>
      <c r="D11" s="17"/>
      <c r="E11" s="16">
        <f ca="1">F11</f>
        <v>0</v>
      </c>
      <c r="F11" s="16">
        <f ca="1">HLOOKUP(E$5,'Table 1'!$D$7:$N$52,19,FALSE)</f>
        <v>0</v>
      </c>
      <c r="G11" s="16">
        <f ca="1">F11</f>
        <v>0</v>
      </c>
      <c r="H11" s="16">
        <f ca="1">I11</f>
        <v>0</v>
      </c>
      <c r="I11" s="16">
        <f ca="1">HLOOKUP(H$5,'Table 1'!$D$7:$Q$52,19,FALSE)</f>
        <v>0</v>
      </c>
      <c r="J11" s="16">
        <f ca="1">I11</f>
        <v>0</v>
      </c>
    </row>
    <row r="12" spans="1:13" s="11" customFormat="1" ht="20.149999999999999" customHeight="1">
      <c r="A12" s="14" t="s">
        <v>114</v>
      </c>
      <c r="B12" s="17"/>
      <c r="C12" s="17"/>
      <c r="D12" s="17"/>
      <c r="E12" s="16">
        <f ca="1">F12</f>
        <v>0</v>
      </c>
      <c r="F12" s="16">
        <f ca="1">HLOOKUP(E$5,'Table 1'!$D$7:$N$52,20,FALSE)</f>
        <v>0</v>
      </c>
      <c r="G12" s="16">
        <f ca="1">F12</f>
        <v>0</v>
      </c>
      <c r="H12" s="16">
        <f ca="1">I12</f>
        <v>0</v>
      </c>
      <c r="I12" s="16">
        <f ca="1">HLOOKUP(H$5,'Table 1'!$D$7:$Q$52,20,FALSE)</f>
        <v>0</v>
      </c>
      <c r="J12" s="16">
        <f ca="1">I12</f>
        <v>0</v>
      </c>
    </row>
    <row r="13" spans="1:13" s="11" customFormat="1" ht="20.149999999999999" customHeight="1">
      <c r="A13" s="14" t="s">
        <v>115</v>
      </c>
      <c r="B13" s="17"/>
      <c r="C13" s="17"/>
      <c r="D13" s="17"/>
      <c r="E13" s="16">
        <v>0</v>
      </c>
      <c r="F13" s="16">
        <f ca="1">HLOOKUP(E$5,'Table 1'!$D$7:$N$52,21,FALSE)</f>
        <v>0</v>
      </c>
      <c r="G13" s="16">
        <v>0</v>
      </c>
      <c r="H13" s="16">
        <f t="shared" ref="H13:H15" ca="1" si="0">I13</f>
        <v>0</v>
      </c>
      <c r="I13" s="16">
        <f ca="1">HLOOKUP(H$5,'Table 1'!$D$7:$Q$52,21,FALSE)</f>
        <v>0</v>
      </c>
      <c r="J13" s="16">
        <f t="shared" ref="J13:J15" ca="1" si="1">I13</f>
        <v>0</v>
      </c>
    </row>
    <row r="14" spans="1:13" s="11" customFormat="1" ht="20.149999999999999" customHeight="1">
      <c r="A14" s="14" t="s">
        <v>116</v>
      </c>
      <c r="B14" s="17"/>
      <c r="C14" s="17"/>
      <c r="D14" s="17"/>
      <c r="E14" s="16">
        <f ca="1">F14</f>
        <v>0</v>
      </c>
      <c r="F14" s="16">
        <f ca="1">HLOOKUP(E$5,'Table 1'!$D$7:$N$52,22,FALSE)</f>
        <v>0</v>
      </c>
      <c r="G14" s="16">
        <f ca="1">F14</f>
        <v>0</v>
      </c>
      <c r="H14" s="16">
        <f t="shared" ca="1" si="0"/>
        <v>0</v>
      </c>
      <c r="I14" s="16">
        <f ca="1">HLOOKUP(H$5,'Table 1'!$D$7:$Q$52,22,FALSE)</f>
        <v>0</v>
      </c>
      <c r="J14" s="16">
        <f t="shared" ca="1" si="1"/>
        <v>0</v>
      </c>
    </row>
    <row r="15" spans="1:13" s="11" customFormat="1" ht="20.149999999999999" customHeight="1">
      <c r="A15" s="14" t="s">
        <v>117</v>
      </c>
      <c r="B15" s="17"/>
      <c r="C15" s="17"/>
      <c r="D15" s="17"/>
      <c r="E15" s="16">
        <f ca="1">F15</f>
        <v>0</v>
      </c>
      <c r="F15" s="16">
        <f ca="1">HLOOKUP(E$5,'Table 1'!$D$7:$N$52,26,FALSE)</f>
        <v>0</v>
      </c>
      <c r="G15" s="16">
        <f ca="1">F15</f>
        <v>0</v>
      </c>
      <c r="H15" s="16">
        <f t="shared" ca="1" si="0"/>
        <v>0</v>
      </c>
      <c r="I15" s="16">
        <f ca="1">HLOOKUP(H$5,'Table 1'!$D$7:$Q$52,26,FALSE)</f>
        <v>0</v>
      </c>
      <c r="J15" s="16">
        <f t="shared" ca="1" si="1"/>
        <v>0</v>
      </c>
    </row>
    <row r="16" spans="1:13" s="11" customFormat="1" ht="20.149999999999999" customHeight="1">
      <c r="A16" s="14" t="s">
        <v>180</v>
      </c>
      <c r="B16" s="17"/>
      <c r="C16" s="17"/>
      <c r="D16" s="17"/>
      <c r="E16" s="16">
        <f>F16</f>
        <v>0</v>
      </c>
      <c r="F16" s="16">
        <f>'Table 1'!$N20</f>
        <v>0</v>
      </c>
      <c r="G16" s="16">
        <f>F16+5</f>
        <v>5</v>
      </c>
      <c r="H16" s="16">
        <v>0</v>
      </c>
      <c r="I16" s="16">
        <f>'Table 1'!$O20</f>
        <v>0</v>
      </c>
      <c r="J16" s="16">
        <v>5</v>
      </c>
    </row>
    <row r="17" spans="1:10" s="11" customFormat="1" ht="20.149999999999999" customHeight="1">
      <c r="A17" s="14" t="s">
        <v>118</v>
      </c>
      <c r="B17" s="17"/>
      <c r="C17" s="17"/>
      <c r="D17" s="17"/>
      <c r="E17" s="15">
        <f ca="1">F17*0.92</f>
        <v>452.02581006076593</v>
      </c>
      <c r="F17" s="16">
        <f ca="1">HLOOKUP(E$5,'Table 1'!$D$7:$N$53,47,FALSE)</f>
        <v>491.33240223996296</v>
      </c>
      <c r="G17" s="15">
        <f ca="1">F17*1.08</f>
        <v>530.63899441915999</v>
      </c>
      <c r="H17" s="15">
        <f ca="1">I17*0.9</f>
        <v>418.74875679678325</v>
      </c>
      <c r="I17" s="16">
        <f ca="1">HLOOKUP(H$5,'Table 1'!$D$7:$Q$53,47,FALSE)</f>
        <v>465.27639644087026</v>
      </c>
      <c r="J17" s="15">
        <f ca="1">I17*1.1</f>
        <v>511.80403608495732</v>
      </c>
    </row>
    <row r="18" spans="1:10" ht="59.25" customHeight="1">
      <c r="A18" s="126"/>
      <c r="B18" s="126"/>
      <c r="C18" s="126"/>
      <c r="D18" s="126"/>
      <c r="E18" s="126"/>
      <c r="F18" s="126"/>
      <c r="G18" s="126"/>
      <c r="H18" s="126"/>
      <c r="I18" s="126"/>
      <c r="J18" s="126"/>
    </row>
    <row r="19" spans="1:10" ht="20.149999999999999" customHeight="1">
      <c r="B19" s="18"/>
      <c r="C19" s="18"/>
      <c r="D19" s="18"/>
      <c r="E19" s="18"/>
    </row>
    <row r="20" spans="1:10" ht="20.149999999999999" customHeight="1">
      <c r="B20" s="19"/>
    </row>
    <row r="21" spans="1:10" ht="20.149999999999999" customHeight="1">
      <c r="B21" s="19"/>
    </row>
    <row r="23" spans="1:10" ht="20.149999999999999" customHeight="1">
      <c r="F23" s="20"/>
    </row>
    <row r="50" spans="7:7" ht="20.149999999999999" customHeight="1">
      <c r="G50" s="8">
        <f>G49-G40-G34+G43</f>
        <v>0</v>
      </c>
    </row>
  </sheetData>
  <mergeCells count="8">
    <mergeCell ref="A18:J18"/>
    <mergeCell ref="B2:C2"/>
    <mergeCell ref="B5:D5"/>
    <mergeCell ref="E5:G5"/>
    <mergeCell ref="H5:J5"/>
    <mergeCell ref="B6:D6"/>
    <mergeCell ref="E6:G6"/>
    <mergeCell ref="H6:J6"/>
  </mergeCells>
  <conditionalFormatting sqref="B8:D8 F9:F14 J17 E17:H17">
    <cfRule type="expression" dxfId="26" priority="39">
      <formula>ROUND(B8,1)=0</formula>
    </cfRule>
  </conditionalFormatting>
  <conditionalFormatting sqref="J11">
    <cfRule type="expression" dxfId="25" priority="38">
      <formula>ROUND(J11,1)=0</formula>
    </cfRule>
  </conditionalFormatting>
  <conditionalFormatting sqref="H10 J10">
    <cfRule type="expression" dxfId="24" priority="37">
      <formula>ROUND(H10,1)=0</formula>
    </cfRule>
  </conditionalFormatting>
  <conditionalFormatting sqref="I9:I15 I17">
    <cfRule type="expression" dxfId="23" priority="34">
      <formula>ROUND(I9,1)=0</formula>
    </cfRule>
  </conditionalFormatting>
  <conditionalFormatting sqref="B12:D13 B16:D17 B9:D9">
    <cfRule type="expression" dxfId="22" priority="33">
      <formula>ROUND(B9,1)=0</formula>
    </cfRule>
  </conditionalFormatting>
  <conditionalFormatting sqref="B11:D11">
    <cfRule type="expression" dxfId="21" priority="32">
      <formula>ROUND(B11,1)=0</formula>
    </cfRule>
  </conditionalFormatting>
  <conditionalFormatting sqref="B10:D10">
    <cfRule type="expression" dxfId="20" priority="31">
      <formula>ROUND(B10,1)=0</formula>
    </cfRule>
  </conditionalFormatting>
  <conditionalFormatting sqref="B14:D15">
    <cfRule type="expression" dxfId="19" priority="30">
      <formula>ROUND(B14,1)=0</formula>
    </cfRule>
  </conditionalFormatting>
  <conditionalFormatting sqref="E8:H8 J8">
    <cfRule type="expression" dxfId="18" priority="29">
      <formula>ROUND(E8,1)=0</formula>
    </cfRule>
  </conditionalFormatting>
  <conditionalFormatting sqref="I8">
    <cfRule type="expression" dxfId="17" priority="28">
      <formula>ROUND(I8,1)=0</formula>
    </cfRule>
  </conditionalFormatting>
  <conditionalFormatting sqref="E9 E16:I16">
    <cfRule type="expression" dxfId="16" priority="27">
      <formula>ROUND(E9,1)=0</formula>
    </cfRule>
  </conditionalFormatting>
  <conditionalFormatting sqref="E10">
    <cfRule type="expression" dxfId="15" priority="25">
      <formula>ROUND(E10,1)=0</formula>
    </cfRule>
  </conditionalFormatting>
  <conditionalFormatting sqref="G9">
    <cfRule type="expression" dxfId="14" priority="22">
      <formula>ROUND(G9,1)=0</formula>
    </cfRule>
  </conditionalFormatting>
  <conditionalFormatting sqref="G10 G13">
    <cfRule type="expression" dxfId="13" priority="20">
      <formula>ROUND(G10,1)=0</formula>
    </cfRule>
  </conditionalFormatting>
  <conditionalFormatting sqref="E11:E12">
    <cfRule type="expression" dxfId="12" priority="17">
      <formula>ROUND(E11,1)=0</formula>
    </cfRule>
  </conditionalFormatting>
  <conditionalFormatting sqref="G11:G12">
    <cfRule type="expression" dxfId="11" priority="16">
      <formula>ROUND(G11,1)=0</formula>
    </cfRule>
  </conditionalFormatting>
  <conditionalFormatting sqref="E14">
    <cfRule type="expression" dxfId="10" priority="15">
      <formula>ROUND(E14,1)=0</formula>
    </cfRule>
  </conditionalFormatting>
  <conditionalFormatting sqref="H11">
    <cfRule type="expression" dxfId="9" priority="13">
      <formula>ROUND(H11,1)=0</formula>
    </cfRule>
  </conditionalFormatting>
  <conditionalFormatting sqref="F15">
    <cfRule type="expression" dxfId="8" priority="11">
      <formula>ROUND(F15,1)=0</formula>
    </cfRule>
  </conditionalFormatting>
  <conditionalFormatting sqref="E15 G15">
    <cfRule type="expression" dxfId="7" priority="12">
      <formula>ROUND(E15,1)=0</formula>
    </cfRule>
  </conditionalFormatting>
  <conditionalFormatting sqref="G14">
    <cfRule type="expression" dxfId="6" priority="8">
      <formula>ROUND(G14,1)=0</formula>
    </cfRule>
  </conditionalFormatting>
  <conditionalFormatting sqref="E13">
    <cfRule type="expression" dxfId="5" priority="6">
      <formula>ROUND(E13,1)=0</formula>
    </cfRule>
  </conditionalFormatting>
  <conditionalFormatting sqref="H12:H15">
    <cfRule type="expression" dxfId="4" priority="5">
      <formula>ROUND(H12,1)=0</formula>
    </cfRule>
  </conditionalFormatting>
  <conditionalFormatting sqref="J12:J15">
    <cfRule type="expression" dxfId="3" priority="4">
      <formula>ROUND(J12,1)=0</formula>
    </cfRule>
  </conditionalFormatting>
  <conditionalFormatting sqref="J16">
    <cfRule type="expression" dxfId="2" priority="3">
      <formula>ROUND(J16,1)=0</formula>
    </cfRule>
  </conditionalFormatting>
  <conditionalFormatting sqref="J9">
    <cfRule type="expression" dxfId="1" priority="2">
      <formula>ROUND(J9,1)=0</formula>
    </cfRule>
  </conditionalFormatting>
  <conditionalFormatting sqref="H9">
    <cfRule type="expression" dxfId="0" priority="1">
      <formula>ROUND(H9,1)=0</formula>
    </cfRule>
  </conditionalFormatting>
  <pageMargins left="0.19685039370078741" right="0.19685039370078741" top="0.19685039370078741" bottom="0.19685039370078741" header="0.15748031496062992" footer="0.15748031496062992"/>
  <pageSetup paperSize="9" scale="77" orientation="portrait" r:id="rId1"/>
  <headerFooter>
    <oddFooter>&amp;C&amp;1#&amp;"Calibri"&amp;12&amp;K008000Internal Use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theme="6" tint="0.59999389629810485"/>
    <pageSetUpPr fitToPage="1"/>
  </sheetPr>
  <dimension ref="A1:AA39"/>
  <sheetViews>
    <sheetView showGridLines="0" zoomScale="80" zoomScaleNormal="80" zoomScaleSheetLayoutView="80" workbookViewId="0">
      <pane ySplit="7" topLeftCell="A8" activePane="bottomLeft" state="frozen"/>
      <selection activeCell="D8" sqref="D8"/>
      <selection pane="bottomLeft" activeCell="A5" sqref="A5:I5"/>
    </sheetView>
  </sheetViews>
  <sheetFormatPr defaultColWidth="9.33203125" defaultRowHeight="14.5"/>
  <cols>
    <col min="1" max="1" width="55.6640625" style="87" customWidth="1"/>
    <col min="2" max="2" width="9.33203125" style="85" customWidth="1"/>
    <col min="3" max="5" width="17.109375" style="85" customWidth="1"/>
    <col min="6" max="6" width="20.6640625" style="85" customWidth="1"/>
    <col min="7" max="8" width="17.109375" style="85" customWidth="1"/>
    <col min="9" max="9" width="20.6640625" style="85" customWidth="1"/>
    <col min="10" max="19" width="9.33203125" style="85"/>
    <col min="20" max="20" width="27.77734375" style="85" bestFit="1" customWidth="1"/>
    <col min="21" max="16384" width="9.33203125" style="85"/>
  </cols>
  <sheetData>
    <row r="1" spans="1:27" s="84" customFormat="1" ht="15" customHeight="1">
      <c r="A1" s="21" t="s">
        <v>0</v>
      </c>
      <c r="B1" s="22" t="s">
        <v>1</v>
      </c>
      <c r="C1" s="23"/>
      <c r="D1" s="23"/>
      <c r="E1" s="23"/>
      <c r="F1" s="23"/>
      <c r="G1" s="23"/>
      <c r="H1" s="23"/>
      <c r="I1" s="23"/>
    </row>
    <row r="2" spans="1:27" s="84" customFormat="1" ht="15" customHeight="1">
      <c r="A2" s="21" t="s">
        <v>2</v>
      </c>
      <c r="B2" s="129">
        <f>'Table 1'!B2</f>
        <v>45505</v>
      </c>
      <c r="C2" s="129"/>
      <c r="D2" s="23"/>
      <c r="E2" s="23"/>
      <c r="F2" s="23"/>
      <c r="G2" s="23"/>
      <c r="H2" s="23"/>
      <c r="I2" s="23"/>
    </row>
    <row r="3" spans="1:27" s="84" customFormat="1" ht="15" customHeight="1">
      <c r="A3" s="24" t="s">
        <v>3</v>
      </c>
      <c r="B3" s="25" t="s">
        <v>119</v>
      </c>
      <c r="C3" s="23"/>
      <c r="D3" s="23"/>
      <c r="E3" s="23"/>
      <c r="F3" s="23"/>
      <c r="G3" s="23"/>
      <c r="H3" s="23"/>
      <c r="I3" s="23"/>
    </row>
    <row r="4" spans="1:27" s="84" customFormat="1" ht="15" customHeight="1">
      <c r="A4" s="24" t="s">
        <v>120</v>
      </c>
      <c r="B4" s="22" t="s">
        <v>193</v>
      </c>
      <c r="C4" s="23"/>
      <c r="D4" s="23"/>
      <c r="E4" s="23"/>
      <c r="F4" s="23"/>
      <c r="G4" s="23"/>
      <c r="H4" s="23"/>
      <c r="I4" s="23"/>
      <c r="M4" s="26"/>
    </row>
    <row r="5" spans="1:27" s="84" customFormat="1" ht="30" customHeight="1">
      <c r="A5" s="130" t="s">
        <v>194</v>
      </c>
      <c r="B5" s="130"/>
      <c r="C5" s="130"/>
      <c r="D5" s="130"/>
      <c r="E5" s="130"/>
      <c r="F5" s="130"/>
      <c r="G5" s="130"/>
      <c r="H5" s="130"/>
      <c r="I5" s="130"/>
    </row>
    <row r="6" spans="1:27" ht="7" customHeight="1">
      <c r="A6" s="27"/>
      <c r="B6" s="28"/>
      <c r="C6" s="28"/>
      <c r="D6" s="28"/>
      <c r="E6" s="28"/>
      <c r="F6" s="28"/>
      <c r="G6" s="28"/>
      <c r="H6" s="28"/>
      <c r="I6" s="28"/>
    </row>
    <row r="7" spans="1:27" s="29" customFormat="1" ht="58">
      <c r="A7" s="34"/>
      <c r="B7" s="35" t="s">
        <v>121</v>
      </c>
      <c r="C7" s="35" t="s">
        <v>122</v>
      </c>
      <c r="D7" s="35" t="s">
        <v>123</v>
      </c>
      <c r="E7" s="35" t="s">
        <v>124</v>
      </c>
      <c r="F7" s="35" t="s">
        <v>125</v>
      </c>
      <c r="G7" s="35" t="s">
        <v>126</v>
      </c>
      <c r="H7" s="35" t="s">
        <v>128</v>
      </c>
      <c r="I7" s="35" t="s">
        <v>127</v>
      </c>
    </row>
    <row r="8" spans="1:27" s="86" customFormat="1" ht="15" customHeight="1">
      <c r="A8" s="30" t="s">
        <v>155</v>
      </c>
      <c r="B8" s="31"/>
      <c r="C8" s="32">
        <v>13.144</v>
      </c>
      <c r="D8" s="32">
        <v>1.44</v>
      </c>
      <c r="E8" s="32">
        <v>2.9000000000000001E-2</v>
      </c>
      <c r="F8" s="40">
        <v>9.19</v>
      </c>
      <c r="G8" s="40">
        <v>0</v>
      </c>
      <c r="H8" s="40">
        <v>0</v>
      </c>
      <c r="I8" s="32">
        <v>0</v>
      </c>
      <c r="T8" s="88"/>
      <c r="U8" s="88"/>
      <c r="V8" s="88"/>
      <c r="W8" s="88"/>
      <c r="X8" s="88"/>
      <c r="Y8" s="88"/>
      <c r="Z8" s="88"/>
      <c r="AA8" s="88"/>
    </row>
    <row r="9" spans="1:27" s="86" customFormat="1" ht="15" customHeight="1">
      <c r="A9" s="30" t="s">
        <v>136</v>
      </c>
      <c r="B9" s="31"/>
      <c r="C9" s="32">
        <v>13.144</v>
      </c>
      <c r="D9" s="32">
        <v>1.44</v>
      </c>
      <c r="E9" s="32">
        <v>2.9000000000000001E-2</v>
      </c>
      <c r="F9" s="40">
        <v>0</v>
      </c>
      <c r="G9" s="40">
        <v>0</v>
      </c>
      <c r="H9" s="40">
        <v>0</v>
      </c>
      <c r="I9" s="32">
        <v>0</v>
      </c>
      <c r="N9" s="4"/>
      <c r="T9" s="88"/>
      <c r="U9" s="88"/>
      <c r="V9" s="88"/>
      <c r="W9" s="88"/>
      <c r="X9" s="88"/>
      <c r="Y9" s="88"/>
      <c r="Z9" s="88"/>
      <c r="AA9" s="88"/>
    </row>
    <row r="10" spans="1:27" s="86" customFormat="1" ht="15" customHeight="1">
      <c r="A10" s="30" t="s">
        <v>156</v>
      </c>
      <c r="B10" s="31"/>
      <c r="C10" s="32">
        <v>15.097</v>
      </c>
      <c r="D10" s="32">
        <v>1.6539999999999999</v>
      </c>
      <c r="E10" s="32">
        <v>3.3000000000000002E-2</v>
      </c>
      <c r="F10" s="40">
        <v>2.72</v>
      </c>
      <c r="G10" s="40">
        <v>0</v>
      </c>
      <c r="H10" s="40">
        <v>0</v>
      </c>
      <c r="I10" s="32">
        <v>0</v>
      </c>
      <c r="T10" s="88"/>
      <c r="U10" s="88"/>
      <c r="V10" s="88"/>
      <c r="W10" s="88"/>
      <c r="X10" s="88"/>
      <c r="Y10" s="88"/>
      <c r="Z10" s="88"/>
      <c r="AA10" s="88"/>
    </row>
    <row r="11" spans="1:27" s="86" customFormat="1" ht="15" customHeight="1">
      <c r="A11" s="30" t="s">
        <v>157</v>
      </c>
      <c r="B11" s="31"/>
      <c r="C11" s="32">
        <v>15.097</v>
      </c>
      <c r="D11" s="32">
        <v>1.6539999999999999</v>
      </c>
      <c r="E11" s="32">
        <v>3.3000000000000002E-2</v>
      </c>
      <c r="F11" s="40">
        <v>11.05</v>
      </c>
      <c r="G11" s="40">
        <v>0</v>
      </c>
      <c r="H11" s="40">
        <v>0</v>
      </c>
      <c r="I11" s="32">
        <v>0</v>
      </c>
      <c r="T11" s="88"/>
      <c r="U11" s="88"/>
      <c r="V11" s="88"/>
      <c r="W11" s="88"/>
      <c r="X11" s="88"/>
      <c r="Y11" s="88"/>
      <c r="Z11" s="88"/>
      <c r="AA11" s="88"/>
    </row>
    <row r="12" spans="1:27" s="86" customFormat="1" ht="15" customHeight="1">
      <c r="A12" s="30" t="s">
        <v>158</v>
      </c>
      <c r="B12" s="31"/>
      <c r="C12" s="32">
        <v>15.097</v>
      </c>
      <c r="D12" s="32">
        <v>1.6539999999999999</v>
      </c>
      <c r="E12" s="32">
        <v>3.3000000000000002E-2</v>
      </c>
      <c r="F12" s="40">
        <v>20.54</v>
      </c>
      <c r="G12" s="40">
        <v>0</v>
      </c>
      <c r="H12" s="40">
        <v>0</v>
      </c>
      <c r="I12" s="32">
        <v>0</v>
      </c>
      <c r="T12" s="88"/>
      <c r="U12" s="88"/>
      <c r="V12" s="88"/>
      <c r="W12" s="88"/>
      <c r="X12" s="88"/>
      <c r="Y12" s="88"/>
      <c r="Z12" s="88"/>
      <c r="AA12" s="88"/>
    </row>
    <row r="13" spans="1:27" s="86" customFormat="1" ht="15" customHeight="1">
      <c r="A13" s="30" t="s">
        <v>159</v>
      </c>
      <c r="B13" s="31"/>
      <c r="C13" s="32">
        <v>15.097</v>
      </c>
      <c r="D13" s="32">
        <v>1.6539999999999999</v>
      </c>
      <c r="E13" s="32">
        <v>3.3000000000000002E-2</v>
      </c>
      <c r="F13" s="40">
        <v>41.3</v>
      </c>
      <c r="G13" s="40">
        <v>0</v>
      </c>
      <c r="H13" s="40">
        <v>0</v>
      </c>
      <c r="I13" s="32">
        <v>0</v>
      </c>
      <c r="T13" s="88"/>
      <c r="U13" s="88"/>
      <c r="V13" s="88"/>
      <c r="W13" s="88"/>
      <c r="X13" s="88"/>
      <c r="Y13" s="88"/>
      <c r="Z13" s="88"/>
      <c r="AA13" s="88"/>
    </row>
    <row r="14" spans="1:27" s="86" customFormat="1" ht="15" customHeight="1">
      <c r="A14" s="30" t="s">
        <v>160</v>
      </c>
      <c r="B14" s="33"/>
      <c r="C14" s="32">
        <v>15.097</v>
      </c>
      <c r="D14" s="32">
        <v>1.6539999999999999</v>
      </c>
      <c r="E14" s="32">
        <v>3.3000000000000002E-2</v>
      </c>
      <c r="F14" s="40">
        <v>115.56</v>
      </c>
      <c r="G14" s="40">
        <v>0</v>
      </c>
      <c r="H14" s="40">
        <v>0</v>
      </c>
      <c r="I14" s="32">
        <v>0</v>
      </c>
      <c r="T14" s="88"/>
      <c r="U14" s="88"/>
      <c r="V14" s="88"/>
      <c r="W14" s="88"/>
      <c r="X14" s="88"/>
      <c r="Y14" s="88"/>
      <c r="Z14" s="88"/>
      <c r="AA14" s="88"/>
    </row>
    <row r="15" spans="1:27" s="86" customFormat="1" ht="15" customHeight="1">
      <c r="A15" s="30" t="s">
        <v>137</v>
      </c>
      <c r="B15" s="33"/>
      <c r="C15" s="32">
        <v>15.097</v>
      </c>
      <c r="D15" s="32">
        <v>1.6539999999999999</v>
      </c>
      <c r="E15" s="32">
        <v>3.3000000000000002E-2</v>
      </c>
      <c r="F15" s="40">
        <v>0</v>
      </c>
      <c r="G15" s="40">
        <v>0</v>
      </c>
      <c r="H15" s="40">
        <v>0</v>
      </c>
      <c r="I15" s="32">
        <v>0</v>
      </c>
      <c r="T15" s="88"/>
      <c r="U15" s="88"/>
      <c r="V15" s="88"/>
      <c r="W15" s="88"/>
      <c r="X15" s="88"/>
      <c r="Y15" s="88"/>
      <c r="Z15" s="88"/>
      <c r="AA15" s="88"/>
    </row>
    <row r="16" spans="1:27" s="86" customFormat="1" ht="15" customHeight="1">
      <c r="A16" s="30" t="s">
        <v>161</v>
      </c>
      <c r="B16" s="33"/>
      <c r="C16" s="32">
        <v>11.202999999999999</v>
      </c>
      <c r="D16" s="32">
        <v>1.1539999999999999</v>
      </c>
      <c r="E16" s="32">
        <v>2.4E-2</v>
      </c>
      <c r="F16" s="40">
        <v>0</v>
      </c>
      <c r="G16" s="40">
        <v>5.86</v>
      </c>
      <c r="H16" s="40">
        <v>5.86</v>
      </c>
      <c r="I16" s="32">
        <v>0.249</v>
      </c>
      <c r="T16" s="88"/>
      <c r="U16" s="88"/>
      <c r="V16" s="88"/>
      <c r="W16" s="88"/>
      <c r="X16" s="88"/>
      <c r="Y16" s="88"/>
      <c r="Z16" s="88"/>
      <c r="AA16" s="88"/>
    </row>
    <row r="17" spans="1:27" s="86" customFormat="1" ht="15" customHeight="1">
      <c r="A17" s="30" t="s">
        <v>162</v>
      </c>
      <c r="B17" s="31"/>
      <c r="C17" s="32">
        <v>11.202999999999999</v>
      </c>
      <c r="D17" s="32">
        <v>1.1539999999999999</v>
      </c>
      <c r="E17" s="32">
        <v>2.4E-2</v>
      </c>
      <c r="F17" s="40">
        <v>220.91</v>
      </c>
      <c r="G17" s="40">
        <v>5.86</v>
      </c>
      <c r="H17" s="40">
        <v>5.86</v>
      </c>
      <c r="I17" s="32">
        <v>0.249</v>
      </c>
      <c r="T17" s="88"/>
      <c r="U17" s="88"/>
      <c r="V17" s="88"/>
      <c r="W17" s="88"/>
      <c r="X17" s="88"/>
      <c r="Y17" s="88"/>
      <c r="Z17" s="88"/>
      <c r="AA17" s="88"/>
    </row>
    <row r="18" spans="1:27" s="86" customFormat="1" ht="15" customHeight="1">
      <c r="A18" s="30" t="s">
        <v>163</v>
      </c>
      <c r="B18" s="31"/>
      <c r="C18" s="32">
        <v>11.202999999999999</v>
      </c>
      <c r="D18" s="32">
        <v>1.1539999999999999</v>
      </c>
      <c r="E18" s="32">
        <v>2.4E-2</v>
      </c>
      <c r="F18" s="40">
        <v>380.75</v>
      </c>
      <c r="G18" s="40">
        <v>5.86</v>
      </c>
      <c r="H18" s="40">
        <v>5.86</v>
      </c>
      <c r="I18" s="32">
        <v>0.249</v>
      </c>
      <c r="T18" s="88"/>
      <c r="U18" s="88"/>
      <c r="V18" s="88"/>
      <c r="W18" s="88"/>
      <c r="X18" s="88"/>
      <c r="Y18" s="88"/>
      <c r="Z18" s="88"/>
      <c r="AA18" s="88"/>
    </row>
    <row r="19" spans="1:27" s="86" customFormat="1" ht="15" customHeight="1">
      <c r="A19" s="30" t="s">
        <v>164</v>
      </c>
      <c r="B19" s="31"/>
      <c r="C19" s="32">
        <v>11.202999999999999</v>
      </c>
      <c r="D19" s="32">
        <v>1.1539999999999999</v>
      </c>
      <c r="E19" s="32">
        <v>2.4E-2</v>
      </c>
      <c r="F19" s="40">
        <v>651.19000000000005</v>
      </c>
      <c r="G19" s="40">
        <v>5.86</v>
      </c>
      <c r="H19" s="40">
        <v>5.86</v>
      </c>
      <c r="I19" s="32">
        <v>0.249</v>
      </c>
      <c r="T19" s="88"/>
      <c r="U19" s="88"/>
      <c r="V19" s="88"/>
      <c r="W19" s="88"/>
      <c r="X19" s="88"/>
      <c r="Y19" s="88"/>
      <c r="Z19" s="88"/>
      <c r="AA19" s="88"/>
    </row>
    <row r="20" spans="1:27" s="86" customFormat="1" ht="15" customHeight="1">
      <c r="A20" s="30" t="s">
        <v>165</v>
      </c>
      <c r="B20" s="31"/>
      <c r="C20" s="32">
        <v>11.202999999999999</v>
      </c>
      <c r="D20" s="32">
        <v>1.1539999999999999</v>
      </c>
      <c r="E20" s="32">
        <v>2.4E-2</v>
      </c>
      <c r="F20" s="40">
        <v>1376.14</v>
      </c>
      <c r="G20" s="40">
        <v>5.86</v>
      </c>
      <c r="H20" s="40">
        <v>5.86</v>
      </c>
      <c r="I20" s="32">
        <v>0.249</v>
      </c>
      <c r="T20" s="88"/>
      <c r="U20" s="88"/>
      <c r="V20" s="88"/>
      <c r="W20" s="88"/>
      <c r="X20" s="88"/>
      <c r="Y20" s="88"/>
      <c r="Z20" s="88"/>
      <c r="AA20" s="88"/>
    </row>
    <row r="21" spans="1:27" s="86" customFormat="1" ht="15" customHeight="1">
      <c r="A21" s="30" t="s">
        <v>166</v>
      </c>
      <c r="B21" s="31"/>
      <c r="C21" s="32">
        <v>6.0839999999999996</v>
      </c>
      <c r="D21" s="32">
        <v>0.504</v>
      </c>
      <c r="E21" s="32">
        <v>1.0999999999999999E-2</v>
      </c>
      <c r="F21" s="40">
        <v>0</v>
      </c>
      <c r="G21" s="40">
        <v>8.26</v>
      </c>
      <c r="H21" s="40">
        <v>8.26</v>
      </c>
      <c r="I21" s="32">
        <v>0.13100000000000001</v>
      </c>
      <c r="T21" s="88"/>
      <c r="U21" s="88"/>
      <c r="V21" s="88"/>
      <c r="W21" s="88"/>
      <c r="X21" s="88"/>
      <c r="Y21" s="88"/>
      <c r="Z21" s="88"/>
      <c r="AA21" s="88"/>
    </row>
    <row r="22" spans="1:27" s="86" customFormat="1" ht="15" customHeight="1">
      <c r="A22" s="30" t="s">
        <v>167</v>
      </c>
      <c r="B22" s="31"/>
      <c r="C22" s="32">
        <v>6.0839999999999996</v>
      </c>
      <c r="D22" s="32">
        <v>0.504</v>
      </c>
      <c r="E22" s="32">
        <v>1.0999999999999999E-2</v>
      </c>
      <c r="F22" s="40">
        <v>220.91</v>
      </c>
      <c r="G22" s="40">
        <v>8.26</v>
      </c>
      <c r="H22" s="40">
        <v>8.26</v>
      </c>
      <c r="I22" s="32">
        <v>0.13100000000000001</v>
      </c>
      <c r="T22" s="88"/>
      <c r="U22" s="88"/>
      <c r="V22" s="88"/>
      <c r="W22" s="88"/>
      <c r="X22" s="88"/>
      <c r="Y22" s="88"/>
      <c r="Z22" s="88"/>
      <c r="AA22" s="88"/>
    </row>
    <row r="23" spans="1:27" s="86" customFormat="1" ht="15" customHeight="1">
      <c r="A23" s="30" t="s">
        <v>168</v>
      </c>
      <c r="B23" s="31"/>
      <c r="C23" s="32">
        <v>6.0839999999999996</v>
      </c>
      <c r="D23" s="32">
        <v>0.504</v>
      </c>
      <c r="E23" s="32">
        <v>1.0999999999999999E-2</v>
      </c>
      <c r="F23" s="40">
        <v>380.75</v>
      </c>
      <c r="G23" s="40">
        <v>8.26</v>
      </c>
      <c r="H23" s="40">
        <v>8.26</v>
      </c>
      <c r="I23" s="32">
        <v>0.13100000000000001</v>
      </c>
      <c r="T23" s="88"/>
      <c r="U23" s="88"/>
      <c r="V23" s="88"/>
      <c r="W23" s="88"/>
      <c r="X23" s="88"/>
      <c r="Y23" s="88"/>
      <c r="Z23" s="88"/>
      <c r="AA23" s="88"/>
    </row>
    <row r="24" spans="1:27">
      <c r="A24" s="30" t="s">
        <v>169</v>
      </c>
      <c r="B24" s="31"/>
      <c r="C24" s="32">
        <v>6.0839999999999996</v>
      </c>
      <c r="D24" s="32">
        <v>0.504</v>
      </c>
      <c r="E24" s="32">
        <v>1.0999999999999999E-2</v>
      </c>
      <c r="F24" s="40">
        <v>651.19000000000005</v>
      </c>
      <c r="G24" s="40">
        <v>8.26</v>
      </c>
      <c r="H24" s="40">
        <v>8.26</v>
      </c>
      <c r="I24" s="32">
        <v>0.13100000000000001</v>
      </c>
      <c r="T24" s="88"/>
      <c r="U24" s="88"/>
      <c r="V24" s="88"/>
      <c r="W24" s="88"/>
      <c r="X24" s="88"/>
      <c r="Y24" s="88"/>
      <c r="Z24" s="88"/>
      <c r="AA24" s="88"/>
    </row>
    <row r="25" spans="1:27" ht="15" customHeight="1">
      <c r="A25" s="30" t="s">
        <v>170</v>
      </c>
      <c r="B25" s="31"/>
      <c r="C25" s="32">
        <v>6.0839999999999996</v>
      </c>
      <c r="D25" s="32">
        <v>0.504</v>
      </c>
      <c r="E25" s="32">
        <v>1.0999999999999999E-2</v>
      </c>
      <c r="F25" s="40">
        <v>1376.14</v>
      </c>
      <c r="G25" s="40">
        <v>8.26</v>
      </c>
      <c r="H25" s="40">
        <v>8.26</v>
      </c>
      <c r="I25" s="32">
        <v>0.13100000000000001</v>
      </c>
      <c r="T25" s="88"/>
      <c r="U25" s="88"/>
      <c r="V25" s="88"/>
      <c r="W25" s="88"/>
      <c r="X25" s="88"/>
      <c r="Y25" s="88"/>
      <c r="Z25" s="88"/>
      <c r="AA25" s="88"/>
    </row>
    <row r="26" spans="1:27">
      <c r="A26" s="30" t="s">
        <v>171</v>
      </c>
      <c r="B26" s="31"/>
      <c r="C26" s="32">
        <v>4.3070000000000004</v>
      </c>
      <c r="D26" s="32">
        <v>0.313</v>
      </c>
      <c r="E26" s="32">
        <v>7.0000000000000001E-3</v>
      </c>
      <c r="F26" s="40">
        <v>0</v>
      </c>
      <c r="G26" s="40">
        <v>9.83</v>
      </c>
      <c r="H26" s="40">
        <v>9.83</v>
      </c>
      <c r="I26" s="32">
        <v>8.8999999999999996E-2</v>
      </c>
      <c r="T26" s="88"/>
      <c r="U26" s="88"/>
      <c r="V26" s="88"/>
      <c r="W26" s="88"/>
      <c r="X26" s="88"/>
      <c r="Y26" s="88"/>
      <c r="Z26" s="88"/>
      <c r="AA26" s="88"/>
    </row>
    <row r="27" spans="1:27">
      <c r="A27" s="30" t="s">
        <v>172</v>
      </c>
      <c r="B27" s="31"/>
      <c r="C27" s="32">
        <v>4.3070000000000004</v>
      </c>
      <c r="D27" s="32">
        <v>0.313</v>
      </c>
      <c r="E27" s="32">
        <v>7.0000000000000001E-3</v>
      </c>
      <c r="F27" s="40">
        <v>1109.33</v>
      </c>
      <c r="G27" s="40">
        <v>9.83</v>
      </c>
      <c r="H27" s="40">
        <v>9.83</v>
      </c>
      <c r="I27" s="32">
        <v>8.8999999999999996E-2</v>
      </c>
      <c r="T27" s="88"/>
      <c r="U27" s="88"/>
      <c r="V27" s="88"/>
      <c r="W27" s="88"/>
      <c r="X27" s="88"/>
      <c r="Y27" s="88"/>
      <c r="Z27" s="88"/>
      <c r="AA27" s="88"/>
    </row>
    <row r="28" spans="1:27">
      <c r="A28" s="30" t="s">
        <v>173</v>
      </c>
      <c r="B28" s="31"/>
      <c r="C28" s="32">
        <v>4.3070000000000004</v>
      </c>
      <c r="D28" s="32">
        <v>0.313</v>
      </c>
      <c r="E28" s="32">
        <v>7.0000000000000001E-3</v>
      </c>
      <c r="F28" s="40">
        <v>3517.11</v>
      </c>
      <c r="G28" s="40">
        <v>9.83</v>
      </c>
      <c r="H28" s="40">
        <v>9.83</v>
      </c>
      <c r="I28" s="32">
        <v>8.8999999999999996E-2</v>
      </c>
      <c r="T28" s="88"/>
      <c r="U28" s="88"/>
      <c r="V28" s="88"/>
      <c r="W28" s="88"/>
      <c r="X28" s="88"/>
      <c r="Y28" s="88"/>
      <c r="Z28" s="88"/>
      <c r="AA28" s="88"/>
    </row>
    <row r="29" spans="1:27">
      <c r="A29" s="30" t="s">
        <v>174</v>
      </c>
      <c r="B29" s="31"/>
      <c r="C29" s="32">
        <v>4.3070000000000004</v>
      </c>
      <c r="D29" s="32">
        <v>0.313</v>
      </c>
      <c r="E29" s="32">
        <v>7.0000000000000001E-3</v>
      </c>
      <c r="F29" s="40">
        <v>6858.32</v>
      </c>
      <c r="G29" s="40">
        <v>9.83</v>
      </c>
      <c r="H29" s="40">
        <v>9.83</v>
      </c>
      <c r="I29" s="32">
        <v>8.8999999999999996E-2</v>
      </c>
      <c r="T29" s="88"/>
      <c r="U29" s="88"/>
      <c r="V29" s="88"/>
      <c r="W29" s="88"/>
      <c r="X29" s="88"/>
      <c r="Y29" s="88"/>
      <c r="Z29" s="88"/>
      <c r="AA29" s="88"/>
    </row>
    <row r="30" spans="1:27">
      <c r="A30" s="30" t="s">
        <v>175</v>
      </c>
      <c r="B30" s="33"/>
      <c r="C30" s="32">
        <v>4.3070000000000004</v>
      </c>
      <c r="D30" s="32">
        <v>0.313</v>
      </c>
      <c r="E30" s="32">
        <v>7.0000000000000001E-3</v>
      </c>
      <c r="F30" s="40">
        <v>18451.71</v>
      </c>
      <c r="G30" s="40">
        <v>9.83</v>
      </c>
      <c r="H30" s="40">
        <v>9.83</v>
      </c>
      <c r="I30" s="32">
        <v>8.8999999999999996E-2</v>
      </c>
      <c r="T30" s="88"/>
      <c r="U30" s="88"/>
      <c r="V30" s="88"/>
      <c r="W30" s="88"/>
      <c r="X30" s="88"/>
      <c r="Y30" s="88"/>
      <c r="Z30" s="88"/>
      <c r="AA30" s="88"/>
    </row>
    <row r="31" spans="1:27">
      <c r="A31" s="30" t="s">
        <v>138</v>
      </c>
      <c r="B31" s="33"/>
      <c r="C31" s="32">
        <v>36.04</v>
      </c>
      <c r="D31" s="32">
        <v>2.105</v>
      </c>
      <c r="E31" s="32">
        <v>0.80500000000000005</v>
      </c>
      <c r="F31" s="40">
        <v>0</v>
      </c>
      <c r="G31" s="40">
        <v>0</v>
      </c>
      <c r="H31" s="40">
        <v>0</v>
      </c>
      <c r="I31" s="32">
        <v>0</v>
      </c>
      <c r="T31" s="88"/>
      <c r="U31" s="88"/>
      <c r="V31" s="88"/>
      <c r="W31" s="88"/>
      <c r="X31" s="88"/>
      <c r="Y31" s="88"/>
      <c r="Z31" s="88"/>
      <c r="AA31" s="88"/>
    </row>
    <row r="32" spans="1:27">
      <c r="A32" s="30" t="s">
        <v>139</v>
      </c>
      <c r="B32" s="33"/>
      <c r="C32" s="32">
        <v>-9.7059999999999995</v>
      </c>
      <c r="D32" s="32">
        <v>-1.0629999999999999</v>
      </c>
      <c r="E32" s="32">
        <v>-2.1000000000000001E-2</v>
      </c>
      <c r="F32" s="40">
        <v>0</v>
      </c>
      <c r="G32" s="40">
        <v>0</v>
      </c>
      <c r="H32" s="40">
        <v>0</v>
      </c>
      <c r="I32" s="32">
        <v>0</v>
      </c>
      <c r="T32" s="88"/>
      <c r="U32" s="88"/>
      <c r="V32" s="88"/>
      <c r="W32" s="88"/>
      <c r="X32" s="88"/>
      <c r="Y32" s="88"/>
      <c r="Z32" s="88"/>
      <c r="AA32" s="88"/>
    </row>
    <row r="33" spans="1:27">
      <c r="A33" s="30" t="s">
        <v>140</v>
      </c>
      <c r="B33" s="31"/>
      <c r="C33" s="32">
        <v>-8.3610000000000007</v>
      </c>
      <c r="D33" s="32">
        <v>-0.88800000000000001</v>
      </c>
      <c r="E33" s="32">
        <v>-1.7999999999999999E-2</v>
      </c>
      <c r="F33" s="40">
        <v>0</v>
      </c>
      <c r="G33" s="40">
        <v>0</v>
      </c>
      <c r="H33" s="40">
        <v>0</v>
      </c>
      <c r="I33" s="32">
        <v>0</v>
      </c>
      <c r="T33" s="88"/>
      <c r="U33" s="88"/>
      <c r="V33" s="88"/>
      <c r="W33" s="88"/>
      <c r="X33" s="88"/>
      <c r="Y33" s="88"/>
      <c r="Z33" s="88"/>
      <c r="AA33" s="88"/>
    </row>
    <row r="34" spans="1:27">
      <c r="A34" s="30" t="s">
        <v>141</v>
      </c>
      <c r="B34" s="31"/>
      <c r="C34" s="32">
        <v>-9.7059999999999995</v>
      </c>
      <c r="D34" s="32">
        <v>-1.0629999999999999</v>
      </c>
      <c r="E34" s="32">
        <v>-2.1000000000000001E-2</v>
      </c>
      <c r="F34" s="40">
        <v>0</v>
      </c>
      <c r="G34" s="40">
        <v>0</v>
      </c>
      <c r="H34" s="40">
        <v>0</v>
      </c>
      <c r="I34" s="32">
        <v>0.222</v>
      </c>
      <c r="T34" s="88"/>
      <c r="U34" s="88"/>
      <c r="V34" s="88"/>
      <c r="W34" s="88"/>
      <c r="X34" s="88"/>
      <c r="Y34" s="88"/>
      <c r="Z34" s="88"/>
      <c r="AA34" s="88"/>
    </row>
    <row r="35" spans="1:27">
      <c r="A35" s="30" t="s">
        <v>176</v>
      </c>
      <c r="B35" s="31"/>
      <c r="C35" s="32">
        <v>-9.7059999999999995</v>
      </c>
      <c r="D35" s="32">
        <v>-1.0629999999999999</v>
      </c>
      <c r="E35" s="32">
        <v>-2.1000000000000001E-2</v>
      </c>
      <c r="F35" s="40">
        <v>0</v>
      </c>
      <c r="G35" s="40">
        <v>0</v>
      </c>
      <c r="H35" s="40">
        <v>0</v>
      </c>
      <c r="I35" s="32">
        <v>0</v>
      </c>
      <c r="T35" s="88"/>
      <c r="U35" s="88"/>
      <c r="V35" s="88"/>
      <c r="W35" s="88"/>
      <c r="X35" s="88"/>
      <c r="Y35" s="88"/>
      <c r="Z35" s="88"/>
      <c r="AA35" s="88"/>
    </row>
    <row r="36" spans="1:27">
      <c r="A36" s="30" t="s">
        <v>142</v>
      </c>
      <c r="B36" s="31"/>
      <c r="C36" s="32">
        <v>-8.3610000000000007</v>
      </c>
      <c r="D36" s="32">
        <v>-0.88800000000000001</v>
      </c>
      <c r="E36" s="32">
        <v>-1.7999999999999999E-2</v>
      </c>
      <c r="F36" s="40">
        <v>0</v>
      </c>
      <c r="G36" s="40">
        <v>0</v>
      </c>
      <c r="H36" s="40">
        <v>0</v>
      </c>
      <c r="I36" s="32">
        <v>0.183</v>
      </c>
      <c r="T36" s="88"/>
      <c r="U36" s="88"/>
      <c r="V36" s="88"/>
      <c r="W36" s="88"/>
      <c r="X36" s="88"/>
      <c r="Y36" s="88"/>
      <c r="Z36" s="88"/>
      <c r="AA36" s="88"/>
    </row>
    <row r="37" spans="1:27">
      <c r="A37" s="30" t="s">
        <v>177</v>
      </c>
      <c r="B37" s="31"/>
      <c r="C37" s="32">
        <v>-8.3610000000000007</v>
      </c>
      <c r="D37" s="32">
        <v>-0.88800000000000001</v>
      </c>
      <c r="E37" s="32">
        <v>-1.7999999999999999E-2</v>
      </c>
      <c r="F37" s="40">
        <v>0</v>
      </c>
      <c r="G37" s="40">
        <v>0</v>
      </c>
      <c r="H37" s="40">
        <v>0</v>
      </c>
      <c r="I37" s="32">
        <v>0</v>
      </c>
      <c r="T37" s="88"/>
      <c r="U37" s="88"/>
      <c r="V37" s="88"/>
      <c r="W37" s="88"/>
      <c r="X37" s="88"/>
      <c r="Y37" s="88"/>
      <c r="Z37" s="88"/>
      <c r="AA37" s="88"/>
    </row>
    <row r="38" spans="1:27">
      <c r="A38" s="30" t="s">
        <v>143</v>
      </c>
      <c r="B38" s="31"/>
      <c r="C38" s="32">
        <v>-5.18</v>
      </c>
      <c r="D38" s="32">
        <v>-0.42899999999999999</v>
      </c>
      <c r="E38" s="32">
        <v>-8.9999999999999993E-3</v>
      </c>
      <c r="F38" s="40">
        <v>0</v>
      </c>
      <c r="G38" s="40">
        <v>0</v>
      </c>
      <c r="H38" s="40">
        <v>0</v>
      </c>
      <c r="I38" s="32">
        <v>0.16400000000000001</v>
      </c>
      <c r="T38" s="88"/>
      <c r="U38" s="88"/>
      <c r="V38" s="88"/>
      <c r="W38" s="88"/>
      <c r="X38" s="88"/>
      <c r="Y38" s="88"/>
      <c r="Z38" s="88"/>
      <c r="AA38" s="88"/>
    </row>
    <row r="39" spans="1:27">
      <c r="A39" s="30" t="s">
        <v>178</v>
      </c>
      <c r="B39" s="31"/>
      <c r="C39" s="32">
        <v>-5.18</v>
      </c>
      <c r="D39" s="32">
        <v>-0.42899999999999999</v>
      </c>
      <c r="E39" s="32">
        <v>-8.9999999999999993E-3</v>
      </c>
      <c r="F39" s="40">
        <v>0</v>
      </c>
      <c r="G39" s="40">
        <v>0</v>
      </c>
      <c r="H39" s="40">
        <v>0</v>
      </c>
      <c r="I39" s="32">
        <v>0</v>
      </c>
      <c r="T39" s="88"/>
      <c r="U39" s="88"/>
      <c r="V39" s="88"/>
      <c r="W39" s="88"/>
      <c r="X39" s="88"/>
      <c r="Y39" s="88"/>
      <c r="Z39" s="88"/>
      <c r="AA39" s="88"/>
    </row>
  </sheetData>
  <mergeCells count="2">
    <mergeCell ref="B2:C2"/>
    <mergeCell ref="A5:I5"/>
  </mergeCells>
  <pageMargins left="0.19685039370078741" right="0.19685039370078741" top="0.19685039370078741" bottom="0.19685039370078741" header="0.15748031496062992" footer="0.15748031496062992"/>
  <pageSetup paperSize="9" scale="66" orientation="portrait" r:id="rId1"/>
  <headerFooter>
    <oddFooter>&amp;C&amp;1#&amp;"Calibri"&amp;12&amp;K008000Internal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1</vt:lpstr>
      <vt:lpstr>Table 2</vt:lpstr>
      <vt:lpstr>Table 3</vt:lpstr>
      <vt:lpstr>'Table 1'!Print_Area</vt:lpstr>
      <vt:lpstr>'Table 2'!Print_Area</vt:lpstr>
      <vt:lpstr>'Table 3'!Print_Area</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Gaw, Alasdair</dc:creator>
  <cp:lastModifiedBy>ROY, LAUREN</cp:lastModifiedBy>
  <cp:lastPrinted>2018-11-07T15:30:52Z</cp:lastPrinted>
  <dcterms:created xsi:type="dcterms:W3CDTF">2017-08-04T13:56:28Z</dcterms:created>
  <dcterms:modified xsi:type="dcterms:W3CDTF">2024-08-07T16:05:25Z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-1683414173</vt:i4>
  </property>
  <property fmtid="{D5CDD505-2E9C-101B-9397-08002B2CF9AE}" pid="3" name="_NewReviewCycle">
    <vt:lpwstr/>
  </property>
  <property fmtid="{D5CDD505-2E9C-101B-9397-08002B2CF9AE}" pid="4" name="MSIP_Label_019c027e-33b7-45fc-a572-8ffa5d09ec36_Enabled">
    <vt:lpwstr>true</vt:lpwstr>
  </property>
  <property fmtid="{D5CDD505-2E9C-101B-9397-08002B2CF9AE}" pid="5" name="MSIP_Label_019c027e-33b7-45fc-a572-8ffa5d09ec36_SetDate">
    <vt:lpwstr>2024-02-07T16:05:46Z</vt:lpwstr>
  </property>
  <property fmtid="{D5CDD505-2E9C-101B-9397-08002B2CF9AE}" pid="6" name="MSIP_Label_019c027e-33b7-45fc-a572-8ffa5d09ec36_Method">
    <vt:lpwstr>Standard</vt:lpwstr>
  </property>
  <property fmtid="{D5CDD505-2E9C-101B-9397-08002B2CF9AE}" pid="7" name="MSIP_Label_019c027e-33b7-45fc-a572-8ffa5d09ec36_Name">
    <vt:lpwstr>Internal Use</vt:lpwstr>
  </property>
  <property fmtid="{D5CDD505-2E9C-101B-9397-08002B2CF9AE}" pid="8" name="MSIP_Label_019c027e-33b7-45fc-a572-8ffa5d09ec36_SiteId">
    <vt:lpwstr>031a09bc-a2bf-44df-888e-4e09355b7a24</vt:lpwstr>
  </property>
  <property fmtid="{D5CDD505-2E9C-101B-9397-08002B2CF9AE}" pid="9" name="MSIP_Label_019c027e-33b7-45fc-a572-8ffa5d09ec36_ActionId">
    <vt:lpwstr>52f885d6-bb05-4582-8539-334f8b36754e</vt:lpwstr>
  </property>
  <property fmtid="{D5CDD505-2E9C-101B-9397-08002B2CF9AE}" pid="10" name="MSIP_Label_019c027e-33b7-45fc-a572-8ffa5d09ec36_ContentBits">
    <vt:lpwstr>2</vt:lpwstr>
  </property>
</Properties>
</file>